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4\004_主に研修に関わる事業\002_基本研修\001_初任者研修\102_小・中・義初任者研修\0000R5準備\02 Webページアップ資料\様式\"/>
    </mc:Choice>
  </mc:AlternateContent>
  <bookViews>
    <workbookView xWindow="-105" yWindow="-105" windowWidth="19425" windowHeight="10425" tabRatio="856"/>
  </bookViews>
  <sheets>
    <sheet name="【記入例】様式3-4" sheetId="83" r:id="rId1"/>
    <sheet name="様式3-4" sheetId="84" r:id="rId2"/>
    <sheet name="様式4-4  (手入力とのリンク)" sheetId="69" r:id="rId3"/>
    <sheet name="様式5-4 (手入力用)" sheetId="68" r:id="rId4"/>
    <sheet name="様式4-４（⑪様式５-４（自動入力）とのリンク） " sheetId="71" r:id="rId5"/>
    <sheet name="様式5-4 (自動入力用)" sheetId="85" r:id="rId6"/>
    <sheet name="記録簿【４月】" sheetId="48" r:id="rId7"/>
    <sheet name="記録簿【３月】" sheetId="67" state="hidden" r:id="rId8"/>
    <sheet name="記録簿【5月】" sheetId="95" r:id="rId9"/>
    <sheet name="記録簿【６月】" sheetId="94" r:id="rId10"/>
    <sheet name="記録簿【７月】" sheetId="93" r:id="rId11"/>
    <sheet name="記録簿【8月】" sheetId="92" r:id="rId12"/>
    <sheet name="記録簿【9月】" sheetId="91" r:id="rId13"/>
    <sheet name="記録簿【10月】" sheetId="90" r:id="rId14"/>
    <sheet name="記録簿【11月】" sheetId="89" r:id="rId15"/>
    <sheet name="記録簿【12月】" sheetId="88" r:id="rId16"/>
    <sheet name="記録簿【1月】" sheetId="87" r:id="rId17"/>
    <sheet name="記録簿【2月】" sheetId="86" r:id="rId18"/>
    <sheet name="リスト" sheetId="49" r:id="rId19"/>
    <sheet name="Sheet1" sheetId="70" r:id="rId20"/>
    <sheet name="Sheet2" sheetId="97" r:id="rId21"/>
  </sheets>
  <definedNames>
    <definedName name="①">リスト!$A$2:$A$28</definedName>
    <definedName name="②1">リスト!$B$2:$B$28</definedName>
    <definedName name="②2">リスト!$C$2:$C$28</definedName>
    <definedName name="②3">リスト!$D$2:$D$28</definedName>
    <definedName name="③">リスト!$E$2:$E$28</definedName>
    <definedName name="④">リスト!$F$2:$F$28</definedName>
    <definedName name="⑤">リスト!$G$2:$G$28</definedName>
    <definedName name="⑥">リスト!$H$2:$H$28</definedName>
    <definedName name="⑦">リスト!$I$2:$I$28</definedName>
    <definedName name="⑧">リスト!$J$2:$J$28</definedName>
    <definedName name="_xlnm.Print_Area" localSheetId="0">'【記入例】様式3-4'!$A$1:$P$43</definedName>
    <definedName name="_xlnm.Print_Area" localSheetId="13">記録簿【10月】!$A$1:$J$41</definedName>
    <definedName name="_xlnm.Print_Area" localSheetId="14">記録簿【11月】!$A$1:$J$41</definedName>
    <definedName name="_xlnm.Print_Area" localSheetId="15">記録簿【12月】!$A$1:$J$41</definedName>
    <definedName name="_xlnm.Print_Area" localSheetId="16">記録簿【1月】!$A$1:$J$41</definedName>
    <definedName name="_xlnm.Print_Area" localSheetId="17">記録簿【2月】!$A$1:$J$41</definedName>
    <definedName name="_xlnm.Print_Area" localSheetId="7">記録簿【３月】!$A$1:$J$41</definedName>
    <definedName name="_xlnm.Print_Area" localSheetId="6">記録簿【４月】!$A$1:$J$41</definedName>
    <definedName name="_xlnm.Print_Area" localSheetId="8">記録簿【5月】!$A$1:$J$41</definedName>
    <definedName name="_xlnm.Print_Area" localSheetId="9">記録簿【６月】!$A$1:$J$41</definedName>
    <definedName name="_xlnm.Print_Area" localSheetId="10">記録簿【７月】!$A$1:$J$41</definedName>
    <definedName name="_xlnm.Print_Area" localSheetId="11">記録簿【8月】!$A$1:$J$41</definedName>
    <definedName name="_xlnm.Print_Area" localSheetId="12">記録簿【9月】!$A$1:$J$41</definedName>
    <definedName name="_xlnm.Print_Area" localSheetId="1">'様式3-4'!$A$1:$P$43</definedName>
    <definedName name="_xlnm.Print_Area" localSheetId="2">'様式4-4  (手入力とのリンク)'!$A$1:$M$49</definedName>
    <definedName name="_xlnm.Print_Area" localSheetId="4">'様式4-４（⑪様式５-４（自動入力）とのリンク） '!$A$1:$M$50</definedName>
    <definedName name="_xlnm.Print_Area" localSheetId="5">'様式5-4 (自動入力用)'!$A$1:$AG$78</definedName>
    <definedName name="_xlnm.Print_Area" localSheetId="3">'様式5-4 (手入力用)'!$A$1:$AG$78</definedName>
    <definedName name="_xlnm.Print_Titles" localSheetId="0">'【記入例】様式3-4'!$12:$16</definedName>
    <definedName name="_xlnm.Print_Titles" localSheetId="13">記録簿【10月】!$4:$6</definedName>
    <definedName name="_xlnm.Print_Titles" localSheetId="14">記録簿【11月】!$4:$6</definedName>
    <definedName name="_xlnm.Print_Titles" localSheetId="15">記録簿【12月】!$4:$6</definedName>
    <definedName name="_xlnm.Print_Titles" localSheetId="16">記録簿【1月】!$4:$6</definedName>
    <definedName name="_xlnm.Print_Titles" localSheetId="17">記録簿【2月】!$4:$6</definedName>
    <definedName name="_xlnm.Print_Titles" localSheetId="7">記録簿【３月】!$4:$6</definedName>
    <definedName name="_xlnm.Print_Titles" localSheetId="6">記録簿【４月】!$4:$6</definedName>
    <definedName name="_xlnm.Print_Titles" localSheetId="8">記録簿【5月】!$4:$6</definedName>
    <definedName name="_xlnm.Print_Titles" localSheetId="9">記録簿【６月】!$4:$6</definedName>
    <definedName name="_xlnm.Print_Titles" localSheetId="10">記録簿【７月】!$4:$6</definedName>
    <definedName name="_xlnm.Print_Titles" localSheetId="11">記録簿【8月】!$4:$6</definedName>
    <definedName name="_xlnm.Print_Titles" localSheetId="12">記録簿【9月】!$4:$6</definedName>
    <definedName name="_xlnm.Print_Titles" localSheetId="1">'様式3-4'!$12:$16</definedName>
    <definedName name="_xlnm.Print_Titles" localSheetId="5">'様式5-4 (自動入力用)'!$11:$13</definedName>
    <definedName name="_xlnm.Print_Titles" localSheetId="3">'様式5-4 (手入力用)'!$11:$13</definedName>
    <definedName name="リスト">リスト!$A$1:$J$1</definedName>
    <definedName name="指導者">リスト!$L$1</definedName>
    <definedName name="領域">リスト!$A$1:$I$1</definedName>
  </definedNames>
  <calcPr calcId="162913"/>
</workbook>
</file>

<file path=xl/calcChain.xml><?xml version="1.0" encoding="utf-8"?>
<calcChain xmlns="http://schemas.openxmlformats.org/spreadsheetml/2006/main">
  <c r="G8" i="85" l="1"/>
  <c r="G6" i="85"/>
  <c r="H5" i="71"/>
  <c r="G8" i="68"/>
  <c r="G6" i="68"/>
  <c r="H5" i="69"/>
  <c r="G35" i="84" l="1"/>
  <c r="I35" i="84"/>
  <c r="G34" i="84"/>
  <c r="I34" i="84"/>
  <c r="I35" i="83"/>
  <c r="G35" i="83"/>
  <c r="I34" i="86" l="1"/>
  <c r="I34" i="87"/>
  <c r="I34" i="88"/>
  <c r="I34" i="89"/>
  <c r="I34" i="90"/>
  <c r="I34" i="91"/>
  <c r="I34" i="92"/>
  <c r="I34" i="93"/>
  <c r="I34" i="94"/>
  <c r="I34" i="95"/>
  <c r="I34" i="48"/>
  <c r="M17" i="84" l="1"/>
  <c r="M18" i="84"/>
  <c r="M19" i="84"/>
  <c r="M20" i="84"/>
  <c r="M21" i="84"/>
  <c r="M22" i="84"/>
  <c r="M23" i="84"/>
  <c r="M24" i="84"/>
  <c r="M25" i="84"/>
  <c r="M26" i="84"/>
  <c r="M27" i="84"/>
  <c r="K7" i="95" l="1"/>
  <c r="M7" i="95"/>
  <c r="N7" i="95"/>
  <c r="O7" i="95"/>
  <c r="P7" i="95"/>
  <c r="Q7" i="95"/>
  <c r="R7" i="95"/>
  <c r="S7" i="95"/>
  <c r="T7" i="95"/>
  <c r="U7" i="95"/>
  <c r="V7" i="95"/>
  <c r="X7" i="95"/>
  <c r="Y7" i="95"/>
  <c r="Z7" i="95"/>
  <c r="AA7" i="95"/>
  <c r="AB7" i="95"/>
  <c r="AC7" i="95"/>
  <c r="AD7" i="95"/>
  <c r="K8" i="95"/>
  <c r="N8" i="95" s="1"/>
  <c r="P8" i="95"/>
  <c r="T8" i="95"/>
  <c r="Y8" i="95"/>
  <c r="AC8" i="95"/>
  <c r="K9" i="95"/>
  <c r="M9" i="95" s="1"/>
  <c r="N9" i="95"/>
  <c r="O9" i="95"/>
  <c r="P9" i="95"/>
  <c r="R9" i="95"/>
  <c r="S9" i="95"/>
  <c r="T9" i="95"/>
  <c r="V9" i="95"/>
  <c r="X9" i="95"/>
  <c r="Y9" i="95"/>
  <c r="Z9" i="95"/>
  <c r="AA9" i="95"/>
  <c r="AB9" i="95"/>
  <c r="AC9" i="95"/>
  <c r="AD9" i="95"/>
  <c r="K10" i="95"/>
  <c r="N10" i="95" s="1"/>
  <c r="P10" i="95"/>
  <c r="T10" i="95"/>
  <c r="Y10" i="95"/>
  <c r="Z10" i="95"/>
  <c r="AC10" i="95"/>
  <c r="AD10" i="95"/>
  <c r="R71" i="68"/>
  <c r="U10" i="95" l="1"/>
  <c r="Q10" i="95"/>
  <c r="M10" i="95"/>
  <c r="AD8" i="95"/>
  <c r="Z8" i="95"/>
  <c r="U8" i="95"/>
  <c r="Q8" i="95"/>
  <c r="M8" i="95"/>
  <c r="AB10" i="95"/>
  <c r="X10" i="95"/>
  <c r="S10" i="95"/>
  <c r="O10" i="95"/>
  <c r="U9" i="95"/>
  <c r="Q9" i="95"/>
  <c r="AB8" i="95"/>
  <c r="X8" i="95"/>
  <c r="S8" i="95"/>
  <c r="O8" i="95"/>
  <c r="AA10" i="95"/>
  <c r="V10" i="95"/>
  <c r="R10" i="95"/>
  <c r="AA8" i="95"/>
  <c r="V8" i="95"/>
  <c r="R8" i="95"/>
  <c r="H4" i="71"/>
  <c r="S19" i="85"/>
  <c r="S24" i="85"/>
  <c r="S29" i="85"/>
  <c r="I19" i="85" l="1"/>
  <c r="O19" i="85"/>
  <c r="O24" i="85"/>
  <c r="O29" i="85"/>
  <c r="R31" i="95" l="1"/>
  <c r="N31" i="95"/>
  <c r="K31" i="95"/>
  <c r="AO31" i="95" s="1"/>
  <c r="AT30" i="95"/>
  <c r="V30" i="95"/>
  <c r="K30" i="95"/>
  <c r="AI30" i="95" s="1"/>
  <c r="AL29" i="95"/>
  <c r="AE29" i="95"/>
  <c r="P29" i="95"/>
  <c r="K29" i="95"/>
  <c r="BN29" i="95" s="1"/>
  <c r="K28" i="95"/>
  <c r="K27" i="95"/>
  <c r="BF27" i="95" s="1"/>
  <c r="K26" i="95"/>
  <c r="BN26" i="95" s="1"/>
  <c r="K25" i="95"/>
  <c r="K24" i="95"/>
  <c r="K23" i="95"/>
  <c r="AJ22" i="95"/>
  <c r="K22" i="95"/>
  <c r="BM22" i="95" s="1"/>
  <c r="BI21" i="95"/>
  <c r="AD21" i="95"/>
  <c r="O21" i="95"/>
  <c r="K21" i="95"/>
  <c r="BL21" i="95" s="1"/>
  <c r="AG20" i="95"/>
  <c r="K20" i="95"/>
  <c r="AY20" i="95" s="1"/>
  <c r="AK19" i="95"/>
  <c r="AB19" i="95"/>
  <c r="K19" i="95"/>
  <c r="BN19" i="95" s="1"/>
  <c r="AB18" i="95"/>
  <c r="K18" i="95"/>
  <c r="BI17" i="95"/>
  <c r="K17" i="95"/>
  <c r="BL17" i="95" s="1"/>
  <c r="K16" i="95"/>
  <c r="BH16" i="95" s="1"/>
  <c r="K15" i="95"/>
  <c r="K14" i="95"/>
  <c r="BK14" i="95" s="1"/>
  <c r="K13" i="95"/>
  <c r="BM13" i="95" s="1"/>
  <c r="K12" i="95"/>
  <c r="K11" i="95"/>
  <c r="BK11" i="95" s="1"/>
  <c r="BM10" i="95"/>
  <c r="BC8" i="95"/>
  <c r="BL7" i="95"/>
  <c r="BB31" i="94"/>
  <c r="AK31" i="94"/>
  <c r="U31" i="94"/>
  <c r="N31" i="94"/>
  <c r="K31" i="94"/>
  <c r="BM31" i="94" s="1"/>
  <c r="K30" i="94"/>
  <c r="BL30" i="94" s="1"/>
  <c r="K29" i="94"/>
  <c r="BC29" i="94" s="1"/>
  <c r="AP28" i="94"/>
  <c r="Y28" i="94"/>
  <c r="M28" i="94"/>
  <c r="K28" i="94"/>
  <c r="BK28" i="94" s="1"/>
  <c r="BF27" i="94"/>
  <c r="AL27" i="94"/>
  <c r="AB27" i="94"/>
  <c r="P27" i="94"/>
  <c r="O27" i="94"/>
  <c r="N27" i="94"/>
  <c r="K27" i="94"/>
  <c r="BJ27" i="94" s="1"/>
  <c r="BN26" i="94"/>
  <c r="BA26" i="94"/>
  <c r="AJ26" i="94"/>
  <c r="V26" i="94"/>
  <c r="Q26" i="94"/>
  <c r="M26" i="94"/>
  <c r="K26" i="94"/>
  <c r="BM26" i="94" s="1"/>
  <c r="K25" i="94"/>
  <c r="AV25" i="94" s="1"/>
  <c r="K24" i="94"/>
  <c r="AX23" i="94"/>
  <c r="AF23" i="94"/>
  <c r="O23" i="94"/>
  <c r="K23" i="94"/>
  <c r="BL23" i="94" s="1"/>
  <c r="K22" i="94"/>
  <c r="BK22" i="94" s="1"/>
  <c r="K21" i="94"/>
  <c r="BC21" i="94" s="1"/>
  <c r="AW20" i="94"/>
  <c r="AE20" i="94"/>
  <c r="N20" i="94"/>
  <c r="K20" i="94"/>
  <c r="BL20" i="94" s="1"/>
  <c r="AI19" i="94"/>
  <c r="K19" i="94"/>
  <c r="AZ19" i="94" s="1"/>
  <c r="K18" i="94"/>
  <c r="BG17" i="94"/>
  <c r="P17" i="94"/>
  <c r="K17" i="94"/>
  <c r="AX17" i="94" s="1"/>
  <c r="BM16" i="94"/>
  <c r="AO16" i="94"/>
  <c r="R16" i="94"/>
  <c r="K16" i="94"/>
  <c r="BL16" i="94" s="1"/>
  <c r="BA15" i="94"/>
  <c r="AR15" i="94"/>
  <c r="AI15" i="94"/>
  <c r="AB15" i="94"/>
  <c r="Z15" i="94"/>
  <c r="U15" i="94"/>
  <c r="R15" i="94"/>
  <c r="O15" i="94"/>
  <c r="N15" i="94"/>
  <c r="M15" i="94"/>
  <c r="K15" i="94"/>
  <c r="BJ15" i="94" s="1"/>
  <c r="AI14" i="94"/>
  <c r="U14" i="94"/>
  <c r="Q14" i="94"/>
  <c r="M14" i="94"/>
  <c r="K14" i="94"/>
  <c r="BK14" i="94" s="1"/>
  <c r="K13" i="94"/>
  <c r="BN13" i="94" s="1"/>
  <c r="K12" i="94"/>
  <c r="BM12" i="94" s="1"/>
  <c r="K11" i="94"/>
  <c r="K10" i="94"/>
  <c r="BK10" i="94" s="1"/>
  <c r="T9" i="94"/>
  <c r="P9" i="94"/>
  <c r="K9" i="94"/>
  <c r="BN9" i="94" s="1"/>
  <c r="O8" i="94"/>
  <c r="K8" i="94"/>
  <c r="BM8" i="94" s="1"/>
  <c r="AR7" i="94"/>
  <c r="K7" i="94"/>
  <c r="BL7" i="94" s="1"/>
  <c r="BN31" i="93"/>
  <c r="AR31" i="93"/>
  <c r="AE31" i="93"/>
  <c r="R31" i="93"/>
  <c r="Q31" i="93"/>
  <c r="M31" i="93"/>
  <c r="K31" i="93"/>
  <c r="BM31" i="93" s="1"/>
  <c r="K30" i="93"/>
  <c r="BL30" i="93" s="1"/>
  <c r="Y29" i="93"/>
  <c r="K29" i="93"/>
  <c r="AY29" i="93" s="1"/>
  <c r="BJ28" i="93"/>
  <c r="BB28" i="93"/>
  <c r="O28" i="93"/>
  <c r="K28" i="93"/>
  <c r="AR27" i="93"/>
  <c r="AA27" i="93"/>
  <c r="N27" i="93"/>
  <c r="K27" i="93"/>
  <c r="AM27" i="93" s="1"/>
  <c r="K26" i="93"/>
  <c r="BG25" i="93"/>
  <c r="AK25" i="93"/>
  <c r="X25" i="93"/>
  <c r="O25" i="93"/>
  <c r="K25" i="93"/>
  <c r="BN25" i="93" s="1"/>
  <c r="BJ24" i="93"/>
  <c r="BA24" i="93"/>
  <c r="AN24" i="93"/>
  <c r="AJ24" i="93"/>
  <c r="AE24" i="93"/>
  <c r="V24" i="93"/>
  <c r="R24" i="93"/>
  <c r="N24" i="93"/>
  <c r="K24" i="93"/>
  <c r="BM24" i="93" s="1"/>
  <c r="BM23" i="93"/>
  <c r="AZ23" i="93"/>
  <c r="AM23" i="93"/>
  <c r="Z23" i="93"/>
  <c r="Q23" i="93"/>
  <c r="K23" i="93"/>
  <c r="BL23" i="93" s="1"/>
  <c r="K22" i="93"/>
  <c r="AG22" i="93" s="1"/>
  <c r="K21" i="93"/>
  <c r="BK21" i="93" s="1"/>
  <c r="V20" i="93"/>
  <c r="K20" i="93"/>
  <c r="BL20" i="93" s="1"/>
  <c r="BB19" i="93"/>
  <c r="AK19" i="93"/>
  <c r="AA19" i="93"/>
  <c r="S19" i="93"/>
  <c r="N19" i="93"/>
  <c r="K19" i="93"/>
  <c r="BL19" i="93" s="1"/>
  <c r="K18" i="93"/>
  <c r="AO17" i="93"/>
  <c r="K17" i="93"/>
  <c r="K16" i="93"/>
  <c r="BA15" i="93"/>
  <c r="AD15" i="93"/>
  <c r="K15" i="93"/>
  <c r="AN14" i="93"/>
  <c r="AC14" i="93"/>
  <c r="K14" i="93"/>
  <c r="BN14" i="93" s="1"/>
  <c r="K13" i="93"/>
  <c r="BL13" i="93" s="1"/>
  <c r="K12" i="93"/>
  <c r="BL12" i="93" s="1"/>
  <c r="K11" i="93"/>
  <c r="BM11" i="93" s="1"/>
  <c r="K10" i="93"/>
  <c r="M9" i="93"/>
  <c r="K9" i="93"/>
  <c r="BM9" i="93" s="1"/>
  <c r="K8" i="93"/>
  <c r="BN8" i="93" s="1"/>
  <c r="K7" i="93"/>
  <c r="BL7" i="93" s="1"/>
  <c r="BJ31" i="92"/>
  <c r="AR31" i="92"/>
  <c r="AF31" i="92"/>
  <c r="X31" i="92"/>
  <c r="N31" i="92"/>
  <c r="K31" i="92"/>
  <c r="BM31" i="92" s="1"/>
  <c r="BM30" i="92"/>
  <c r="BE30" i="92"/>
  <c r="AZ30" i="92"/>
  <c r="AV30" i="92"/>
  <c r="AM30" i="92"/>
  <c r="AJ30" i="92"/>
  <c r="AI30" i="92"/>
  <c r="AD30" i="92"/>
  <c r="Z30" i="92"/>
  <c r="U30" i="92"/>
  <c r="Q30" i="92"/>
  <c r="N30" i="92"/>
  <c r="M30" i="92"/>
  <c r="K30" i="92"/>
  <c r="BL30" i="92" s="1"/>
  <c r="BM29" i="92"/>
  <c r="U29" i="92"/>
  <c r="K29" i="92"/>
  <c r="AD29" i="92" s="1"/>
  <c r="K28" i="92"/>
  <c r="BG28" i="92" s="1"/>
  <c r="AW27" i="92"/>
  <c r="AN27" i="92"/>
  <c r="AF27" i="92"/>
  <c r="AB27" i="92"/>
  <c r="Z27" i="92"/>
  <c r="U27" i="92"/>
  <c r="R27" i="92"/>
  <c r="O27" i="92"/>
  <c r="M27" i="92"/>
  <c r="K27" i="92"/>
  <c r="BE27" i="92" s="1"/>
  <c r="K26" i="92"/>
  <c r="AW26" i="92" s="1"/>
  <c r="K25" i="92"/>
  <c r="BM24" i="92"/>
  <c r="AV24" i="92"/>
  <c r="AD24" i="92"/>
  <c r="R24" i="92"/>
  <c r="Q24" i="92"/>
  <c r="K24" i="92"/>
  <c r="BN24" i="92" s="1"/>
  <c r="K23" i="92"/>
  <c r="BJ23" i="92" s="1"/>
  <c r="X22" i="92"/>
  <c r="O22" i="92"/>
  <c r="K22" i="92"/>
  <c r="BL22" i="92" s="1"/>
  <c r="K21" i="92"/>
  <c r="AK21" i="92" s="1"/>
  <c r="BB20" i="92"/>
  <c r="AM20" i="92"/>
  <c r="AD20" i="92"/>
  <c r="U20" i="92"/>
  <c r="M20" i="92"/>
  <c r="K20" i="92"/>
  <c r="BN20" i="92" s="1"/>
  <c r="BN19" i="92"/>
  <c r="BF19" i="92"/>
  <c r="AN19" i="92"/>
  <c r="AE19" i="92"/>
  <c r="V19" i="92"/>
  <c r="N19" i="92"/>
  <c r="K19" i="92"/>
  <c r="BM19" i="92" s="1"/>
  <c r="BJ18" i="92"/>
  <c r="AX18" i="92"/>
  <c r="AQ18" i="92"/>
  <c r="AK18" i="92"/>
  <c r="AA18" i="92"/>
  <c r="S18" i="92"/>
  <c r="O18" i="92"/>
  <c r="N18" i="92"/>
  <c r="K18" i="92"/>
  <c r="BL18" i="92" s="1"/>
  <c r="Y17" i="92"/>
  <c r="K17" i="92"/>
  <c r="AP17" i="92" s="1"/>
  <c r="BE16" i="92"/>
  <c r="AT16" i="92"/>
  <c r="AK16" i="92"/>
  <c r="AB16" i="92"/>
  <c r="T16" i="92"/>
  <c r="M16" i="92"/>
  <c r="K16" i="92"/>
  <c r="BI16" i="92" s="1"/>
  <c r="BF15" i="92"/>
  <c r="AJ15" i="92"/>
  <c r="V15" i="92"/>
  <c r="R15" i="92"/>
  <c r="K15" i="92"/>
  <c r="BL15" i="92" s="1"/>
  <c r="BB14" i="92"/>
  <c r="AK14" i="92"/>
  <c r="U14" i="92"/>
  <c r="K14" i="92"/>
  <c r="BE14" i="92" s="1"/>
  <c r="K13" i="92"/>
  <c r="BC13" i="92" s="1"/>
  <c r="O12" i="92"/>
  <c r="K12" i="92"/>
  <c r="BL12" i="92" s="1"/>
  <c r="AR11" i="92"/>
  <c r="AD11" i="92"/>
  <c r="Y11" i="92"/>
  <c r="R11" i="92"/>
  <c r="N11" i="92"/>
  <c r="M11" i="92"/>
  <c r="K11" i="92"/>
  <c r="AM11" i="92" s="1"/>
  <c r="K10" i="92"/>
  <c r="K9" i="92"/>
  <c r="R9" i="92" s="1"/>
  <c r="K8" i="92"/>
  <c r="M8" i="92" s="1"/>
  <c r="K7" i="92"/>
  <c r="BL7" i="92" s="1"/>
  <c r="BJ31" i="91"/>
  <c r="BA31" i="91"/>
  <c r="AR31" i="91"/>
  <c r="AA31" i="91"/>
  <c r="R31" i="91"/>
  <c r="M31" i="91"/>
  <c r="K31" i="91"/>
  <c r="BM31" i="91" s="1"/>
  <c r="AQ30" i="91"/>
  <c r="AD30" i="91"/>
  <c r="U30" i="91"/>
  <c r="Q30" i="91"/>
  <c r="K30" i="91"/>
  <c r="BE30" i="91" s="1"/>
  <c r="K29" i="91"/>
  <c r="BH29" i="91" s="1"/>
  <c r="K28" i="91"/>
  <c r="AO28" i="91" s="1"/>
  <c r="K27" i="91"/>
  <c r="BM27" i="91" s="1"/>
  <c r="K26" i="91"/>
  <c r="AN26" i="91" s="1"/>
  <c r="K25" i="91"/>
  <c r="BK25" i="91" s="1"/>
  <c r="BJ24" i="91"/>
  <c r="BA24" i="91"/>
  <c r="AN24" i="91"/>
  <c r="AE24" i="91"/>
  <c r="V24" i="91"/>
  <c r="R24" i="91"/>
  <c r="N24" i="91"/>
  <c r="K24" i="91"/>
  <c r="BM24" i="91" s="1"/>
  <c r="K23" i="91"/>
  <c r="BL23" i="91" s="1"/>
  <c r="K22" i="91"/>
  <c r="K21" i="91"/>
  <c r="BN21" i="91" s="1"/>
  <c r="K20" i="91"/>
  <c r="BM20" i="91" s="1"/>
  <c r="K19" i="91"/>
  <c r="K18" i="91"/>
  <c r="BG18" i="91" s="1"/>
  <c r="K17" i="91"/>
  <c r="BL17" i="91" s="1"/>
  <c r="K16" i="91"/>
  <c r="BE16" i="91" s="1"/>
  <c r="S15" i="91"/>
  <c r="K15" i="91"/>
  <c r="BH15" i="91" s="1"/>
  <c r="K14" i="91"/>
  <c r="K13" i="91"/>
  <c r="BM13" i="91" s="1"/>
  <c r="K12" i="91"/>
  <c r="BL12" i="91" s="1"/>
  <c r="K11" i="91"/>
  <c r="K10" i="91"/>
  <c r="BM10" i="91" s="1"/>
  <c r="M9" i="91"/>
  <c r="K9" i="91"/>
  <c r="BL9" i="91" s="1"/>
  <c r="K8" i="91"/>
  <c r="BL8" i="91" s="1"/>
  <c r="K7" i="91"/>
  <c r="BK7" i="91" s="1"/>
  <c r="AT31" i="90"/>
  <c r="AE31" i="90"/>
  <c r="Q31" i="90"/>
  <c r="K31" i="90"/>
  <c r="AR30" i="90"/>
  <c r="AA30" i="90"/>
  <c r="K30" i="90"/>
  <c r="BJ30" i="90" s="1"/>
  <c r="K29" i="90"/>
  <c r="BI29" i="90" s="1"/>
  <c r="K28" i="90"/>
  <c r="BI27" i="90"/>
  <c r="BG27" i="90"/>
  <c r="BB27" i="90"/>
  <c r="AW27" i="90"/>
  <c r="AV27" i="90"/>
  <c r="AQ27" i="90"/>
  <c r="AK27" i="90"/>
  <c r="AJ27" i="90"/>
  <c r="AE27" i="90"/>
  <c r="Z27" i="90"/>
  <c r="X27" i="90"/>
  <c r="S27" i="90"/>
  <c r="N27" i="90"/>
  <c r="M27" i="90"/>
  <c r="K27" i="90"/>
  <c r="BM27" i="90" s="1"/>
  <c r="BN26" i="90"/>
  <c r="AZ26" i="90"/>
  <c r="AN26" i="90"/>
  <c r="X26" i="90"/>
  <c r="M26" i="90"/>
  <c r="K26" i="90"/>
  <c r="BM26" i="90" s="1"/>
  <c r="K25" i="90"/>
  <c r="BB24" i="90"/>
  <c r="S24" i="90"/>
  <c r="K24" i="90"/>
  <c r="BN24" i="90" s="1"/>
  <c r="K23" i="90"/>
  <c r="BI22" i="90"/>
  <c r="AZ22" i="90"/>
  <c r="AM22" i="90"/>
  <c r="Z22" i="90"/>
  <c r="S22" i="90"/>
  <c r="Q22" i="90"/>
  <c r="O22" i="90"/>
  <c r="K22" i="90"/>
  <c r="BL22" i="90" s="1"/>
  <c r="BA21" i="90"/>
  <c r="S21" i="90"/>
  <c r="K21" i="90"/>
  <c r="BJ21" i="90" s="1"/>
  <c r="BA20" i="90"/>
  <c r="R20" i="90"/>
  <c r="K20" i="90"/>
  <c r="BL20" i="90" s="1"/>
  <c r="K19" i="90"/>
  <c r="BB18" i="90"/>
  <c r="S18" i="90"/>
  <c r="K18" i="90"/>
  <c r="BH18" i="90" s="1"/>
  <c r="BK17" i="90"/>
  <c r="AW17" i="90"/>
  <c r="AK17" i="90"/>
  <c r="AD17" i="90"/>
  <c r="S17" i="90"/>
  <c r="R17" i="90"/>
  <c r="M17" i="90"/>
  <c r="K17" i="90"/>
  <c r="BM17" i="90" s="1"/>
  <c r="BA16" i="90"/>
  <c r="K16" i="90"/>
  <c r="Q15" i="90"/>
  <c r="K15" i="90"/>
  <c r="BI15" i="90" s="1"/>
  <c r="K14" i="90"/>
  <c r="BK14" i="90" s="1"/>
  <c r="K13" i="90"/>
  <c r="BM13" i="90" s="1"/>
  <c r="K12" i="90"/>
  <c r="BL12" i="90" s="1"/>
  <c r="K11" i="90"/>
  <c r="BL11" i="90" s="1"/>
  <c r="K10" i="90"/>
  <c r="BN10" i="90" s="1"/>
  <c r="K9" i="90"/>
  <c r="BM9" i="90" s="1"/>
  <c r="K8" i="90"/>
  <c r="BL8" i="90" s="1"/>
  <c r="T7" i="90"/>
  <c r="K7" i="90"/>
  <c r="BL7" i="90" s="1"/>
  <c r="K31" i="89"/>
  <c r="AE31" i="89" s="1"/>
  <c r="K30" i="89"/>
  <c r="Z30" i="89" s="1"/>
  <c r="T29" i="89"/>
  <c r="K29" i="89"/>
  <c r="AB28" i="89"/>
  <c r="P28" i="89"/>
  <c r="K28" i="89"/>
  <c r="BB27" i="89"/>
  <c r="AL27" i="89"/>
  <c r="AA27" i="89"/>
  <c r="T27" i="89"/>
  <c r="P27" i="89"/>
  <c r="O27" i="89"/>
  <c r="K27" i="89"/>
  <c r="BH27" i="89" s="1"/>
  <c r="K26" i="89"/>
  <c r="BK26" i="89" s="1"/>
  <c r="K25" i="89"/>
  <c r="BJ25" i="89" s="1"/>
  <c r="AA24" i="89"/>
  <c r="K24" i="89"/>
  <c r="BJ24" i="89" s="1"/>
  <c r="K23" i="89"/>
  <c r="BI23" i="89" s="1"/>
  <c r="BL22" i="89"/>
  <c r="AM22" i="89"/>
  <c r="AD22" i="89"/>
  <c r="U22" i="89"/>
  <c r="N22" i="89"/>
  <c r="M22" i="89"/>
  <c r="K22" i="89"/>
  <c r="BH22" i="89" s="1"/>
  <c r="K21" i="89"/>
  <c r="K20" i="89"/>
  <c r="K19" i="89"/>
  <c r="AT19" i="89" s="1"/>
  <c r="K18" i="89"/>
  <c r="BL18" i="89" s="1"/>
  <c r="AL17" i="89"/>
  <c r="AC17" i="89"/>
  <c r="K17" i="89"/>
  <c r="T17" i="89" s="1"/>
  <c r="K16" i="89"/>
  <c r="BN16" i="89" s="1"/>
  <c r="AO15" i="89"/>
  <c r="AN15" i="89"/>
  <c r="AF15" i="89"/>
  <c r="AA15" i="89"/>
  <c r="X15" i="89"/>
  <c r="S15" i="89"/>
  <c r="R15" i="89"/>
  <c r="O15" i="89"/>
  <c r="K15" i="89"/>
  <c r="BM15" i="89" s="1"/>
  <c r="K14" i="89"/>
  <c r="BL14" i="89" s="1"/>
  <c r="AQ13" i="89"/>
  <c r="K13" i="89"/>
  <c r="K12" i="89"/>
  <c r="BN12" i="89" s="1"/>
  <c r="AW11" i="89"/>
  <c r="AK11" i="89"/>
  <c r="AJ11" i="89"/>
  <c r="AA11" i="89"/>
  <c r="X11" i="89"/>
  <c r="R11" i="89"/>
  <c r="O11" i="89"/>
  <c r="N11" i="89"/>
  <c r="K11" i="89"/>
  <c r="BM11" i="89" s="1"/>
  <c r="AR10" i="89"/>
  <c r="AA10" i="89"/>
  <c r="K10" i="89"/>
  <c r="K9" i="89"/>
  <c r="BK9" i="89" s="1"/>
  <c r="K8" i="89"/>
  <c r="K7" i="89"/>
  <c r="BM7" i="89" s="1"/>
  <c r="AK31" i="88"/>
  <c r="AA31" i="88"/>
  <c r="X31" i="88"/>
  <c r="R31" i="88"/>
  <c r="O31" i="88"/>
  <c r="K31" i="88"/>
  <c r="BM31" i="88" s="1"/>
  <c r="BM30" i="88"/>
  <c r="AN30" i="88"/>
  <c r="AD30" i="88"/>
  <c r="Q30" i="88"/>
  <c r="O30" i="88"/>
  <c r="K30" i="88"/>
  <c r="BL30" i="88" s="1"/>
  <c r="AQ29" i="88"/>
  <c r="AD29" i="88"/>
  <c r="Z29" i="88"/>
  <c r="Q29" i="88"/>
  <c r="P29" i="88"/>
  <c r="K29" i="88"/>
  <c r="BH29" i="88" s="1"/>
  <c r="BC28" i="88"/>
  <c r="AC28" i="88"/>
  <c r="K28" i="88"/>
  <c r="AL28" i="88" s="1"/>
  <c r="K27" i="88"/>
  <c r="BE26" i="88"/>
  <c r="AI26" i="88"/>
  <c r="M26" i="88"/>
  <c r="K26" i="88"/>
  <c r="BK26" i="88" s="1"/>
  <c r="K25" i="88"/>
  <c r="AM25" i="88" s="1"/>
  <c r="AT24" i="88"/>
  <c r="P24" i="88"/>
  <c r="K24" i="88"/>
  <c r="BE23" i="88"/>
  <c r="R23" i="88"/>
  <c r="K23" i="88"/>
  <c r="AO23" i="88" s="1"/>
  <c r="K22" i="88"/>
  <c r="BM22" i="88" s="1"/>
  <c r="AI21" i="88"/>
  <c r="U21" i="88"/>
  <c r="M21" i="88"/>
  <c r="K21" i="88"/>
  <c r="BA21" i="88" s="1"/>
  <c r="AE20" i="88"/>
  <c r="K20" i="88"/>
  <c r="AJ20" i="88" s="1"/>
  <c r="K19" i="88"/>
  <c r="BN19" i="88" s="1"/>
  <c r="K18" i="88"/>
  <c r="BH18" i="88" s="1"/>
  <c r="X17" i="88"/>
  <c r="K17" i="88"/>
  <c r="BE17" i="88" s="1"/>
  <c r="AN16" i="88"/>
  <c r="V16" i="88"/>
  <c r="M16" i="88"/>
  <c r="K16" i="88"/>
  <c r="AV16" i="88" s="1"/>
  <c r="K15" i="88"/>
  <c r="BK15" i="88" s="1"/>
  <c r="BB14" i="88"/>
  <c r="S14" i="88"/>
  <c r="K14" i="88"/>
  <c r="AK14" i="88" s="1"/>
  <c r="AI13" i="88"/>
  <c r="V13" i="88"/>
  <c r="K13" i="88"/>
  <c r="BM13" i="88" s="1"/>
  <c r="K12" i="88"/>
  <c r="BL12" i="88" s="1"/>
  <c r="T11" i="88"/>
  <c r="P11" i="88"/>
  <c r="K11" i="88"/>
  <c r="BK11" i="88" s="1"/>
  <c r="AT10" i="88"/>
  <c r="AB10" i="88"/>
  <c r="O10" i="88"/>
  <c r="K10" i="88"/>
  <c r="BN10" i="88" s="1"/>
  <c r="K9" i="88"/>
  <c r="BM9" i="88" s="1"/>
  <c r="K8" i="88"/>
  <c r="BL8" i="88" s="1"/>
  <c r="K7" i="88"/>
  <c r="BK7" i="88" s="1"/>
  <c r="K31" i="87"/>
  <c r="BM31" i="87" s="1"/>
  <c r="BM30" i="87"/>
  <c r="AD30" i="87"/>
  <c r="K30" i="87"/>
  <c r="BL30" i="87" s="1"/>
  <c r="T29" i="87"/>
  <c r="K29" i="87"/>
  <c r="BH29" i="87" s="1"/>
  <c r="K28" i="87"/>
  <c r="BN28" i="87" s="1"/>
  <c r="AJ27" i="87"/>
  <c r="N27" i="87"/>
  <c r="K27" i="87"/>
  <c r="BM27" i="87" s="1"/>
  <c r="N26" i="87"/>
  <c r="M26" i="87"/>
  <c r="K26" i="87"/>
  <c r="BM26" i="87" s="1"/>
  <c r="K25" i="87"/>
  <c r="BL25" i="87" s="1"/>
  <c r="K24" i="87"/>
  <c r="BK24" i="87" s="1"/>
  <c r="N23" i="87"/>
  <c r="K23" i="87"/>
  <c r="BN23" i="87" s="1"/>
  <c r="AA22" i="87"/>
  <c r="K22" i="87"/>
  <c r="BM22" i="87" s="1"/>
  <c r="AD21" i="87"/>
  <c r="Z21" i="87"/>
  <c r="N21" i="87"/>
  <c r="M21" i="87"/>
  <c r="K21" i="87"/>
  <c r="BL21" i="87" s="1"/>
  <c r="O20" i="87"/>
  <c r="N20" i="87"/>
  <c r="K20" i="87"/>
  <c r="AC20" i="87" s="1"/>
  <c r="K19" i="87"/>
  <c r="K18" i="87"/>
  <c r="BL18" i="87" s="1"/>
  <c r="K17" i="87"/>
  <c r="Q16" i="87"/>
  <c r="M16" i="87"/>
  <c r="K16" i="87"/>
  <c r="BN16" i="87" s="1"/>
  <c r="K15" i="87"/>
  <c r="BM15" i="87" s="1"/>
  <c r="K14" i="87"/>
  <c r="BL14" i="87" s="1"/>
  <c r="K13" i="87"/>
  <c r="N13" i="87" s="1"/>
  <c r="K12" i="87"/>
  <c r="BM12" i="87" s="1"/>
  <c r="K11" i="87"/>
  <c r="BL11" i="87" s="1"/>
  <c r="K10" i="87"/>
  <c r="BK10" i="87" s="1"/>
  <c r="K9" i="87"/>
  <c r="K8" i="87"/>
  <c r="BM8" i="87" s="1"/>
  <c r="K7" i="87"/>
  <c r="BL7" i="87" s="1"/>
  <c r="K31" i="86"/>
  <c r="BM31" i="86" s="1"/>
  <c r="BM30" i="86"/>
  <c r="AM30" i="86"/>
  <c r="U30" i="86"/>
  <c r="Q30" i="86"/>
  <c r="K30" i="86"/>
  <c r="BL30" i="86" s="1"/>
  <c r="AP29" i="86"/>
  <c r="Y29" i="86"/>
  <c r="K29" i="86"/>
  <c r="P29" i="86" s="1"/>
  <c r="K28" i="86"/>
  <c r="BN28" i="86" s="1"/>
  <c r="AA27" i="86"/>
  <c r="N27" i="86"/>
  <c r="K27" i="86"/>
  <c r="BM27" i="86" s="1"/>
  <c r="R26" i="86"/>
  <c r="N26" i="86"/>
  <c r="K26" i="86"/>
  <c r="BE26" i="86" s="1"/>
  <c r="AQ25" i="86"/>
  <c r="AM25" i="86"/>
  <c r="AI25" i="86"/>
  <c r="S25" i="86"/>
  <c r="Q25" i="86"/>
  <c r="O25" i="86"/>
  <c r="K25" i="86"/>
  <c r="BL25" i="86" s="1"/>
  <c r="K24" i="86"/>
  <c r="BH24" i="86" s="1"/>
  <c r="BF23" i="86"/>
  <c r="AF23" i="86"/>
  <c r="O23" i="86"/>
  <c r="N23" i="86"/>
  <c r="K23" i="86"/>
  <c r="BM23" i="86" s="1"/>
  <c r="AM22" i="86"/>
  <c r="U22" i="86"/>
  <c r="K22" i="86"/>
  <c r="BL22" i="86" s="1"/>
  <c r="K21" i="86"/>
  <c r="BG20" i="86"/>
  <c r="AG20" i="86"/>
  <c r="P20" i="86"/>
  <c r="O20" i="86"/>
  <c r="K20" i="86"/>
  <c r="BK20" i="86" s="1"/>
  <c r="K19" i="86"/>
  <c r="BJ19" i="86" s="1"/>
  <c r="K18" i="86"/>
  <c r="BN18" i="86" s="1"/>
  <c r="AO17" i="86"/>
  <c r="Z17" i="86"/>
  <c r="N17" i="86"/>
  <c r="M17" i="86"/>
  <c r="K17" i="86"/>
  <c r="BM17" i="86" s="1"/>
  <c r="AM16" i="86"/>
  <c r="U16" i="86"/>
  <c r="K16" i="86"/>
  <c r="BL16" i="86" s="1"/>
  <c r="AD15" i="86"/>
  <c r="K15" i="86"/>
  <c r="AQ15" i="86" s="1"/>
  <c r="K14" i="86"/>
  <c r="BK14" i="86" s="1"/>
  <c r="K13" i="86"/>
  <c r="BM13" i="86" s="1"/>
  <c r="T12" i="86"/>
  <c r="N12" i="86"/>
  <c r="K12" i="86"/>
  <c r="BN12" i="86" s="1"/>
  <c r="AI11" i="86"/>
  <c r="K11" i="86"/>
  <c r="BK11" i="86" s="1"/>
  <c r="K10" i="86"/>
  <c r="BF10" i="86" s="1"/>
  <c r="AK9" i="86"/>
  <c r="K9" i="86"/>
  <c r="BN9" i="86" s="1"/>
  <c r="AU8" i="86"/>
  <c r="K8" i="86"/>
  <c r="T8" i="86" s="1"/>
  <c r="BG7" i="86"/>
  <c r="AO7" i="86"/>
  <c r="X7" i="86"/>
  <c r="K7" i="86"/>
  <c r="BL7" i="86" s="1"/>
  <c r="K8" i="48"/>
  <c r="K9" i="48"/>
  <c r="K10" i="48"/>
  <c r="K11" i="48"/>
  <c r="K12" i="48"/>
  <c r="K13" i="48"/>
  <c r="K14" i="48"/>
  <c r="K15" i="48"/>
  <c r="K16" i="48"/>
  <c r="K17" i="48"/>
  <c r="K18" i="48"/>
  <c r="K19" i="48"/>
  <c r="K20" i="48"/>
  <c r="K21" i="48"/>
  <c r="K22" i="48"/>
  <c r="K23" i="48"/>
  <c r="K24" i="48"/>
  <c r="K25" i="48"/>
  <c r="K26" i="48"/>
  <c r="K27" i="48"/>
  <c r="K28" i="48"/>
  <c r="K29" i="48"/>
  <c r="K30" i="48"/>
  <c r="K31" i="48"/>
  <c r="K7" i="48"/>
  <c r="M9" i="86" l="1"/>
  <c r="AV9" i="86"/>
  <c r="AO11" i="86"/>
  <c r="V13" i="86"/>
  <c r="AV15" i="86"/>
  <c r="AD17" i="86"/>
  <c r="AW17" i="86"/>
  <c r="O18" i="86"/>
  <c r="AF18" i="86"/>
  <c r="BB18" i="86"/>
  <c r="P19" i="86"/>
  <c r="AO20" i="86"/>
  <c r="BH20" i="86"/>
  <c r="AN23" i="86"/>
  <c r="M28" i="86"/>
  <c r="X28" i="86"/>
  <c r="AT28" i="86"/>
  <c r="Z30" i="86"/>
  <c r="AV30" i="86"/>
  <c r="BN9" i="87"/>
  <c r="U9" i="87"/>
  <c r="M9" i="87"/>
  <c r="R9" i="87"/>
  <c r="S10" i="87"/>
  <c r="BM19" i="87"/>
  <c r="M19" i="87"/>
  <c r="S9" i="86"/>
  <c r="BB9" i="86"/>
  <c r="R11" i="86"/>
  <c r="AZ11" i="86"/>
  <c r="AL12" i="86"/>
  <c r="AI13" i="86"/>
  <c r="M15" i="86"/>
  <c r="AZ15" i="86"/>
  <c r="BE16" i="86"/>
  <c r="R17" i="86"/>
  <c r="AJ17" i="86"/>
  <c r="BA17" i="86"/>
  <c r="S18" i="86"/>
  <c r="AK18" i="86"/>
  <c r="BG18" i="86"/>
  <c r="AL19" i="86"/>
  <c r="X20" i="86"/>
  <c r="AX20" i="86"/>
  <c r="BE22" i="86"/>
  <c r="V23" i="86"/>
  <c r="AW23" i="86"/>
  <c r="Z25" i="86"/>
  <c r="BE25" i="86"/>
  <c r="AE26" i="86"/>
  <c r="AW27" i="86"/>
  <c r="O28" i="86"/>
  <c r="AB28" i="86"/>
  <c r="AX28" i="86"/>
  <c r="T29" i="86"/>
  <c r="M30" i="86"/>
  <c r="AD30" i="86"/>
  <c r="AZ30" i="86"/>
  <c r="AN31" i="86"/>
  <c r="N9" i="87"/>
  <c r="AD9" i="86"/>
  <c r="BM9" i="86"/>
  <c r="X11" i="86"/>
  <c r="BM12" i="86"/>
  <c r="AT13" i="86"/>
  <c r="Q15" i="86"/>
  <c r="X17" i="86"/>
  <c r="AK17" i="86"/>
  <c r="BK17" i="86"/>
  <c r="X18" i="86"/>
  <c r="AO18" i="86"/>
  <c r="BK18" i="86"/>
  <c r="Y20" i="86"/>
  <c r="AY20" i="86"/>
  <c r="AE23" i="86"/>
  <c r="AX23" i="86"/>
  <c r="BJ27" i="86"/>
  <c r="Q28" i="86"/>
  <c r="AF28" i="86"/>
  <c r="BB28" i="86"/>
  <c r="AI30" i="86"/>
  <c r="BI30" i="86"/>
  <c r="Q9" i="87"/>
  <c r="BK17" i="87"/>
  <c r="S17" i="87"/>
  <c r="O17" i="87"/>
  <c r="AB18" i="86"/>
  <c r="AX18" i="86"/>
  <c r="S28" i="86"/>
  <c r="AO28" i="86"/>
  <c r="BK28" i="86"/>
  <c r="AF13" i="87"/>
  <c r="R13" i="87"/>
  <c r="Q13" i="87"/>
  <c r="X23" i="87"/>
  <c r="Z27" i="87"/>
  <c r="BF27" i="87"/>
  <c r="S28" i="87"/>
  <c r="R31" i="87"/>
  <c r="AJ31" i="87"/>
  <c r="BF31" i="87"/>
  <c r="Q12" i="88"/>
  <c r="AE12" i="88"/>
  <c r="AV12" i="88"/>
  <c r="BI12" i="88"/>
  <c r="AO14" i="88"/>
  <c r="U16" i="88"/>
  <c r="AI16" i="88"/>
  <c r="AZ16" i="88"/>
  <c r="BM17" i="88"/>
  <c r="Y18" i="88"/>
  <c r="AP18" i="88"/>
  <c r="BN18" i="88"/>
  <c r="Q19" i="88"/>
  <c r="Z19" i="88"/>
  <c r="AK19" i="88"/>
  <c r="AV19" i="88"/>
  <c r="BE19" i="88"/>
  <c r="AT23" i="88"/>
  <c r="U25" i="88"/>
  <c r="AD26" i="88"/>
  <c r="BB26" i="88"/>
  <c r="AP29" i="88"/>
  <c r="AZ29" i="88"/>
  <c r="BJ30" i="88"/>
  <c r="AJ31" i="88"/>
  <c r="AR31" i="88"/>
  <c r="BB31" i="88"/>
  <c r="BN31" i="88"/>
  <c r="AF7" i="89"/>
  <c r="AR11" i="89"/>
  <c r="BB11" i="89"/>
  <c r="BN11" i="89"/>
  <c r="AD14" i="89"/>
  <c r="BM14" i="89"/>
  <c r="BA15" i="89"/>
  <c r="BJ15" i="89"/>
  <c r="R18" i="89"/>
  <c r="BA18" i="89"/>
  <c r="BK19" i="89"/>
  <c r="AJ22" i="89"/>
  <c r="BE22" i="89"/>
  <c r="R25" i="89"/>
  <c r="AB25" i="89"/>
  <c r="AO25" i="89"/>
  <c r="BA25" i="89"/>
  <c r="BK25" i="89"/>
  <c r="AX27" i="89"/>
  <c r="AF28" i="87"/>
  <c r="V31" i="87"/>
  <c r="AR31" i="87"/>
  <c r="BJ31" i="87"/>
  <c r="V12" i="88"/>
  <c r="AI12" i="88"/>
  <c r="AW12" i="88"/>
  <c r="BM12" i="88"/>
  <c r="BF16" i="88"/>
  <c r="AA18" i="88"/>
  <c r="AY18" i="88"/>
  <c r="S19" i="88"/>
  <c r="AD19" i="88"/>
  <c r="AM19" i="88"/>
  <c r="AX19" i="88"/>
  <c r="BG19" i="88"/>
  <c r="AI25" i="88"/>
  <c r="BI29" i="88"/>
  <c r="AW31" i="88"/>
  <c r="BF31" i="88"/>
  <c r="AJ7" i="89"/>
  <c r="BF11" i="89"/>
  <c r="AE14" i="89"/>
  <c r="BN14" i="89"/>
  <c r="BB15" i="89"/>
  <c r="AI18" i="89"/>
  <c r="V25" i="89"/>
  <c r="AF25" i="89"/>
  <c r="AR25" i="89"/>
  <c r="BF25" i="89"/>
  <c r="BN25" i="89"/>
  <c r="BM31" i="89"/>
  <c r="AX31" i="89"/>
  <c r="BN31" i="89"/>
  <c r="AW31" i="89"/>
  <c r="AF31" i="89"/>
  <c r="R31" i="89"/>
  <c r="BB31" i="89"/>
  <c r="AK31" i="89"/>
  <c r="V31" i="89"/>
  <c r="N31" i="89"/>
  <c r="AJ31" i="89"/>
  <c r="X28" i="90"/>
  <c r="AB28" i="90"/>
  <c r="O28" i="90"/>
  <c r="AX28" i="90"/>
  <c r="Q20" i="87"/>
  <c r="Q21" i="87"/>
  <c r="O23" i="87"/>
  <c r="Q26" i="87"/>
  <c r="Q27" i="87"/>
  <c r="AN27" i="87"/>
  <c r="M28" i="87"/>
  <c r="AK28" i="87"/>
  <c r="M31" i="87"/>
  <c r="AA31" i="87"/>
  <c r="AW31" i="87"/>
  <c r="BN31" i="87"/>
  <c r="M12" i="88"/>
  <c r="Z12" i="88"/>
  <c r="AN12" i="88"/>
  <c r="AZ12" i="88"/>
  <c r="BN12" i="88"/>
  <c r="AT13" i="88"/>
  <c r="X14" i="88"/>
  <c r="BK14" i="88"/>
  <c r="N16" i="88"/>
  <c r="Z16" i="88"/>
  <c r="AQ16" i="88"/>
  <c r="BL16" i="88"/>
  <c r="AK17" i="88"/>
  <c r="N18" i="88"/>
  <c r="AE18" i="88"/>
  <c r="BA18" i="88"/>
  <c r="M19" i="88"/>
  <c r="U19" i="88"/>
  <c r="AF19" i="88"/>
  <c r="AO19" i="88"/>
  <c r="AZ19" i="88"/>
  <c r="BI19" i="88"/>
  <c r="AR21" i="88"/>
  <c r="U23" i="88"/>
  <c r="M25" i="88"/>
  <c r="AP25" i="88"/>
  <c r="Q26" i="88"/>
  <c r="AJ26" i="88"/>
  <c r="U29" i="88"/>
  <c r="AI29" i="88"/>
  <c r="AV29" i="88"/>
  <c r="X30" i="88"/>
  <c r="AR30" i="88"/>
  <c r="S31" i="88"/>
  <c r="AE31" i="88"/>
  <c r="AN31" i="88"/>
  <c r="AX31" i="88"/>
  <c r="BG31" i="88"/>
  <c r="O7" i="89"/>
  <c r="AX7" i="89"/>
  <c r="P9" i="89"/>
  <c r="S11" i="89"/>
  <c r="AE11" i="89"/>
  <c r="AN11" i="89"/>
  <c r="AX11" i="89"/>
  <c r="BG11" i="89"/>
  <c r="P12" i="89"/>
  <c r="N14" i="89"/>
  <c r="AV14" i="89"/>
  <c r="V15" i="89"/>
  <c r="AJ15" i="89"/>
  <c r="AR15" i="89"/>
  <c r="BF15" i="89"/>
  <c r="M18" i="89"/>
  <c r="AJ18" i="89"/>
  <c r="AB19" i="89"/>
  <c r="Q22" i="89"/>
  <c r="AE22" i="89"/>
  <c r="AV22" i="89"/>
  <c r="N25" i="89"/>
  <c r="X25" i="89"/>
  <c r="AJ25" i="89"/>
  <c r="AT25" i="89"/>
  <c r="BG25" i="89"/>
  <c r="AP27" i="89"/>
  <c r="AL29" i="89"/>
  <c r="P29" i="89"/>
  <c r="O31" i="89"/>
  <c r="AN31" i="89"/>
  <c r="BM31" i="90"/>
  <c r="BA31" i="90"/>
  <c r="AJ31" i="90"/>
  <c r="AA31" i="90"/>
  <c r="N31" i="90"/>
  <c r="AX31" i="90"/>
  <c r="AF31" i="90"/>
  <c r="R31" i="90"/>
  <c r="M31" i="90"/>
  <c r="AR31" i="90"/>
  <c r="AB31" i="90"/>
  <c r="O31" i="90"/>
  <c r="BM14" i="91"/>
  <c r="BG14" i="91"/>
  <c r="X14" i="91"/>
  <c r="BF14" i="91"/>
  <c r="N14" i="91"/>
  <c r="AN14" i="91"/>
  <c r="AA14" i="91"/>
  <c r="U21" i="87"/>
  <c r="S23" i="87"/>
  <c r="AA26" i="87"/>
  <c r="R27" i="87"/>
  <c r="AR27" i="87"/>
  <c r="N28" i="87"/>
  <c r="AX28" i="87"/>
  <c r="N31" i="87"/>
  <c r="AE31" i="87"/>
  <c r="BA31" i="87"/>
  <c r="N12" i="88"/>
  <c r="AD12" i="88"/>
  <c r="AQ12" i="88"/>
  <c r="BF12" i="88"/>
  <c r="BG13" i="88"/>
  <c r="AB14" i="88"/>
  <c r="Q16" i="88"/>
  <c r="AE16" i="88"/>
  <c r="AR16" i="88"/>
  <c r="BM16" i="88"/>
  <c r="AZ17" i="88"/>
  <c r="P18" i="88"/>
  <c r="AN18" i="88"/>
  <c r="BF18" i="88"/>
  <c r="O19" i="88"/>
  <c r="X19" i="88"/>
  <c r="AI19" i="88"/>
  <c r="AQ19" i="88"/>
  <c r="BB19" i="88"/>
  <c r="BM19" i="88"/>
  <c r="AF23" i="88"/>
  <c r="Q25" i="88"/>
  <c r="AQ25" i="88"/>
  <c r="R26" i="88"/>
  <c r="AW26" i="88"/>
  <c r="M29" i="88"/>
  <c r="Y29" i="88"/>
  <c r="AM29" i="88"/>
  <c r="AY29" i="88"/>
  <c r="M30" i="88"/>
  <c r="AA30" i="88"/>
  <c r="AV30" i="88"/>
  <c r="N31" i="88"/>
  <c r="V31" i="88"/>
  <c r="AF31" i="88"/>
  <c r="AO31" i="88"/>
  <c r="BA31" i="88"/>
  <c r="BJ31" i="88"/>
  <c r="R7" i="89"/>
  <c r="BA7" i="89"/>
  <c r="V11" i="89"/>
  <c r="AF11" i="89"/>
  <c r="AO11" i="89"/>
  <c r="BA11" i="89"/>
  <c r="BJ11" i="89"/>
  <c r="O14" i="89"/>
  <c r="AW14" i="89"/>
  <c r="AK15" i="89"/>
  <c r="AX15" i="89"/>
  <c r="BG15" i="89"/>
  <c r="Q18" i="89"/>
  <c r="AZ18" i="89"/>
  <c r="R22" i="89"/>
  <c r="AI22" i="89"/>
  <c r="AZ22" i="89"/>
  <c r="O25" i="89"/>
  <c r="AA25" i="89"/>
  <c r="AN25" i="89"/>
  <c r="AW25" i="89"/>
  <c r="BN27" i="89"/>
  <c r="AW27" i="89"/>
  <c r="AE27" i="89"/>
  <c r="S27" i="89"/>
  <c r="Y27" i="89"/>
  <c r="AR27" i="89"/>
  <c r="AG28" i="89"/>
  <c r="AM28" i="89"/>
  <c r="S31" i="89"/>
  <c r="BF31" i="89"/>
  <c r="BK11" i="91"/>
  <c r="P11" i="91"/>
  <c r="P7" i="90"/>
  <c r="M9" i="90"/>
  <c r="AE17" i="90"/>
  <c r="BB17" i="90"/>
  <c r="O18" i="90"/>
  <c r="AX18" i="90"/>
  <c r="M20" i="90"/>
  <c r="AV20" i="90"/>
  <c r="M21" i="90"/>
  <c r="AU21" i="90"/>
  <c r="X22" i="90"/>
  <c r="AK22" i="90"/>
  <c r="AX22" i="90"/>
  <c r="BG22" i="90"/>
  <c r="M24" i="90"/>
  <c r="AV24" i="90"/>
  <c r="AD26" i="90"/>
  <c r="BL26" i="90"/>
  <c r="U16" i="91"/>
  <c r="AZ17" i="91"/>
  <c r="V20" i="91"/>
  <c r="BA20" i="91"/>
  <c r="U21" i="91"/>
  <c r="AI21" i="91"/>
  <c r="AQ21" i="91"/>
  <c r="BE21" i="91"/>
  <c r="Q23" i="91"/>
  <c r="AA23" i="91"/>
  <c r="AK23" i="91"/>
  <c r="AW23" i="91"/>
  <c r="BI23" i="91"/>
  <c r="AB28" i="91"/>
  <c r="AA12" i="92"/>
  <c r="AM12" i="92"/>
  <c r="BA12" i="92"/>
  <c r="BH13" i="92"/>
  <c r="AW21" i="92"/>
  <c r="AI22" i="92"/>
  <c r="AQ22" i="92"/>
  <c r="BE22" i="92"/>
  <c r="Y23" i="92"/>
  <c r="AY23" i="92"/>
  <c r="BM27" i="92"/>
  <c r="BL15" i="93"/>
  <c r="AZ15" i="93"/>
  <c r="AB15" i="93"/>
  <c r="BM15" i="93"/>
  <c r="AO15" i="93"/>
  <c r="R15" i="93"/>
  <c r="BK15" i="93"/>
  <c r="AN15" i="93"/>
  <c r="Q15" i="93"/>
  <c r="BN17" i="93"/>
  <c r="BE17" i="93"/>
  <c r="AM17" i="93"/>
  <c r="U17" i="93"/>
  <c r="AZ17" i="93"/>
  <c r="AI17" i="93"/>
  <c r="Q17" i="93"/>
  <c r="BM17" i="93"/>
  <c r="AV17" i="93"/>
  <c r="AD17" i="93"/>
  <c r="M17" i="93"/>
  <c r="AA20" i="91"/>
  <c r="BF20" i="91"/>
  <c r="O21" i="91"/>
  <c r="X21" i="91"/>
  <c r="AK21" i="91"/>
  <c r="AX21" i="91"/>
  <c r="BG21" i="91"/>
  <c r="M23" i="91"/>
  <c r="R23" i="91"/>
  <c r="AB23" i="91"/>
  <c r="AN23" i="91"/>
  <c r="AZ23" i="91"/>
  <c r="BK23" i="91"/>
  <c r="AJ24" i="91"/>
  <c r="BF24" i="91"/>
  <c r="AB25" i="91"/>
  <c r="T26" i="91"/>
  <c r="O27" i="91"/>
  <c r="O28" i="91"/>
  <c r="AF28" i="91"/>
  <c r="P29" i="91"/>
  <c r="V31" i="91"/>
  <c r="AW31" i="91"/>
  <c r="AA11" i="92"/>
  <c r="AZ11" i="92"/>
  <c r="R12" i="92"/>
  <c r="AD12" i="92"/>
  <c r="AO12" i="92"/>
  <c r="BB12" i="92"/>
  <c r="P13" i="92"/>
  <c r="AM14" i="92"/>
  <c r="U16" i="92"/>
  <c r="AL16" i="92"/>
  <c r="BH16" i="92"/>
  <c r="AR17" i="92"/>
  <c r="AE18" i="92"/>
  <c r="AW18" i="92"/>
  <c r="AA19" i="92"/>
  <c r="AW19" i="92"/>
  <c r="X20" i="92"/>
  <c r="AO20" i="92"/>
  <c r="P21" i="92"/>
  <c r="BH21" i="92"/>
  <c r="Q22" i="92"/>
  <c r="Z22" i="92"/>
  <c r="AK22" i="92"/>
  <c r="AV22" i="92"/>
  <c r="BG22" i="92"/>
  <c r="N23" i="92"/>
  <c r="AE23" i="92"/>
  <c r="BF23" i="92"/>
  <c r="AX24" i="92"/>
  <c r="M26" i="92"/>
  <c r="N27" i="92"/>
  <c r="S27" i="92"/>
  <c r="AA27" i="92"/>
  <c r="AJ27" i="92"/>
  <c r="AO27" i="92"/>
  <c r="BA27" i="92"/>
  <c r="X17" i="93"/>
  <c r="X17" i="90"/>
  <c r="AT17" i="90"/>
  <c r="BN17" i="90"/>
  <c r="AK18" i="90"/>
  <c r="AD20" i="90"/>
  <c r="BM20" i="90"/>
  <c r="V21" i="90"/>
  <c r="BL21" i="90"/>
  <c r="AF22" i="90"/>
  <c r="AO22" i="90"/>
  <c r="BB22" i="90"/>
  <c r="AD24" i="90"/>
  <c r="BM24" i="90"/>
  <c r="U26" i="90"/>
  <c r="AQ26" i="90"/>
  <c r="U27" i="90"/>
  <c r="AF27" i="90"/>
  <c r="AR27" i="90"/>
  <c r="BE27" i="90"/>
  <c r="BK15" i="91"/>
  <c r="Q17" i="91"/>
  <c r="AB18" i="91"/>
  <c r="N20" i="91"/>
  <c r="AE20" i="91"/>
  <c r="BJ20" i="91"/>
  <c r="Q21" i="91"/>
  <c r="Z21" i="91"/>
  <c r="AM21" i="91"/>
  <c r="AZ21" i="91"/>
  <c r="BI21" i="91"/>
  <c r="N23" i="91"/>
  <c r="X23" i="91"/>
  <c r="AD23" i="91"/>
  <c r="AO23" i="91"/>
  <c r="BA23" i="91"/>
  <c r="BM23" i="91"/>
  <c r="AT25" i="91"/>
  <c r="Y26" i="91"/>
  <c r="AF27" i="91"/>
  <c r="S28" i="91"/>
  <c r="BG28" i="91"/>
  <c r="Y29" i="91"/>
  <c r="S12" i="92"/>
  <c r="AE12" i="92"/>
  <c r="AQ12" i="92"/>
  <c r="BM12" i="92"/>
  <c r="Y13" i="92"/>
  <c r="AV17" i="92"/>
  <c r="Y21" i="92"/>
  <c r="S22" i="92"/>
  <c r="AD22" i="92"/>
  <c r="AM22" i="92"/>
  <c r="AZ22" i="92"/>
  <c r="BI22" i="92"/>
  <c r="P23" i="92"/>
  <c r="AN23" i="92"/>
  <c r="BN23" i="92"/>
  <c r="AZ26" i="92"/>
  <c r="AK27" i="92"/>
  <c r="AR27" i="92"/>
  <c r="AI29" i="92"/>
  <c r="BE29" i="92"/>
  <c r="AM29" i="92"/>
  <c r="Q29" i="92"/>
  <c r="AV29" i="92"/>
  <c r="Y29" i="92"/>
  <c r="M29" i="92"/>
  <c r="AQ29" i="92"/>
  <c r="AO18" i="90"/>
  <c r="AJ20" i="90"/>
  <c r="AC21" i="90"/>
  <c r="U22" i="90"/>
  <c r="AI22" i="90"/>
  <c r="AQ22" i="90"/>
  <c r="BE22" i="90"/>
  <c r="AK24" i="90"/>
  <c r="AI17" i="91"/>
  <c r="R20" i="91"/>
  <c r="AW20" i="91"/>
  <c r="BN20" i="91"/>
  <c r="S21" i="91"/>
  <c r="AF21" i="91"/>
  <c r="AO21" i="91"/>
  <c r="BB21" i="91"/>
  <c r="O23" i="91"/>
  <c r="Z23" i="91"/>
  <c r="AJ23" i="91"/>
  <c r="AV23" i="91"/>
  <c r="BG23" i="91"/>
  <c r="AA24" i="91"/>
  <c r="AW24" i="91"/>
  <c r="BN24" i="91"/>
  <c r="AW26" i="91"/>
  <c r="BF27" i="91"/>
  <c r="X28" i="91"/>
  <c r="BK28" i="91"/>
  <c r="AM30" i="91"/>
  <c r="N31" i="91"/>
  <c r="AJ31" i="91"/>
  <c r="BF31" i="91"/>
  <c r="U11" i="92"/>
  <c r="AJ11" i="92"/>
  <c r="M12" i="92"/>
  <c r="X12" i="92"/>
  <c r="AJ12" i="92"/>
  <c r="AV12" i="92"/>
  <c r="BN12" i="92"/>
  <c r="AP13" i="92"/>
  <c r="V14" i="92"/>
  <c r="BA15" i="92"/>
  <c r="P16" i="92"/>
  <c r="AF16" i="92"/>
  <c r="AY16" i="92"/>
  <c r="U17" i="92"/>
  <c r="Z18" i="92"/>
  <c r="AM18" i="92"/>
  <c r="BI18" i="92"/>
  <c r="R19" i="92"/>
  <c r="AJ19" i="92"/>
  <c r="BJ19" i="92"/>
  <c r="Q20" i="92"/>
  <c r="AI20" i="92"/>
  <c r="BK20" i="92"/>
  <c r="M22" i="92"/>
  <c r="U22" i="92"/>
  <c r="AF22" i="92"/>
  <c r="AO22" i="92"/>
  <c r="BB22" i="92"/>
  <c r="BM22" i="92"/>
  <c r="V23" i="92"/>
  <c r="AW23" i="92"/>
  <c r="AF24" i="92"/>
  <c r="BL27" i="92"/>
  <c r="BI27" i="92"/>
  <c r="AZ27" i="92"/>
  <c r="Q27" i="92"/>
  <c r="X27" i="92"/>
  <c r="AD27" i="92"/>
  <c r="AM27" i="92"/>
  <c r="AV27" i="92"/>
  <c r="BG27" i="92"/>
  <c r="P29" i="92"/>
  <c r="AZ29" i="92"/>
  <c r="BG17" i="93"/>
  <c r="AP22" i="93"/>
  <c r="Z30" i="93"/>
  <c r="AV30" i="93"/>
  <c r="V21" i="94"/>
  <c r="AN21" i="94"/>
  <c r="AD22" i="94"/>
  <c r="AZ22" i="94"/>
  <c r="AI25" i="94"/>
  <c r="R30" i="94"/>
  <c r="AA30" i="94"/>
  <c r="AQ30" i="94"/>
  <c r="BI30" i="94"/>
  <c r="AY16" i="95"/>
  <c r="R30" i="92"/>
  <c r="AE30" i="92"/>
  <c r="AQ30" i="92"/>
  <c r="BA30" i="92"/>
  <c r="BN30" i="92"/>
  <c r="Q31" i="92"/>
  <c r="Z31" i="92"/>
  <c r="AK31" i="92"/>
  <c r="AX31" i="92"/>
  <c r="O19" i="93"/>
  <c r="AE19" i="93"/>
  <c r="BE19" i="93"/>
  <c r="AJ20" i="93"/>
  <c r="P22" i="93"/>
  <c r="BH22" i="93"/>
  <c r="S23" i="93"/>
  <c r="AD23" i="93"/>
  <c r="AO23" i="93"/>
  <c r="BB23" i="93"/>
  <c r="AA24" i="93"/>
  <c r="AW24" i="93"/>
  <c r="BN24" i="93"/>
  <c r="Q25" i="93"/>
  <c r="AB25" i="93"/>
  <c r="AM25" i="93"/>
  <c r="BK25" i="93"/>
  <c r="U27" i="93"/>
  <c r="M30" i="93"/>
  <c r="AD30" i="93"/>
  <c r="AZ30" i="93"/>
  <c r="AN31" i="93"/>
  <c r="AD10" i="94"/>
  <c r="Z14" i="94"/>
  <c r="S15" i="94"/>
  <c r="AA15" i="94"/>
  <c r="AN15" i="94"/>
  <c r="BI15" i="94"/>
  <c r="Z16" i="94"/>
  <c r="AW16" i="94"/>
  <c r="BI19" i="94"/>
  <c r="R20" i="94"/>
  <c r="AJ20" i="94"/>
  <c r="BA20" i="94"/>
  <c r="M21" i="94"/>
  <c r="X21" i="94"/>
  <c r="AO21" i="94"/>
  <c r="M22" i="94"/>
  <c r="AI22" i="94"/>
  <c r="BF22" i="94"/>
  <c r="M25" i="94"/>
  <c r="AD26" i="94"/>
  <c r="BG26" i="94"/>
  <c r="AG27" i="94"/>
  <c r="BH28" i="94"/>
  <c r="N30" i="94"/>
  <c r="S30" i="94"/>
  <c r="AD30" i="94"/>
  <c r="AV30" i="94"/>
  <c r="BN30" i="94"/>
  <c r="Q31" i="94"/>
  <c r="X31" i="94"/>
  <c r="AO31" i="94"/>
  <c r="BG31" i="94"/>
  <c r="O13" i="95"/>
  <c r="S14" i="95"/>
  <c r="P16" i="95"/>
  <c r="BI16" i="95"/>
  <c r="BH20" i="95"/>
  <c r="R21" i="95"/>
  <c r="AK21" i="95"/>
  <c r="BC29" i="95"/>
  <c r="BF30" i="95"/>
  <c r="Y31" i="95"/>
  <c r="S31" i="92"/>
  <c r="AB31" i="92"/>
  <c r="AN31" i="92"/>
  <c r="BB31" i="92"/>
  <c r="Y22" i="93"/>
  <c r="U23" i="93"/>
  <c r="AI23" i="93"/>
  <c r="AQ23" i="93"/>
  <c r="BG23" i="93"/>
  <c r="S25" i="93"/>
  <c r="AF25" i="93"/>
  <c r="AO25" i="93"/>
  <c r="Q30" i="93"/>
  <c r="AI30" i="93"/>
  <c r="BI30" i="93"/>
  <c r="AD16" i="94"/>
  <c r="BA16" i="94"/>
  <c r="Z20" i="94"/>
  <c r="AQ20" i="94"/>
  <c r="BI20" i="94"/>
  <c r="R21" i="94"/>
  <c r="AB21" i="94"/>
  <c r="AU21" i="94"/>
  <c r="Q22" i="94"/>
  <c r="AN22" i="94"/>
  <c r="BM22" i="94"/>
  <c r="P25" i="94"/>
  <c r="O30" i="94"/>
  <c r="U30" i="94"/>
  <c r="AE30" i="94"/>
  <c r="AW30" i="94"/>
  <c r="R31" i="94"/>
  <c r="AE31" i="94"/>
  <c r="AW31" i="94"/>
  <c r="BN31" i="94"/>
  <c r="AI13" i="95"/>
  <c r="AO14" i="95"/>
  <c r="Z16" i="95"/>
  <c r="S21" i="95"/>
  <c r="AR21" i="95"/>
  <c r="AE31" i="95"/>
  <c r="AW30" i="92"/>
  <c r="BI30" i="92"/>
  <c r="M31" i="92"/>
  <c r="U31" i="92"/>
  <c r="AE31" i="92"/>
  <c r="AQ31" i="92"/>
  <c r="BG31" i="92"/>
  <c r="Z19" i="93"/>
  <c r="AM19" i="93"/>
  <c r="R20" i="93"/>
  <c r="AB21" i="93"/>
  <c r="AL22" i="93"/>
  <c r="M23" i="93"/>
  <c r="X23" i="93"/>
  <c r="AK23" i="93"/>
  <c r="AV23" i="93"/>
  <c r="BI23" i="93"/>
  <c r="BF24" i="93"/>
  <c r="M25" i="93"/>
  <c r="U25" i="93"/>
  <c r="AI25" i="93"/>
  <c r="AX25" i="93"/>
  <c r="AI27" i="93"/>
  <c r="U30" i="93"/>
  <c r="AM30" i="93"/>
  <c r="V31" i="93"/>
  <c r="BA31" i="93"/>
  <c r="Q15" i="94"/>
  <c r="X15" i="94"/>
  <c r="AD15" i="94"/>
  <c r="AV15" i="94"/>
  <c r="N16" i="94"/>
  <c r="AK16" i="94"/>
  <c r="BI16" i="94"/>
  <c r="AF17" i="94"/>
  <c r="Q19" i="94"/>
  <c r="M20" i="94"/>
  <c r="AD20" i="94"/>
  <c r="AV20" i="94"/>
  <c r="BN20" i="94"/>
  <c r="S21" i="94"/>
  <c r="AJ21" i="94"/>
  <c r="BI21" i="94"/>
  <c r="V22" i="94"/>
  <c r="AV22" i="94"/>
  <c r="Y25" i="94"/>
  <c r="AQ26" i="94"/>
  <c r="T27" i="94"/>
  <c r="AR27" i="94"/>
  <c r="P29" i="94"/>
  <c r="Q30" i="94"/>
  <c r="Z30" i="94"/>
  <c r="AJ30" i="94"/>
  <c r="BA30" i="94"/>
  <c r="M31" i="94"/>
  <c r="S31" i="94"/>
  <c r="AJ31" i="94"/>
  <c r="BA31" i="94"/>
  <c r="BF13" i="95"/>
  <c r="AP16" i="95"/>
  <c r="AB17" i="95"/>
  <c r="Y20" i="95"/>
  <c r="N21" i="95"/>
  <c r="U21" i="95"/>
  <c r="AW21" i="95"/>
  <c r="AK31" i="95"/>
  <c r="U17" i="95"/>
  <c r="AZ17" i="95"/>
  <c r="S19" i="95"/>
  <c r="AD26" i="95"/>
  <c r="Z17" i="95"/>
  <c r="BE17" i="95"/>
  <c r="X19" i="95"/>
  <c r="P20" i="95"/>
  <c r="AO21" i="95"/>
  <c r="R22" i="95"/>
  <c r="BB26" i="95"/>
  <c r="U29" i="95"/>
  <c r="AC31" i="95"/>
  <c r="AF17" i="95"/>
  <c r="BK17" i="95"/>
  <c r="AG27" i="95"/>
  <c r="M17" i="95"/>
  <c r="AK17" i="95"/>
  <c r="AO19" i="95"/>
  <c r="AP20" i="95"/>
  <c r="BA21" i="95"/>
  <c r="AR29" i="95"/>
  <c r="AP31" i="95"/>
  <c r="N17" i="95"/>
  <c r="AN17" i="95"/>
  <c r="AX19" i="95"/>
  <c r="Z21" i="95"/>
  <c r="BE21" i="95"/>
  <c r="BB31" i="95"/>
  <c r="O17" i="95"/>
  <c r="AR17" i="95"/>
  <c r="BB19" i="95"/>
  <c r="BI29" i="95"/>
  <c r="BL31" i="95"/>
  <c r="Q17" i="95"/>
  <c r="AW17" i="95"/>
  <c r="O19" i="95"/>
  <c r="BG19" i="95"/>
  <c r="AF21" i="95"/>
  <c r="BM21" i="95"/>
  <c r="Q26" i="95"/>
  <c r="N29" i="95"/>
  <c r="S31" i="95"/>
  <c r="M7" i="86"/>
  <c r="AQ7" i="86"/>
  <c r="O9" i="86"/>
  <c r="AF9" i="86"/>
  <c r="AX9" i="86"/>
  <c r="S11" i="86"/>
  <c r="AK11" i="86"/>
  <c r="BB11" i="86"/>
  <c r="Z12" i="86"/>
  <c r="M13" i="86"/>
  <c r="X13" i="86"/>
  <c r="AJ13" i="86"/>
  <c r="AV13" i="86"/>
  <c r="BJ13" i="86"/>
  <c r="U15" i="86"/>
  <c r="BE15" i="86"/>
  <c r="V16" i="86"/>
  <c r="AN16" i="86"/>
  <c r="BF16" i="86"/>
  <c r="O17" i="86"/>
  <c r="AA17" i="86"/>
  <c r="AM17" i="86"/>
  <c r="AX17" i="86"/>
  <c r="BN17" i="86"/>
  <c r="T19" i="86"/>
  <c r="V22" i="86"/>
  <c r="AN22" i="86"/>
  <c r="BF22" i="86"/>
  <c r="R23" i="86"/>
  <c r="AJ23" i="86"/>
  <c r="BA23" i="86"/>
  <c r="P24" i="86"/>
  <c r="U25" i="86"/>
  <c r="AV25" i="86"/>
  <c r="V26" i="86"/>
  <c r="R27" i="86"/>
  <c r="BA27" i="86"/>
  <c r="BH29" i="86"/>
  <c r="M31" i="86"/>
  <c r="AR31" i="86"/>
  <c r="O7" i="87"/>
  <c r="V10" i="87"/>
  <c r="U13" i="87"/>
  <c r="N16" i="87"/>
  <c r="M22" i="87"/>
  <c r="AE22" i="87"/>
  <c r="M25" i="87"/>
  <c r="R26" i="87"/>
  <c r="U27" i="87"/>
  <c r="AW27" i="87"/>
  <c r="O28" i="87"/>
  <c r="AO28" i="87"/>
  <c r="Y29" i="87"/>
  <c r="AI30" i="87"/>
  <c r="AN31" i="87"/>
  <c r="BK10" i="88"/>
  <c r="R12" i="88"/>
  <c r="AJ12" i="88"/>
  <c r="BA12" i="88"/>
  <c r="M13" i="88"/>
  <c r="X13" i="88"/>
  <c r="AJ13" i="88"/>
  <c r="AV13" i="88"/>
  <c r="BJ13" i="88"/>
  <c r="AF14" i="88"/>
  <c r="Y15" i="88"/>
  <c r="AA16" i="88"/>
  <c r="M17" i="88"/>
  <c r="Z17" i="88"/>
  <c r="AN17" i="88"/>
  <c r="BA17" i="88"/>
  <c r="BN17" i="88"/>
  <c r="AG18" i="88"/>
  <c r="AG20" i="88"/>
  <c r="N21" i="88"/>
  <c r="AK21" i="88"/>
  <c r="R22" i="88"/>
  <c r="V23" i="88"/>
  <c r="BF23" i="88"/>
  <c r="BM19" i="89"/>
  <c r="BJ19" i="89"/>
  <c r="AR19" i="89"/>
  <c r="AA19" i="89"/>
  <c r="BG19" i="89"/>
  <c r="AO19" i="89"/>
  <c r="X19" i="89"/>
  <c r="BF19" i="89"/>
  <c r="AN19" i="89"/>
  <c r="V19" i="89"/>
  <c r="BB19" i="89"/>
  <c r="AK19" i="89"/>
  <c r="S19" i="89"/>
  <c r="BA19" i="89"/>
  <c r="AJ19" i="89"/>
  <c r="R19" i="89"/>
  <c r="AX19" i="89"/>
  <c r="AF19" i="89"/>
  <c r="O19" i="89"/>
  <c r="BN19" i="89"/>
  <c r="AW19" i="89"/>
  <c r="AE19" i="89"/>
  <c r="N19" i="89"/>
  <c r="AR24" i="89"/>
  <c r="BL30" i="89"/>
  <c r="BI30" i="89"/>
  <c r="BE30" i="89"/>
  <c r="AR30" i="89"/>
  <c r="BN30" i="89"/>
  <c r="BB30" i="89"/>
  <c r="AQ30" i="89"/>
  <c r="AE30" i="89"/>
  <c r="S30" i="89"/>
  <c r="BM30" i="89"/>
  <c r="BA30" i="89"/>
  <c r="AO30" i="89"/>
  <c r="AD30" i="89"/>
  <c r="R30" i="89"/>
  <c r="BG30" i="89"/>
  <c r="AM30" i="89"/>
  <c r="X30" i="89"/>
  <c r="BF30" i="89"/>
  <c r="AK30" i="89"/>
  <c r="V30" i="89"/>
  <c r="AZ30" i="89"/>
  <c r="AJ30" i="89"/>
  <c r="U30" i="89"/>
  <c r="AX30" i="89"/>
  <c r="AI30" i="89"/>
  <c r="Q30" i="89"/>
  <c r="AW30" i="89"/>
  <c r="AF30" i="89"/>
  <c r="O30" i="89"/>
  <c r="AV30" i="89"/>
  <c r="AB30" i="89"/>
  <c r="N30" i="89"/>
  <c r="BK30" i="89"/>
  <c r="AT30" i="89"/>
  <c r="AA30" i="89"/>
  <c r="M30" i="89"/>
  <c r="Z7" i="86"/>
  <c r="BI7" i="86"/>
  <c r="N7" i="86"/>
  <c r="AB7" i="86"/>
  <c r="AT7" i="86"/>
  <c r="BK7" i="86"/>
  <c r="Q9" i="86"/>
  <c r="AI9" i="86"/>
  <c r="AZ9" i="86"/>
  <c r="U11" i="86"/>
  <c r="AM11" i="86"/>
  <c r="BE11" i="86"/>
  <c r="AE12" i="86"/>
  <c r="N13" i="86"/>
  <c r="Z13" i="86"/>
  <c r="AK13" i="86"/>
  <c r="AW13" i="86"/>
  <c r="BK13" i="86"/>
  <c r="Z15" i="86"/>
  <c r="BM15" i="86"/>
  <c r="Z16" i="86"/>
  <c r="AQ16" i="86"/>
  <c r="BI16" i="86"/>
  <c r="Q17" i="86"/>
  <c r="AB17" i="86"/>
  <c r="AN17" i="86"/>
  <c r="AZ17" i="86"/>
  <c r="AT18" i="86"/>
  <c r="Y19" i="86"/>
  <c r="AF20" i="86"/>
  <c r="Z22" i="86"/>
  <c r="AQ22" i="86"/>
  <c r="BI22" i="86"/>
  <c r="S23" i="86"/>
  <c r="AK23" i="86"/>
  <c r="BB23" i="86"/>
  <c r="AG24" i="86"/>
  <c r="X25" i="86"/>
  <c r="AZ25" i="86"/>
  <c r="AA26" i="86"/>
  <c r="V27" i="86"/>
  <c r="BF27" i="86"/>
  <c r="BG28" i="86"/>
  <c r="AQ30" i="86"/>
  <c r="N31" i="86"/>
  <c r="AW31" i="86"/>
  <c r="P7" i="87"/>
  <c r="O16" i="87"/>
  <c r="N22" i="87"/>
  <c r="Q25" i="87"/>
  <c r="V26" i="87"/>
  <c r="V27" i="87"/>
  <c r="BA27" i="87"/>
  <c r="R28" i="87"/>
  <c r="AT28" i="87"/>
  <c r="AP29" i="87"/>
  <c r="AM30" i="87"/>
  <c r="U12" i="88"/>
  <c r="AM12" i="88"/>
  <c r="BE12" i="88"/>
  <c r="N13" i="88"/>
  <c r="Z13" i="88"/>
  <c r="AK13" i="88"/>
  <c r="AW13" i="88"/>
  <c r="BK13" i="88"/>
  <c r="BN16" i="88"/>
  <c r="BA16" i="88"/>
  <c r="AJ16" i="88"/>
  <c r="R16" i="88"/>
  <c r="AD16" i="88"/>
  <c r="AW16" i="88"/>
  <c r="N17" i="88"/>
  <c r="AB17" i="88"/>
  <c r="AO17" i="88"/>
  <c r="BB17" i="88"/>
  <c r="AR18" i="88"/>
  <c r="V18" i="88"/>
  <c r="AJ18" i="88"/>
  <c r="BJ18" i="88"/>
  <c r="O21" i="88"/>
  <c r="AM21" i="88"/>
  <c r="Y22" i="88"/>
  <c r="AD23" i="88"/>
  <c r="AP24" i="88"/>
  <c r="AK24" i="88"/>
  <c r="AG24" i="88"/>
  <c r="BK24" i="88"/>
  <c r="AB24" i="88"/>
  <c r="BH24" i="88"/>
  <c r="Y24" i="88"/>
  <c r="BB24" i="88"/>
  <c r="S24" i="88"/>
  <c r="BL10" i="89"/>
  <c r="BI10" i="89"/>
  <c r="AQ10" i="89"/>
  <c r="Z10" i="89"/>
  <c r="BF10" i="89"/>
  <c r="AN10" i="89"/>
  <c r="V10" i="89"/>
  <c r="BE10" i="89"/>
  <c r="AM10" i="89"/>
  <c r="U10" i="89"/>
  <c r="BA10" i="89"/>
  <c r="AJ10" i="89"/>
  <c r="R10" i="89"/>
  <c r="AZ10" i="89"/>
  <c r="AI10" i="89"/>
  <c r="Q10" i="89"/>
  <c r="BN10" i="89"/>
  <c r="AW10" i="89"/>
  <c r="AE10" i="89"/>
  <c r="N10" i="89"/>
  <c r="BM10" i="89"/>
  <c r="AV10" i="89"/>
  <c r="AD10" i="89"/>
  <c r="M10" i="89"/>
  <c r="AN30" i="89"/>
  <c r="BL16" i="90"/>
  <c r="AZ16" i="90"/>
  <c r="AI16" i="90"/>
  <c r="Q16" i="90"/>
  <c r="BN16" i="90"/>
  <c r="AW16" i="90"/>
  <c r="AE16" i="90"/>
  <c r="N16" i="90"/>
  <c r="BI16" i="90"/>
  <c r="AQ16" i="90"/>
  <c r="Z16" i="90"/>
  <c r="BF16" i="90"/>
  <c r="AN16" i="90"/>
  <c r="V16" i="90"/>
  <c r="BE16" i="90"/>
  <c r="AM16" i="90"/>
  <c r="U16" i="90"/>
  <c r="AV16" i="90"/>
  <c r="AR16" i="90"/>
  <c r="AJ16" i="90"/>
  <c r="AD16" i="90"/>
  <c r="AA16" i="90"/>
  <c r="BM16" i="90"/>
  <c r="R16" i="90"/>
  <c r="BJ16" i="90"/>
  <c r="M16" i="90"/>
  <c r="AV7" i="86"/>
  <c r="AA13" i="86"/>
  <c r="AM13" i="86"/>
  <c r="AX13" i="86"/>
  <c r="BN13" i="86"/>
  <c r="AA16" i="86"/>
  <c r="AR16" i="86"/>
  <c r="BJ16" i="86"/>
  <c r="AA22" i="86"/>
  <c r="AR22" i="86"/>
  <c r="BJ22" i="86"/>
  <c r="AY24" i="86"/>
  <c r="R31" i="86"/>
  <c r="BA31" i="86"/>
  <c r="S7" i="87"/>
  <c r="O22" i="87"/>
  <c r="U25" i="87"/>
  <c r="AQ30" i="87"/>
  <c r="O13" i="88"/>
  <c r="AA13" i="88"/>
  <c r="AM13" i="88"/>
  <c r="AX13" i="88"/>
  <c r="BN13" i="88"/>
  <c r="Q17" i="88"/>
  <c r="AD17" i="88"/>
  <c r="AQ17" i="88"/>
  <c r="BH20" i="88"/>
  <c r="BA20" i="88"/>
  <c r="AA20" i="88"/>
  <c r="AY20" i="88"/>
  <c r="Y20" i="88"/>
  <c r="AN20" i="88"/>
  <c r="AV22" i="88"/>
  <c r="BJ30" i="89"/>
  <c r="BG13" i="86"/>
  <c r="BL17" i="88"/>
  <c r="BJ17" i="88"/>
  <c r="AX17" i="88"/>
  <c r="AM17" i="88"/>
  <c r="AA17" i="88"/>
  <c r="O17" i="88"/>
  <c r="AD7" i="86"/>
  <c r="BG11" i="86"/>
  <c r="AF7" i="86"/>
  <c r="U9" i="86"/>
  <c r="AM9" i="86"/>
  <c r="BE9" i="86"/>
  <c r="M11" i="86"/>
  <c r="Z11" i="86"/>
  <c r="AQ11" i="86"/>
  <c r="BI11" i="86"/>
  <c r="AQ12" i="86"/>
  <c r="Q13" i="86"/>
  <c r="AB13" i="86"/>
  <c r="AN13" i="86"/>
  <c r="AZ13" i="86"/>
  <c r="AI15" i="86"/>
  <c r="M16" i="86"/>
  <c r="AD16" i="86"/>
  <c r="AV16" i="86"/>
  <c r="BM16" i="86"/>
  <c r="S17" i="86"/>
  <c r="AE17" i="86"/>
  <c r="AQ17" i="86"/>
  <c r="BB17" i="86"/>
  <c r="AP19" i="86"/>
  <c r="M22" i="86"/>
  <c r="AD22" i="86"/>
  <c r="AV22" i="86"/>
  <c r="BM22" i="86"/>
  <c r="X23" i="86"/>
  <c r="AO23" i="86"/>
  <c r="BG23" i="86"/>
  <c r="AB25" i="86"/>
  <c r="BI25" i="86"/>
  <c r="AJ26" i="86"/>
  <c r="AE27" i="86"/>
  <c r="BN27" i="86"/>
  <c r="V31" i="86"/>
  <c r="BF31" i="86"/>
  <c r="M10" i="87"/>
  <c r="M15" i="87"/>
  <c r="R16" i="87"/>
  <c r="Q22" i="87"/>
  <c r="Z25" i="87"/>
  <c r="AA27" i="87"/>
  <c r="BJ27" i="87"/>
  <c r="V28" i="87"/>
  <c r="BB28" i="87"/>
  <c r="M30" i="87"/>
  <c r="AV30" i="87"/>
  <c r="M9" i="88"/>
  <c r="Q13" i="88"/>
  <c r="AB13" i="88"/>
  <c r="AN13" i="88"/>
  <c r="AZ13" i="88"/>
  <c r="BN14" i="88"/>
  <c r="BG14" i="88"/>
  <c r="AT14" i="88"/>
  <c r="R17" i="88"/>
  <c r="AE17" i="88"/>
  <c r="AR17" i="88"/>
  <c r="BF17" i="88"/>
  <c r="N20" i="88"/>
  <c r="AP20" i="88"/>
  <c r="V21" i="88"/>
  <c r="AT21" i="88"/>
  <c r="BA22" i="88"/>
  <c r="AI23" i="88"/>
  <c r="O7" i="86"/>
  <c r="BM7" i="86"/>
  <c r="O13" i="86"/>
  <c r="Q7" i="86"/>
  <c r="AX7" i="86"/>
  <c r="R7" i="86"/>
  <c r="AI7" i="86"/>
  <c r="AZ7" i="86"/>
  <c r="X9" i="86"/>
  <c r="AO9" i="86"/>
  <c r="BG9" i="86"/>
  <c r="N11" i="86"/>
  <c r="AB11" i="86"/>
  <c r="AT11" i="86"/>
  <c r="BL11" i="86"/>
  <c r="AW12" i="86"/>
  <c r="R13" i="86"/>
  <c r="AD13" i="86"/>
  <c r="AO13" i="86"/>
  <c r="BA13" i="86"/>
  <c r="P14" i="86"/>
  <c r="AM15" i="86"/>
  <c r="N16" i="86"/>
  <c r="AE16" i="86"/>
  <c r="AW16" i="86"/>
  <c r="BN16" i="86"/>
  <c r="U17" i="86"/>
  <c r="AF17" i="86"/>
  <c r="AR17" i="86"/>
  <c r="BF17" i="86"/>
  <c r="AP20" i="86"/>
  <c r="N22" i="86"/>
  <c r="AE22" i="86"/>
  <c r="AW22" i="86"/>
  <c r="BN22" i="86"/>
  <c r="AA23" i="86"/>
  <c r="AR23" i="86"/>
  <c r="BJ23" i="86"/>
  <c r="M25" i="86"/>
  <c r="AD25" i="86"/>
  <c r="BM25" i="86"/>
  <c r="AN26" i="86"/>
  <c r="AJ27" i="86"/>
  <c r="AK28" i="86"/>
  <c r="BE30" i="86"/>
  <c r="AA31" i="86"/>
  <c r="BJ31" i="86"/>
  <c r="N10" i="87"/>
  <c r="M13" i="87"/>
  <c r="Q15" i="87"/>
  <c r="V16" i="87"/>
  <c r="M20" i="87"/>
  <c r="R22" i="87"/>
  <c r="M27" i="87"/>
  <c r="AE27" i="87"/>
  <c r="BN27" i="87"/>
  <c r="X28" i="87"/>
  <c r="BG28" i="87"/>
  <c r="Q30" i="87"/>
  <c r="AZ30" i="87"/>
  <c r="AA12" i="88"/>
  <c r="AR12" i="88"/>
  <c r="BJ12" i="88"/>
  <c r="R13" i="88"/>
  <c r="AD13" i="88"/>
  <c r="AO13" i="88"/>
  <c r="BA13" i="88"/>
  <c r="O14" i="88"/>
  <c r="AX14" i="88"/>
  <c r="AM16" i="88"/>
  <c r="BH16" i="88"/>
  <c r="S17" i="88"/>
  <c r="AF17" i="88"/>
  <c r="AT17" i="88"/>
  <c r="BG17" i="88"/>
  <c r="R18" i="88"/>
  <c r="AW18" i="88"/>
  <c r="P20" i="88"/>
  <c r="AR20" i="88"/>
  <c r="Z21" i="88"/>
  <c r="AX21" i="88"/>
  <c r="AY24" i="88"/>
  <c r="BJ10" i="89"/>
  <c r="S7" i="86"/>
  <c r="AK7" i="86"/>
  <c r="BB7" i="86"/>
  <c r="Z9" i="86"/>
  <c r="AQ9" i="86"/>
  <c r="BI9" i="86"/>
  <c r="O11" i="86"/>
  <c r="AD11" i="86"/>
  <c r="AV11" i="86"/>
  <c r="BE12" i="86"/>
  <c r="S13" i="86"/>
  <c r="AE13" i="86"/>
  <c r="AQ13" i="86"/>
  <c r="BB13" i="86"/>
  <c r="Q16" i="86"/>
  <c r="AI16" i="86"/>
  <c r="AZ16" i="86"/>
  <c r="V17" i="86"/>
  <c r="AI17" i="86"/>
  <c r="AT17" i="86"/>
  <c r="BG17" i="86"/>
  <c r="Q22" i="86"/>
  <c r="AI22" i="86"/>
  <c r="AZ22" i="86"/>
  <c r="AB23" i="86"/>
  <c r="AT23" i="86"/>
  <c r="BK23" i="86"/>
  <c r="AZ26" i="86"/>
  <c r="AN27" i="86"/>
  <c r="AE31" i="86"/>
  <c r="BN31" i="86"/>
  <c r="O10" i="87"/>
  <c r="U15" i="87"/>
  <c r="S22" i="87"/>
  <c r="AB28" i="87"/>
  <c r="BK28" i="87"/>
  <c r="U30" i="87"/>
  <c r="BE30" i="87"/>
  <c r="S13" i="88"/>
  <c r="AE13" i="88"/>
  <c r="AQ13" i="88"/>
  <c r="BB13" i="88"/>
  <c r="U17" i="88"/>
  <c r="AI17" i="88"/>
  <c r="AV17" i="88"/>
  <c r="BI17" i="88"/>
  <c r="R20" i="88"/>
  <c r="BJ20" i="88"/>
  <c r="AA21" i="88"/>
  <c r="BL23" i="88"/>
  <c r="BN23" i="88"/>
  <c r="BB23" i="88"/>
  <c r="AQ23" i="88"/>
  <c r="AE23" i="88"/>
  <c r="S23" i="88"/>
  <c r="BM23" i="88"/>
  <c r="BA23" i="88"/>
  <c r="BK23" i="88"/>
  <c r="AZ23" i="88"/>
  <c r="AN23" i="88"/>
  <c r="AB23" i="88"/>
  <c r="Q23" i="88"/>
  <c r="BJ23" i="88"/>
  <c r="AX23" i="88"/>
  <c r="AM23" i="88"/>
  <c r="AA23" i="88"/>
  <c r="O23" i="88"/>
  <c r="BI23" i="88"/>
  <c r="AW23" i="88"/>
  <c r="AK23" i="88"/>
  <c r="Z23" i="88"/>
  <c r="N23" i="88"/>
  <c r="BG23" i="88"/>
  <c r="AV23" i="88"/>
  <c r="AJ23" i="88"/>
  <c r="X23" i="88"/>
  <c r="M23" i="88"/>
  <c r="AR23" i="88"/>
  <c r="BN8" i="89"/>
  <c r="AO8" i="89"/>
  <c r="AK8" i="89"/>
  <c r="AF8" i="89"/>
  <c r="BK8" i="89"/>
  <c r="AB8" i="89"/>
  <c r="BG8" i="89"/>
  <c r="X8" i="89"/>
  <c r="BB8" i="89"/>
  <c r="S8" i="89"/>
  <c r="AX8" i="89"/>
  <c r="O8" i="89"/>
  <c r="BH22" i="88"/>
  <c r="M22" i="88"/>
  <c r="AP22" i="88"/>
  <c r="AJ22" i="88"/>
  <c r="AD22" i="88"/>
  <c r="U7" i="86"/>
  <c r="AM7" i="86"/>
  <c r="BE7" i="86"/>
  <c r="AB9" i="86"/>
  <c r="AT9" i="86"/>
  <c r="BK9" i="86"/>
  <c r="Q11" i="86"/>
  <c r="AF11" i="86"/>
  <c r="AX11" i="86"/>
  <c r="U13" i="86"/>
  <c r="AF13" i="86"/>
  <c r="AR13" i="86"/>
  <c r="BF13" i="86"/>
  <c r="R16" i="86"/>
  <c r="AJ16" i="86"/>
  <c r="BA16" i="86"/>
  <c r="AV17" i="86"/>
  <c r="BJ17" i="86"/>
  <c r="R22" i="86"/>
  <c r="AJ22" i="86"/>
  <c r="BA22" i="86"/>
  <c r="BN23" i="86"/>
  <c r="AR27" i="86"/>
  <c r="AJ31" i="86"/>
  <c r="R10" i="87"/>
  <c r="V22" i="87"/>
  <c r="Z30" i="87"/>
  <c r="BI30" i="87"/>
  <c r="U13" i="88"/>
  <c r="AF13" i="88"/>
  <c r="AR13" i="88"/>
  <c r="BF13" i="88"/>
  <c r="V17" i="88"/>
  <c r="AJ17" i="88"/>
  <c r="AW17" i="88"/>
  <c r="BK17" i="88"/>
  <c r="V20" i="88"/>
  <c r="BN21" i="88"/>
  <c r="AW21" i="88"/>
  <c r="AJ21" i="88"/>
  <c r="X21" i="88"/>
  <c r="BG21" i="88"/>
  <c r="AQ21" i="88"/>
  <c r="AE21" i="88"/>
  <c r="S21" i="88"/>
  <c r="BF21" i="88"/>
  <c r="AO21" i="88"/>
  <c r="AD21" i="88"/>
  <c r="R21" i="88"/>
  <c r="BB21" i="88"/>
  <c r="AN21" i="88"/>
  <c r="AB21" i="88"/>
  <c r="Q21" i="88"/>
  <c r="AF21" i="88"/>
  <c r="BK21" i="88"/>
  <c r="AT8" i="89"/>
  <c r="BK13" i="89"/>
  <c r="AM13" i="89"/>
  <c r="AI13" i="89"/>
  <c r="BM13" i="89"/>
  <c r="AD13" i="89"/>
  <c r="BI13" i="89"/>
  <c r="Z13" i="89"/>
  <c r="BE13" i="89"/>
  <c r="U13" i="89"/>
  <c r="AZ13" i="89"/>
  <c r="Q13" i="89"/>
  <c r="AV13" i="89"/>
  <c r="M13" i="89"/>
  <c r="BL24" i="89"/>
  <c r="BI24" i="89"/>
  <c r="AQ24" i="89"/>
  <c r="Z24" i="89"/>
  <c r="BF24" i="89"/>
  <c r="AN24" i="89"/>
  <c r="V24" i="89"/>
  <c r="BE24" i="89"/>
  <c r="AM24" i="89"/>
  <c r="U24" i="89"/>
  <c r="BA24" i="89"/>
  <c r="AJ24" i="89"/>
  <c r="R24" i="89"/>
  <c r="AZ24" i="89"/>
  <c r="AI24" i="89"/>
  <c r="Q24" i="89"/>
  <c r="BN24" i="89"/>
  <c r="AW24" i="89"/>
  <c r="AE24" i="89"/>
  <c r="N24" i="89"/>
  <c r="BM24" i="89"/>
  <c r="AV24" i="89"/>
  <c r="AD24" i="89"/>
  <c r="M24" i="89"/>
  <c r="Y25" i="88"/>
  <c r="AZ25" i="88"/>
  <c r="U26" i="88"/>
  <c r="AM26" i="88"/>
  <c r="BI26" i="88"/>
  <c r="BL28" i="88"/>
  <c r="R30" i="88"/>
  <c r="AE30" i="88"/>
  <c r="AW30" i="88"/>
  <c r="BN30" i="88"/>
  <c r="S7" i="89"/>
  <c r="AK7" i="89"/>
  <c r="BB7" i="89"/>
  <c r="Q14" i="89"/>
  <c r="AI14" i="89"/>
  <c r="AZ14" i="89"/>
  <c r="AB15" i="89"/>
  <c r="AT15" i="89"/>
  <c r="BK15" i="89"/>
  <c r="AU17" i="89"/>
  <c r="U18" i="89"/>
  <c r="AM18" i="89"/>
  <c r="BE18" i="89"/>
  <c r="V22" i="89"/>
  <c r="AN22" i="89"/>
  <c r="Q23" i="89"/>
  <c r="AT28" i="89"/>
  <c r="U29" i="89"/>
  <c r="AB19" i="88"/>
  <c r="AT19" i="88"/>
  <c r="BK19" i="88"/>
  <c r="Z25" i="88"/>
  <c r="BE25" i="88"/>
  <c r="V26" i="88"/>
  <c r="AN26" i="88"/>
  <c r="BJ26" i="88"/>
  <c r="AG29" i="88"/>
  <c r="S30" i="88"/>
  <c r="AI30" i="88"/>
  <c r="AZ30" i="88"/>
  <c r="AB31" i="88"/>
  <c r="AT31" i="88"/>
  <c r="BK31" i="88"/>
  <c r="V7" i="89"/>
  <c r="AN7" i="89"/>
  <c r="BF7" i="89"/>
  <c r="AB11" i="89"/>
  <c r="AT11" i="89"/>
  <c r="BK11" i="89"/>
  <c r="R14" i="89"/>
  <c r="AJ14" i="89"/>
  <c r="BA14" i="89"/>
  <c r="N15" i="89"/>
  <c r="AE15" i="89"/>
  <c r="AW15" i="89"/>
  <c r="BN15" i="89"/>
  <c r="BC17" i="89"/>
  <c r="V18" i="89"/>
  <c r="AN18" i="89"/>
  <c r="BF18" i="89"/>
  <c r="Z22" i="89"/>
  <c r="AQ22" i="89"/>
  <c r="Z23" i="89"/>
  <c r="BM25" i="89"/>
  <c r="BB25" i="89"/>
  <c r="AK25" i="89"/>
  <c r="S25" i="89"/>
  <c r="AE25" i="89"/>
  <c r="AX25" i="89"/>
  <c r="BK27" i="89"/>
  <c r="BC27" i="89"/>
  <c r="AF27" i="89"/>
  <c r="N27" i="89"/>
  <c r="AK27" i="89"/>
  <c r="BJ27" i="89"/>
  <c r="AY28" i="89"/>
  <c r="AC29" i="89"/>
  <c r="BN25" i="91"/>
  <c r="BI25" i="91"/>
  <c r="AQ25" i="91"/>
  <c r="Z25" i="91"/>
  <c r="BG25" i="91"/>
  <c r="AO25" i="91"/>
  <c r="X25" i="91"/>
  <c r="BE25" i="91"/>
  <c r="AM25" i="91"/>
  <c r="U25" i="91"/>
  <c r="BB25" i="91"/>
  <c r="AK25" i="91"/>
  <c r="S25" i="91"/>
  <c r="AZ25" i="91"/>
  <c r="AI25" i="91"/>
  <c r="Q25" i="91"/>
  <c r="AX25" i="91"/>
  <c r="AF25" i="91"/>
  <c r="O25" i="91"/>
  <c r="AV25" i="91"/>
  <c r="AD25" i="91"/>
  <c r="M25" i="91"/>
  <c r="AD25" i="88"/>
  <c r="BI25" i="88"/>
  <c r="Z26" i="88"/>
  <c r="AQ26" i="88"/>
  <c r="BN26" i="88"/>
  <c r="U30" i="88"/>
  <c r="AJ30" i="88"/>
  <c r="BA30" i="88"/>
  <c r="X7" i="89"/>
  <c r="AO7" i="89"/>
  <c r="BG7" i="89"/>
  <c r="U14" i="89"/>
  <c r="AM14" i="89"/>
  <c r="BE14" i="89"/>
  <c r="BL17" i="89"/>
  <c r="Z18" i="89"/>
  <c r="AQ18" i="89"/>
  <c r="BI18" i="89"/>
  <c r="AA22" i="89"/>
  <c r="AR22" i="89"/>
  <c r="AI23" i="89"/>
  <c r="BE28" i="89"/>
  <c r="AD29" i="89"/>
  <c r="BN18" i="91"/>
  <c r="BB18" i="91"/>
  <c r="AA18" i="91"/>
  <c r="AX18" i="91"/>
  <c r="X18" i="91"/>
  <c r="AT18" i="91"/>
  <c r="V18" i="91"/>
  <c r="AO18" i="91"/>
  <c r="S18" i="91"/>
  <c r="AK18" i="91"/>
  <c r="R18" i="91"/>
  <c r="AF18" i="91"/>
  <c r="O18" i="91"/>
  <c r="BK18" i="91"/>
  <c r="AE18" i="91"/>
  <c r="N18" i="91"/>
  <c r="AG25" i="88"/>
  <c r="AA26" i="88"/>
  <c r="AR26" i="88"/>
  <c r="V30" i="88"/>
  <c r="AM30" i="88"/>
  <c r="BE30" i="88"/>
  <c r="AA7" i="89"/>
  <c r="AR7" i="89"/>
  <c r="BJ7" i="89"/>
  <c r="V14" i="89"/>
  <c r="AN14" i="89"/>
  <c r="BF14" i="89"/>
  <c r="AA18" i="89"/>
  <c r="AR18" i="89"/>
  <c r="BJ18" i="89"/>
  <c r="AQ23" i="89"/>
  <c r="BK28" i="89"/>
  <c r="BF30" i="88"/>
  <c r="AB7" i="89"/>
  <c r="AT7" i="89"/>
  <c r="BK7" i="89"/>
  <c r="Z14" i="89"/>
  <c r="AQ14" i="89"/>
  <c r="BI14" i="89"/>
  <c r="M17" i="89"/>
  <c r="AD18" i="89"/>
  <c r="AV18" i="89"/>
  <c r="BM18" i="89"/>
  <c r="AZ23" i="89"/>
  <c r="BH29" i="89"/>
  <c r="BC29" i="89"/>
  <c r="N29" i="89"/>
  <c r="AU29" i="89"/>
  <c r="P25" i="88"/>
  <c r="N26" i="88"/>
  <c r="AE26" i="88"/>
  <c r="AX26" i="88"/>
  <c r="T28" i="88"/>
  <c r="N30" i="88"/>
  <c r="Z30" i="88"/>
  <c r="AQ30" i="88"/>
  <c r="BI30" i="88"/>
  <c r="N7" i="89"/>
  <c r="AE7" i="89"/>
  <c r="AW7" i="89"/>
  <c r="BN7" i="89"/>
  <c r="T9" i="89"/>
  <c r="T12" i="89"/>
  <c r="M14" i="89"/>
  <c r="AA14" i="89"/>
  <c r="AR14" i="89"/>
  <c r="BJ14" i="89"/>
  <c r="N18" i="89"/>
  <c r="AE18" i="89"/>
  <c r="AW18" i="89"/>
  <c r="BN18" i="89"/>
  <c r="U28" i="89"/>
  <c r="M29" i="89"/>
  <c r="BL29" i="89"/>
  <c r="BL30" i="90"/>
  <c r="BI30" i="90"/>
  <c r="AQ30" i="90"/>
  <c r="Z30" i="90"/>
  <c r="BF30" i="90"/>
  <c r="AN30" i="90"/>
  <c r="V30" i="90"/>
  <c r="BE30" i="90"/>
  <c r="AM30" i="90"/>
  <c r="U30" i="90"/>
  <c r="BA30" i="90"/>
  <c r="AJ30" i="90"/>
  <c r="R30" i="90"/>
  <c r="AZ30" i="90"/>
  <c r="AI30" i="90"/>
  <c r="Q30" i="90"/>
  <c r="BN30" i="90"/>
  <c r="AW30" i="90"/>
  <c r="AE30" i="90"/>
  <c r="N30" i="90"/>
  <c r="BM30" i="90"/>
  <c r="AV30" i="90"/>
  <c r="AD30" i="90"/>
  <c r="M30" i="90"/>
  <c r="X31" i="89"/>
  <c r="AO31" i="89"/>
  <c r="BG31" i="89"/>
  <c r="N17" i="90"/>
  <c r="Z17" i="90"/>
  <c r="AN17" i="90"/>
  <c r="BF17" i="90"/>
  <c r="X18" i="90"/>
  <c r="BG18" i="90"/>
  <c r="U20" i="90"/>
  <c r="AM20" i="90"/>
  <c r="BE20" i="90"/>
  <c r="N21" i="90"/>
  <c r="AJ21" i="90"/>
  <c r="AB22" i="90"/>
  <c r="AT22" i="90"/>
  <c r="BK22" i="90"/>
  <c r="U24" i="90"/>
  <c r="AM24" i="90"/>
  <c r="BE24" i="90"/>
  <c r="O26" i="90"/>
  <c r="AF26" i="90"/>
  <c r="BC26" i="90"/>
  <c r="O27" i="90"/>
  <c r="AA27" i="90"/>
  <c r="AM27" i="90"/>
  <c r="AX27" i="90"/>
  <c r="BJ27" i="90"/>
  <c r="AF28" i="90"/>
  <c r="S31" i="90"/>
  <c r="AK31" i="90"/>
  <c r="BF31" i="90"/>
  <c r="N9" i="91"/>
  <c r="O14" i="91"/>
  <c r="AO14" i="91"/>
  <c r="X15" i="91"/>
  <c r="Y16" i="91"/>
  <c r="R17" i="91"/>
  <c r="AJ17" i="91"/>
  <c r="BA17" i="91"/>
  <c r="AJ20" i="91"/>
  <c r="AB21" i="91"/>
  <c r="AT21" i="91"/>
  <c r="BK21" i="91"/>
  <c r="S23" i="91"/>
  <c r="AE23" i="91"/>
  <c r="AQ23" i="91"/>
  <c r="BB23" i="91"/>
  <c r="BN23" i="91"/>
  <c r="R27" i="91"/>
  <c r="AJ27" i="91"/>
  <c r="BJ27" i="91"/>
  <c r="AK28" i="91"/>
  <c r="AP29" i="91"/>
  <c r="AZ30" i="91"/>
  <c r="AB26" i="92"/>
  <c r="AQ21" i="93"/>
  <c r="AA31" i="89"/>
  <c r="AR31" i="89"/>
  <c r="BJ31" i="89"/>
  <c r="M15" i="90"/>
  <c r="O17" i="90"/>
  <c r="AA17" i="90"/>
  <c r="AO17" i="90"/>
  <c r="BG17" i="90"/>
  <c r="AB18" i="90"/>
  <c r="BK18" i="90"/>
  <c r="V20" i="90"/>
  <c r="AN20" i="90"/>
  <c r="BF20" i="90"/>
  <c r="O21" i="90"/>
  <c r="AL21" i="90"/>
  <c r="M22" i="90"/>
  <c r="AD22" i="90"/>
  <c r="AV22" i="90"/>
  <c r="BM22" i="90"/>
  <c r="X24" i="90"/>
  <c r="AO24" i="90"/>
  <c r="BG24" i="90"/>
  <c r="Q26" i="90"/>
  <c r="AI26" i="90"/>
  <c r="BF26" i="90"/>
  <c r="Q27" i="90"/>
  <c r="AB27" i="90"/>
  <c r="AN27" i="90"/>
  <c r="AZ27" i="90"/>
  <c r="BK27" i="90"/>
  <c r="AK28" i="90"/>
  <c r="V31" i="90"/>
  <c r="AN31" i="90"/>
  <c r="BJ31" i="90"/>
  <c r="R14" i="91"/>
  <c r="AW14" i="91"/>
  <c r="AF15" i="91"/>
  <c r="AD16" i="91"/>
  <c r="U17" i="91"/>
  <c r="AM17" i="91"/>
  <c r="BE17" i="91"/>
  <c r="AN20" i="91"/>
  <c r="M21" i="91"/>
  <c r="AD21" i="91"/>
  <c r="AV21" i="91"/>
  <c r="U23" i="91"/>
  <c r="AF23" i="91"/>
  <c r="AR23" i="91"/>
  <c r="BE23" i="91"/>
  <c r="AR24" i="91"/>
  <c r="S27" i="91"/>
  <c r="AK27" i="91"/>
  <c r="BN27" i="91"/>
  <c r="BL8" i="92"/>
  <c r="Q8" i="92"/>
  <c r="N8" i="92"/>
  <c r="AD26" i="92"/>
  <c r="AT21" i="93"/>
  <c r="BM28" i="93"/>
  <c r="BG28" i="93"/>
  <c r="AO28" i="93"/>
  <c r="X28" i="93"/>
  <c r="BF28" i="93"/>
  <c r="AN28" i="93"/>
  <c r="V28" i="93"/>
  <c r="BA28" i="93"/>
  <c r="AJ28" i="93"/>
  <c r="R28" i="93"/>
  <c r="BN28" i="93"/>
  <c r="AW28" i="93"/>
  <c r="AE28" i="93"/>
  <c r="N28" i="93"/>
  <c r="BK28" i="93"/>
  <c r="AT28" i="93"/>
  <c r="AB28" i="93"/>
  <c r="M28" i="93"/>
  <c r="AX28" i="93"/>
  <c r="AR28" i="93"/>
  <c r="AK28" i="93"/>
  <c r="AF28" i="93"/>
  <c r="AA28" i="93"/>
  <c r="S28" i="93"/>
  <c r="AB31" i="89"/>
  <c r="AT31" i="89"/>
  <c r="BK31" i="89"/>
  <c r="Q17" i="90"/>
  <c r="AB17" i="90"/>
  <c r="AR17" i="90"/>
  <c r="BJ17" i="90"/>
  <c r="AF18" i="90"/>
  <c r="Z20" i="90"/>
  <c r="AQ20" i="90"/>
  <c r="BI20" i="90"/>
  <c r="R21" i="90"/>
  <c r="AR21" i="90"/>
  <c r="Z24" i="90"/>
  <c r="AQ24" i="90"/>
  <c r="BI24" i="90"/>
  <c r="S26" i="90"/>
  <c r="AL26" i="90"/>
  <c r="BI26" i="90"/>
  <c r="R27" i="90"/>
  <c r="AD27" i="90"/>
  <c r="AO27" i="90"/>
  <c r="BA27" i="90"/>
  <c r="BN27" i="90"/>
  <c r="AO28" i="90"/>
  <c r="X31" i="90"/>
  <c r="AO31" i="90"/>
  <c r="BN31" i="90"/>
  <c r="V14" i="91"/>
  <c r="AX14" i="91"/>
  <c r="AT15" i="91"/>
  <c r="AI16" i="91"/>
  <c r="V17" i="91"/>
  <c r="AN17" i="91"/>
  <c r="BF17" i="91"/>
  <c r="AR20" i="91"/>
  <c r="V23" i="91"/>
  <c r="AI23" i="91"/>
  <c r="AT23" i="91"/>
  <c r="BF23" i="91"/>
  <c r="V27" i="91"/>
  <c r="AN27" i="91"/>
  <c r="BN28" i="91"/>
  <c r="BB28" i="91"/>
  <c r="AT28" i="91"/>
  <c r="AX28" i="91"/>
  <c r="BL30" i="91"/>
  <c r="AI30" i="91"/>
  <c r="BI30" i="91"/>
  <c r="Z30" i="91"/>
  <c r="AV30" i="91"/>
  <c r="M30" i="91"/>
  <c r="BM30" i="91"/>
  <c r="BL14" i="92"/>
  <c r="AZ14" i="92"/>
  <c r="AI14" i="92"/>
  <c r="S14" i="92"/>
  <c r="AX14" i="92"/>
  <c r="AF14" i="92"/>
  <c r="R14" i="92"/>
  <c r="BM14" i="92"/>
  <c r="AV14" i="92"/>
  <c r="AD14" i="92"/>
  <c r="Q14" i="92"/>
  <c r="BK14" i="92"/>
  <c r="AT14" i="92"/>
  <c r="AB14" i="92"/>
  <c r="O14" i="92"/>
  <c r="BI14" i="92"/>
  <c r="AQ14" i="92"/>
  <c r="Z14" i="92"/>
  <c r="N14" i="92"/>
  <c r="BG14" i="92"/>
  <c r="AO14" i="92"/>
  <c r="X14" i="92"/>
  <c r="M14" i="92"/>
  <c r="BI21" i="93"/>
  <c r="BN23" i="95"/>
  <c r="BG23" i="95"/>
  <c r="Z23" i="95"/>
  <c r="BB23" i="95"/>
  <c r="X23" i="95"/>
  <c r="AX23" i="95"/>
  <c r="U23" i="95"/>
  <c r="AT23" i="95"/>
  <c r="S23" i="95"/>
  <c r="AO23" i="95"/>
  <c r="Q23" i="95"/>
  <c r="AK23" i="95"/>
  <c r="O23" i="95"/>
  <c r="AF23" i="95"/>
  <c r="M23" i="95"/>
  <c r="BK23" i="95"/>
  <c r="AB23" i="95"/>
  <c r="AA20" i="90"/>
  <c r="AR20" i="90"/>
  <c r="BJ20" i="90"/>
  <c r="AB24" i="90"/>
  <c r="AT24" i="90"/>
  <c r="BK24" i="90"/>
  <c r="AT28" i="90"/>
  <c r="AZ16" i="91"/>
  <c r="Z17" i="91"/>
  <c r="AQ17" i="91"/>
  <c r="BI17" i="91"/>
  <c r="X27" i="91"/>
  <c r="AO27" i="91"/>
  <c r="BM9" i="92"/>
  <c r="BA9" i="92"/>
  <c r="O9" i="92"/>
  <c r="AR9" i="92"/>
  <c r="N9" i="92"/>
  <c r="AJ9" i="92"/>
  <c r="M9" i="92"/>
  <c r="AD9" i="92"/>
  <c r="Z9" i="92"/>
  <c r="X9" i="92"/>
  <c r="BL10" i="93"/>
  <c r="AR10" i="93"/>
  <c r="BM18" i="95"/>
  <c r="BJ18" i="95"/>
  <c r="AR18" i="95"/>
  <c r="AA18" i="95"/>
  <c r="BG18" i="95"/>
  <c r="AO18" i="95"/>
  <c r="X18" i="95"/>
  <c r="BF18" i="95"/>
  <c r="AN18" i="95"/>
  <c r="V18" i="95"/>
  <c r="BB18" i="95"/>
  <c r="AK18" i="95"/>
  <c r="S18" i="95"/>
  <c r="BA18" i="95"/>
  <c r="AJ18" i="95"/>
  <c r="R18" i="95"/>
  <c r="AX18" i="95"/>
  <c r="AF18" i="95"/>
  <c r="O18" i="95"/>
  <c r="BN18" i="95"/>
  <c r="AW18" i="95"/>
  <c r="AE18" i="95"/>
  <c r="N18" i="95"/>
  <c r="BK18" i="95"/>
  <c r="AT18" i="95"/>
  <c r="AA17" i="91"/>
  <c r="AR17" i="91"/>
  <c r="BJ17" i="91"/>
  <c r="AA27" i="91"/>
  <c r="AR27" i="91"/>
  <c r="BN21" i="93"/>
  <c r="BG21" i="93"/>
  <c r="AO21" i="93"/>
  <c r="X21" i="93"/>
  <c r="BE21" i="93"/>
  <c r="AM21" i="93"/>
  <c r="U21" i="93"/>
  <c r="BB21" i="93"/>
  <c r="AK21" i="93"/>
  <c r="S21" i="93"/>
  <c r="AZ21" i="93"/>
  <c r="AI21" i="93"/>
  <c r="Q21" i="93"/>
  <c r="AX21" i="93"/>
  <c r="AF21" i="93"/>
  <c r="O21" i="93"/>
  <c r="BM21" i="93"/>
  <c r="AV21" i="93"/>
  <c r="AD21" i="93"/>
  <c r="N21" i="93"/>
  <c r="BA31" i="89"/>
  <c r="U17" i="90"/>
  <c r="AF17" i="90"/>
  <c r="AX17" i="90"/>
  <c r="AT18" i="90"/>
  <c r="N20" i="90"/>
  <c r="AE20" i="90"/>
  <c r="AW20" i="90"/>
  <c r="BN20" i="90"/>
  <c r="X21" i="90"/>
  <c r="BC21" i="90"/>
  <c r="O24" i="90"/>
  <c r="AF24" i="90"/>
  <c r="AX24" i="90"/>
  <c r="Z26" i="90"/>
  <c r="AU26" i="90"/>
  <c r="V27" i="90"/>
  <c r="AI27" i="90"/>
  <c r="AT27" i="90"/>
  <c r="BF27" i="90"/>
  <c r="S28" i="90"/>
  <c r="BG28" i="90"/>
  <c r="AW31" i="90"/>
  <c r="AE14" i="91"/>
  <c r="BN14" i="91"/>
  <c r="M16" i="91"/>
  <c r="M17" i="91"/>
  <c r="AD17" i="91"/>
  <c r="AV17" i="91"/>
  <c r="BM17" i="91"/>
  <c r="AM23" i="91"/>
  <c r="AX23" i="91"/>
  <c r="BJ23" i="91"/>
  <c r="M27" i="91"/>
  <c r="AB27" i="91"/>
  <c r="AW27" i="91"/>
  <c r="AY29" i="91"/>
  <c r="AG29" i="91"/>
  <c r="S9" i="92"/>
  <c r="BA25" i="92"/>
  <c r="AY25" i="92"/>
  <c r="AP25" i="92"/>
  <c r="AG25" i="92"/>
  <c r="Y25" i="92"/>
  <c r="P25" i="92"/>
  <c r="N25" i="92"/>
  <c r="M21" i="93"/>
  <c r="V17" i="90"/>
  <c r="AJ17" i="90"/>
  <c r="BA17" i="90"/>
  <c r="Q20" i="90"/>
  <c r="AI20" i="90"/>
  <c r="AZ20" i="90"/>
  <c r="AA21" i="90"/>
  <c r="Q24" i="90"/>
  <c r="AI24" i="90"/>
  <c r="AZ24" i="90"/>
  <c r="AB26" i="90"/>
  <c r="AW26" i="90"/>
  <c r="AF14" i="91"/>
  <c r="P16" i="91"/>
  <c r="N17" i="91"/>
  <c r="AE17" i="91"/>
  <c r="AW17" i="91"/>
  <c r="BN17" i="91"/>
  <c r="N27" i="91"/>
  <c r="AE27" i="91"/>
  <c r="BA27" i="91"/>
  <c r="BJ9" i="92"/>
  <c r="BM26" i="92"/>
  <c r="AU26" i="92"/>
  <c r="Z26" i="92"/>
  <c r="BN26" i="92"/>
  <c r="AQ26" i="92"/>
  <c r="X26" i="92"/>
  <c r="BL26" i="92"/>
  <c r="AN26" i="92"/>
  <c r="U26" i="92"/>
  <c r="BI26" i="92"/>
  <c r="AL26" i="92"/>
  <c r="S26" i="92"/>
  <c r="BF26" i="92"/>
  <c r="AI26" i="92"/>
  <c r="Q26" i="92"/>
  <c r="BC26" i="92"/>
  <c r="AF26" i="92"/>
  <c r="O26" i="92"/>
  <c r="Z21" i="93"/>
  <c r="Z11" i="92"/>
  <c r="BI11" i="92"/>
  <c r="U12" i="92"/>
  <c r="AF12" i="92"/>
  <c r="AR12" i="92"/>
  <c r="BE12" i="92"/>
  <c r="AA15" i="92"/>
  <c r="BK15" i="92"/>
  <c r="Y16" i="92"/>
  <c r="AM16" i="92"/>
  <c r="BK16" i="92"/>
  <c r="AA17" i="92"/>
  <c r="AY17" i="92"/>
  <c r="Q18" i="92"/>
  <c r="AB18" i="92"/>
  <c r="AN18" i="92"/>
  <c r="AZ18" i="92"/>
  <c r="BK18" i="92"/>
  <c r="Z20" i="92"/>
  <c r="AT20" i="92"/>
  <c r="S24" i="92"/>
  <c r="AI24" i="92"/>
  <c r="AZ24" i="92"/>
  <c r="AX27" i="92"/>
  <c r="BJ27" i="92"/>
  <c r="V31" i="92"/>
  <c r="AI31" i="92"/>
  <c r="AT31" i="92"/>
  <c r="BK31" i="92"/>
  <c r="AZ14" i="93"/>
  <c r="S15" i="93"/>
  <c r="AE15" i="93"/>
  <c r="AQ15" i="93"/>
  <c r="BB15" i="93"/>
  <c r="Z17" i="93"/>
  <c r="AQ17" i="93"/>
  <c r="BI17" i="93"/>
  <c r="Q19" i="93"/>
  <c r="AB19" i="93"/>
  <c r="AO19" i="93"/>
  <c r="BG19" i="93"/>
  <c r="AA20" i="93"/>
  <c r="AY22" i="93"/>
  <c r="BE23" i="93"/>
  <c r="BH29" i="93"/>
  <c r="AP29" i="93"/>
  <c r="AG29" i="93"/>
  <c r="P29" i="93"/>
  <c r="BC27" i="95"/>
  <c r="AF27" i="95"/>
  <c r="AY27" i="95"/>
  <c r="AB27" i="95"/>
  <c r="AX27" i="95"/>
  <c r="AA27" i="95"/>
  <c r="AT27" i="95"/>
  <c r="V27" i="95"/>
  <c r="AR27" i="95"/>
  <c r="T27" i="95"/>
  <c r="BK27" i="95"/>
  <c r="AN27" i="95"/>
  <c r="P27" i="95"/>
  <c r="BJ27" i="95"/>
  <c r="AL27" i="95"/>
  <c r="O27" i="95"/>
  <c r="V12" i="92"/>
  <c r="AI12" i="92"/>
  <c r="AT12" i="92"/>
  <c r="BF12" i="92"/>
  <c r="AE15" i="92"/>
  <c r="Z16" i="92"/>
  <c r="AP16" i="92"/>
  <c r="BM16" i="92"/>
  <c r="AD17" i="92"/>
  <c r="BA17" i="92"/>
  <c r="R18" i="92"/>
  <c r="AD18" i="92"/>
  <c r="AO18" i="92"/>
  <c r="BA18" i="92"/>
  <c r="BM18" i="92"/>
  <c r="AB20" i="92"/>
  <c r="AX20" i="92"/>
  <c r="U24" i="92"/>
  <c r="AK24" i="92"/>
  <c r="BB24" i="92"/>
  <c r="BK27" i="92"/>
  <c r="AJ31" i="92"/>
  <c r="AW31" i="92"/>
  <c r="BN31" i="92"/>
  <c r="BL14" i="93"/>
  <c r="U15" i="93"/>
  <c r="AF15" i="93"/>
  <c r="AR15" i="93"/>
  <c r="BE15" i="93"/>
  <c r="AB17" i="93"/>
  <c r="AT17" i="93"/>
  <c r="BK17" i="93"/>
  <c r="R19" i="93"/>
  <c r="AD19" i="93"/>
  <c r="AQ19" i="93"/>
  <c r="BI19" i="93"/>
  <c r="AE20" i="93"/>
  <c r="BC22" i="93"/>
  <c r="BL27" i="93"/>
  <c r="BN27" i="93"/>
  <c r="AW27" i="93"/>
  <c r="AE27" i="93"/>
  <c r="BM27" i="93"/>
  <c r="AV27" i="93"/>
  <c r="AD27" i="93"/>
  <c r="M27" i="93"/>
  <c r="BI27" i="93"/>
  <c r="AQ27" i="93"/>
  <c r="Z27" i="93"/>
  <c r="BE27" i="93"/>
  <c r="BA27" i="93"/>
  <c r="AJ27" i="93"/>
  <c r="R27" i="93"/>
  <c r="AN27" i="93"/>
  <c r="BG12" i="92"/>
  <c r="AG17" i="92"/>
  <c r="BE17" i="92"/>
  <c r="BB18" i="92"/>
  <c r="BN18" i="92"/>
  <c r="V24" i="92"/>
  <c r="AM24" i="92"/>
  <c r="BE24" i="92"/>
  <c r="V15" i="93"/>
  <c r="AI15" i="93"/>
  <c r="AT15" i="93"/>
  <c r="BF15" i="93"/>
  <c r="AT19" i="93"/>
  <c r="BK19" i="93"/>
  <c r="BL11" i="94"/>
  <c r="M11" i="94"/>
  <c r="AE31" i="91"/>
  <c r="BN31" i="91"/>
  <c r="P11" i="92"/>
  <c r="AG11" i="92"/>
  <c r="N12" i="92"/>
  <c r="Z12" i="92"/>
  <c r="AK12" i="92"/>
  <c r="AW12" i="92"/>
  <c r="BI12" i="92"/>
  <c r="AG13" i="92"/>
  <c r="AN15" i="92"/>
  <c r="O16" i="92"/>
  <c r="AD16" i="92"/>
  <c r="AV16" i="92"/>
  <c r="M17" i="92"/>
  <c r="AJ17" i="92"/>
  <c r="BJ17" i="92"/>
  <c r="U18" i="92"/>
  <c r="AF18" i="92"/>
  <c r="AR18" i="92"/>
  <c r="BE18" i="92"/>
  <c r="AR19" i="92"/>
  <c r="O20" i="92"/>
  <c r="AF20" i="92"/>
  <c r="BG20" i="92"/>
  <c r="AB22" i="92"/>
  <c r="AT22" i="92"/>
  <c r="BK22" i="92"/>
  <c r="AG23" i="92"/>
  <c r="M24" i="92"/>
  <c r="X24" i="92"/>
  <c r="AO24" i="92"/>
  <c r="BG24" i="92"/>
  <c r="AE27" i="92"/>
  <c r="AQ27" i="92"/>
  <c r="BB27" i="92"/>
  <c r="BN27" i="92"/>
  <c r="Z29" i="92"/>
  <c r="BI29" i="92"/>
  <c r="V30" i="92"/>
  <c r="AN30" i="92"/>
  <c r="BF30" i="92"/>
  <c r="O31" i="92"/>
  <c r="AA31" i="92"/>
  <c r="AM31" i="92"/>
  <c r="BA31" i="92"/>
  <c r="M15" i="93"/>
  <c r="X15" i="93"/>
  <c r="AJ15" i="93"/>
  <c r="AV15" i="93"/>
  <c r="BG15" i="93"/>
  <c r="O17" i="93"/>
  <c r="AF17" i="93"/>
  <c r="AX17" i="93"/>
  <c r="U19" i="93"/>
  <c r="AF19" i="93"/>
  <c r="AV19" i="93"/>
  <c r="BM19" i="93"/>
  <c r="AR20" i="93"/>
  <c r="T22" i="93"/>
  <c r="AB23" i="93"/>
  <c r="AT23" i="93"/>
  <c r="BK23" i="93"/>
  <c r="Z25" i="93"/>
  <c r="AT25" i="93"/>
  <c r="Q27" i="93"/>
  <c r="AZ27" i="93"/>
  <c r="BL9" i="95"/>
  <c r="AX12" i="92"/>
  <c r="BJ12" i="92"/>
  <c r="AR15" i="92"/>
  <c r="P17" i="92"/>
  <c r="AM17" i="92"/>
  <c r="V18" i="92"/>
  <c r="AI18" i="92"/>
  <c r="AT18" i="92"/>
  <c r="BF18" i="92"/>
  <c r="N24" i="92"/>
  <c r="Z24" i="92"/>
  <c r="AQ24" i="92"/>
  <c r="BI24" i="92"/>
  <c r="N15" i="93"/>
  <c r="Z15" i="93"/>
  <c r="AK15" i="93"/>
  <c r="AW15" i="93"/>
  <c r="BI15" i="93"/>
  <c r="V19" i="93"/>
  <c r="AI19" i="93"/>
  <c r="AX19" i="93"/>
  <c r="BA20" i="93"/>
  <c r="BF27" i="93"/>
  <c r="AN31" i="91"/>
  <c r="T11" i="92"/>
  <c r="Q12" i="92"/>
  <c r="AB12" i="92"/>
  <c r="AN12" i="92"/>
  <c r="AZ12" i="92"/>
  <c r="BK12" i="92"/>
  <c r="AY13" i="92"/>
  <c r="N15" i="92"/>
  <c r="AW15" i="92"/>
  <c r="S16" i="92"/>
  <c r="AG16" i="92"/>
  <c r="BB16" i="92"/>
  <c r="R17" i="92"/>
  <c r="M18" i="92"/>
  <c r="X18" i="92"/>
  <c r="AJ18" i="92"/>
  <c r="AV18" i="92"/>
  <c r="BG18" i="92"/>
  <c r="BA19" i="92"/>
  <c r="S20" i="92"/>
  <c r="AK20" i="92"/>
  <c r="AX22" i="92"/>
  <c r="AP23" i="92"/>
  <c r="O24" i="92"/>
  <c r="AB24" i="92"/>
  <c r="AT24" i="92"/>
  <c r="BK24" i="92"/>
  <c r="V27" i="92"/>
  <c r="AI27" i="92"/>
  <c r="AT27" i="92"/>
  <c r="BF27" i="92"/>
  <c r="AA30" i="92"/>
  <c r="AR30" i="92"/>
  <c r="BJ30" i="92"/>
  <c r="R31" i="92"/>
  <c r="AD31" i="92"/>
  <c r="AO31" i="92"/>
  <c r="BF31" i="92"/>
  <c r="Q14" i="93"/>
  <c r="O15" i="93"/>
  <c r="AA15" i="93"/>
  <c r="AM15" i="93"/>
  <c r="AX15" i="93"/>
  <c r="BJ15" i="93"/>
  <c r="S17" i="93"/>
  <c r="AK17" i="93"/>
  <c r="BB17" i="93"/>
  <c r="M19" i="93"/>
  <c r="X19" i="93"/>
  <c r="AJ19" i="93"/>
  <c r="AZ19" i="93"/>
  <c r="N20" i="93"/>
  <c r="BJ20" i="93"/>
  <c r="O23" i="93"/>
  <c r="AF23" i="93"/>
  <c r="AX23" i="93"/>
  <c r="AR24" i="93"/>
  <c r="N25" i="93"/>
  <c r="AD25" i="93"/>
  <c r="BB25" i="93"/>
  <c r="V27" i="93"/>
  <c r="BJ27" i="93"/>
  <c r="BL30" i="95"/>
  <c r="BE30" i="95"/>
  <c r="AR30" i="95"/>
  <c r="AF30" i="95"/>
  <c r="U30" i="95"/>
  <c r="BN30" i="95"/>
  <c r="BB30" i="95"/>
  <c r="AQ30" i="95"/>
  <c r="AE30" i="95"/>
  <c r="S30" i="95"/>
  <c r="BM30" i="95"/>
  <c r="BA30" i="95"/>
  <c r="AO30" i="95"/>
  <c r="AD30" i="95"/>
  <c r="R30" i="95"/>
  <c r="BK30" i="95"/>
  <c r="AZ30" i="95"/>
  <c r="AN30" i="95"/>
  <c r="AB30" i="95"/>
  <c r="Q30" i="95"/>
  <c r="BJ30" i="95"/>
  <c r="AX30" i="95"/>
  <c r="AM30" i="95"/>
  <c r="AA30" i="95"/>
  <c r="O30" i="95"/>
  <c r="BI30" i="95"/>
  <c r="AW30" i="95"/>
  <c r="AK30" i="95"/>
  <c r="Z30" i="95"/>
  <c r="N30" i="95"/>
  <c r="BG30" i="95"/>
  <c r="AV30" i="95"/>
  <c r="AJ30" i="95"/>
  <c r="X30" i="95"/>
  <c r="M30" i="95"/>
  <c r="AQ30" i="93"/>
  <c r="N31" i="93"/>
  <c r="AJ31" i="93"/>
  <c r="AQ15" i="94"/>
  <c r="BM15" i="94"/>
  <c r="S16" i="94"/>
  <c r="AE16" i="94"/>
  <c r="AQ16" i="94"/>
  <c r="BB16" i="94"/>
  <c r="BN16" i="94"/>
  <c r="AA20" i="94"/>
  <c r="AR20" i="94"/>
  <c r="BJ20" i="94"/>
  <c r="AK21" i="94"/>
  <c r="BL21" i="94"/>
  <c r="Z22" i="94"/>
  <c r="AQ22" i="94"/>
  <c r="BI22" i="94"/>
  <c r="R23" i="94"/>
  <c r="AJ23" i="94"/>
  <c r="BA23" i="94"/>
  <c r="AQ25" i="94"/>
  <c r="Z26" i="94"/>
  <c r="AV26" i="94"/>
  <c r="AF27" i="94"/>
  <c r="BK27" i="94"/>
  <c r="AV28" i="94"/>
  <c r="U29" i="94"/>
  <c r="AR30" i="94"/>
  <c r="BJ30" i="94"/>
  <c r="AF31" i="94"/>
  <c r="AX31" i="94"/>
  <c r="Q13" i="95"/>
  <c r="AM13" i="95"/>
  <c r="BJ13" i="95"/>
  <c r="AX14" i="95"/>
  <c r="AG16" i="95"/>
  <c r="V17" i="95"/>
  <c r="AI17" i="95"/>
  <c r="AT17" i="95"/>
  <c r="BF17" i="95"/>
  <c r="AA21" i="95"/>
  <c r="AM21" i="95"/>
  <c r="AX21" i="95"/>
  <c r="BJ21" i="95"/>
  <c r="S22" i="95"/>
  <c r="AN22" i="95"/>
  <c r="AI26" i="95"/>
  <c r="Z29" i="95"/>
  <c r="AW29" i="95"/>
  <c r="AW31" i="95"/>
  <c r="BN15" i="94"/>
  <c r="U16" i="94"/>
  <c r="AF16" i="94"/>
  <c r="AR16" i="94"/>
  <c r="BE16" i="94"/>
  <c r="BM20" i="94"/>
  <c r="AA22" i="94"/>
  <c r="AR22" i="94"/>
  <c r="BJ22" i="94"/>
  <c r="S23" i="94"/>
  <c r="AK23" i="94"/>
  <c r="BB23" i="94"/>
  <c r="AA26" i="94"/>
  <c r="AW26" i="94"/>
  <c r="BB28" i="94"/>
  <c r="Y29" i="94"/>
  <c r="BM30" i="94"/>
  <c r="R13" i="95"/>
  <c r="AN13" i="95"/>
  <c r="BK13" i="95"/>
  <c r="BG14" i="95"/>
  <c r="AI16" i="95"/>
  <c r="X17" i="95"/>
  <c r="AJ17" i="95"/>
  <c r="AV17" i="95"/>
  <c r="BG17" i="95"/>
  <c r="AT19" i="95"/>
  <c r="Q21" i="95"/>
  <c r="AB21" i="95"/>
  <c r="AN21" i="95"/>
  <c r="AZ21" i="95"/>
  <c r="BK21" i="95"/>
  <c r="V22" i="95"/>
  <c r="AR22" i="95"/>
  <c r="AM26" i="95"/>
  <c r="AA29" i="95"/>
  <c r="AY29" i="95"/>
  <c r="BA31" i="95"/>
  <c r="V16" i="94"/>
  <c r="AI16" i="94"/>
  <c r="AT16" i="94"/>
  <c r="BF16" i="94"/>
  <c r="V23" i="94"/>
  <c r="AN23" i="94"/>
  <c r="BF23" i="94"/>
  <c r="AG29" i="94"/>
  <c r="U13" i="95"/>
  <c r="AR13" i="95"/>
  <c r="X22" i="95"/>
  <c r="AW22" i="95"/>
  <c r="AQ26" i="95"/>
  <c r="BE30" i="93"/>
  <c r="U31" i="93"/>
  <c r="AW31" i="93"/>
  <c r="AD14" i="94"/>
  <c r="AE15" i="94"/>
  <c r="AW15" i="94"/>
  <c r="M16" i="94"/>
  <c r="X16" i="94"/>
  <c r="AJ16" i="94"/>
  <c r="AV16" i="94"/>
  <c r="BG16" i="94"/>
  <c r="X17" i="94"/>
  <c r="Z19" i="94"/>
  <c r="Q20" i="94"/>
  <c r="AI20" i="94"/>
  <c r="AZ20" i="94"/>
  <c r="AA21" i="94"/>
  <c r="AT21" i="94"/>
  <c r="N22" i="94"/>
  <c r="AE22" i="94"/>
  <c r="AW22" i="94"/>
  <c r="BN22" i="94"/>
  <c r="X23" i="94"/>
  <c r="AO23" i="94"/>
  <c r="BG23" i="94"/>
  <c r="Q25" i="94"/>
  <c r="N26" i="94"/>
  <c r="AE26" i="94"/>
  <c r="BB26" i="94"/>
  <c r="AN27" i="94"/>
  <c r="S28" i="94"/>
  <c r="BM28" i="94"/>
  <c r="AP29" i="94"/>
  <c r="AI30" i="94"/>
  <c r="AZ30" i="94"/>
  <c r="V31" i="94"/>
  <c r="AN31" i="94"/>
  <c r="BF31" i="94"/>
  <c r="AM7" i="95"/>
  <c r="V13" i="95"/>
  <c r="AT13" i="95"/>
  <c r="N14" i="95"/>
  <c r="AQ16" i="95"/>
  <c r="AA17" i="95"/>
  <c r="AM17" i="95"/>
  <c r="AX17" i="95"/>
  <c r="BJ17" i="95"/>
  <c r="AE21" i="95"/>
  <c r="AQ21" i="95"/>
  <c r="BB21" i="95"/>
  <c r="BN21" i="95"/>
  <c r="AA22" i="95"/>
  <c r="BA22" i="95"/>
  <c r="M26" i="95"/>
  <c r="AW26" i="95"/>
  <c r="AG29" i="95"/>
  <c r="BE29" i="95"/>
  <c r="BH31" i="95"/>
  <c r="AA23" i="94"/>
  <c r="AR23" i="94"/>
  <c r="BJ23" i="94"/>
  <c r="BH29" i="94"/>
  <c r="AA13" i="95"/>
  <c r="AX13" i="95"/>
  <c r="AB22" i="95"/>
  <c r="BF22" i="95"/>
  <c r="BM30" i="93"/>
  <c r="Z31" i="93"/>
  <c r="BF31" i="93"/>
  <c r="V15" i="94"/>
  <c r="AJ15" i="94"/>
  <c r="BC15" i="94"/>
  <c r="O16" i="94"/>
  <c r="AA16" i="94"/>
  <c r="AM16" i="94"/>
  <c r="AX16" i="94"/>
  <c r="BJ16" i="94"/>
  <c r="AO17" i="94"/>
  <c r="AQ19" i="94"/>
  <c r="U20" i="94"/>
  <c r="AM20" i="94"/>
  <c r="BE20" i="94"/>
  <c r="N21" i="94"/>
  <c r="AE21" i="94"/>
  <c r="AZ21" i="94"/>
  <c r="R22" i="94"/>
  <c r="AJ22" i="94"/>
  <c r="BA22" i="94"/>
  <c r="M23" i="94"/>
  <c r="AB23" i="94"/>
  <c r="AT23" i="94"/>
  <c r="BK23" i="94"/>
  <c r="Z25" i="94"/>
  <c r="R26" i="94"/>
  <c r="AK26" i="94"/>
  <c r="BI26" i="94"/>
  <c r="V27" i="94"/>
  <c r="AT27" i="94"/>
  <c r="AD28" i="94"/>
  <c r="M29" i="94"/>
  <c r="V30" i="94"/>
  <c r="AM30" i="94"/>
  <c r="BE30" i="94"/>
  <c r="AA31" i="94"/>
  <c r="AR31" i="94"/>
  <c r="BJ31" i="94"/>
  <c r="M13" i="95"/>
  <c r="AB13" i="95"/>
  <c r="AZ13" i="95"/>
  <c r="Y14" i="95"/>
  <c r="Q16" i="95"/>
  <c r="AZ16" i="95"/>
  <c r="R17" i="95"/>
  <c r="AD17" i="95"/>
  <c r="AO17" i="95"/>
  <c r="BA17" i="95"/>
  <c r="BM17" i="95"/>
  <c r="BK19" i="95"/>
  <c r="V21" i="95"/>
  <c r="AI21" i="95"/>
  <c r="AT21" i="95"/>
  <c r="BF21" i="95"/>
  <c r="N22" i="95"/>
  <c r="AE22" i="95"/>
  <c r="BJ22" i="95"/>
  <c r="U26" i="95"/>
  <c r="BI26" i="95"/>
  <c r="AM29" i="95"/>
  <c r="BJ29" i="95"/>
  <c r="BN31" i="95"/>
  <c r="AA31" i="93"/>
  <c r="BJ31" i="93"/>
  <c r="AM15" i="94"/>
  <c r="BH15" i="94"/>
  <c r="Q16" i="94"/>
  <c r="AB16" i="94"/>
  <c r="AN16" i="94"/>
  <c r="AZ16" i="94"/>
  <c r="BK16" i="94"/>
  <c r="V20" i="94"/>
  <c r="AN20" i="94"/>
  <c r="BF20" i="94"/>
  <c r="O21" i="94"/>
  <c r="AF21" i="94"/>
  <c r="U22" i="94"/>
  <c r="AM22" i="94"/>
  <c r="BE22" i="94"/>
  <c r="N23" i="94"/>
  <c r="AE23" i="94"/>
  <c r="AW23" i="94"/>
  <c r="BN23" i="94"/>
  <c r="AG25" i="94"/>
  <c r="U26" i="94"/>
  <c r="AO26" i="94"/>
  <c r="AA27" i="94"/>
  <c r="AY27" i="94"/>
  <c r="AK28" i="94"/>
  <c r="N29" i="94"/>
  <c r="M30" i="94"/>
  <c r="X30" i="94"/>
  <c r="AN30" i="94"/>
  <c r="BF30" i="94"/>
  <c r="O31" i="94"/>
  <c r="AB31" i="94"/>
  <c r="AT31" i="94"/>
  <c r="BK31" i="94"/>
  <c r="AW8" i="95"/>
  <c r="N13" i="95"/>
  <c r="AF13" i="95"/>
  <c r="BE13" i="95"/>
  <c r="AF14" i="95"/>
  <c r="Y16" i="95"/>
  <c r="S17" i="95"/>
  <c r="AE17" i="95"/>
  <c r="AQ17" i="95"/>
  <c r="BB17" i="95"/>
  <c r="BN17" i="95"/>
  <c r="AF19" i="95"/>
  <c r="M21" i="95"/>
  <c r="X21" i="95"/>
  <c r="AJ21" i="95"/>
  <c r="AV21" i="95"/>
  <c r="BG21" i="95"/>
  <c r="O22" i="95"/>
  <c r="AF22" i="95"/>
  <c r="BN22" i="95"/>
  <c r="Z26" i="95"/>
  <c r="T29" i="95"/>
  <c r="AQ29" i="95"/>
  <c r="P10" i="88"/>
  <c r="AF10" i="88"/>
  <c r="AX10" i="88"/>
  <c r="S10" i="88"/>
  <c r="AK10" i="88"/>
  <c r="BB10" i="88"/>
  <c r="X10" i="88"/>
  <c r="AO10" i="88"/>
  <c r="BG10" i="88"/>
  <c r="M8" i="90"/>
  <c r="O10" i="90"/>
  <c r="M13" i="90"/>
  <c r="R13" i="90"/>
  <c r="AO13" i="90"/>
  <c r="R12" i="90"/>
  <c r="X13" i="90"/>
  <c r="AV13" i="90"/>
  <c r="AD13" i="90"/>
  <c r="BA13" i="90"/>
  <c r="AJ13" i="90"/>
  <c r="BG13" i="90"/>
  <c r="AA12" i="90"/>
  <c r="BA12" i="90"/>
  <c r="M12" i="90"/>
  <c r="U12" i="90"/>
  <c r="AD12" i="90"/>
  <c r="AM12" i="90"/>
  <c r="AV12" i="90"/>
  <c r="BE12" i="90"/>
  <c r="BM12" i="90"/>
  <c r="N13" i="90"/>
  <c r="S13" i="90"/>
  <c r="Z13" i="90"/>
  <c r="AE13" i="90"/>
  <c r="AK13" i="90"/>
  <c r="AQ13" i="90"/>
  <c r="AW13" i="90"/>
  <c r="BB13" i="90"/>
  <c r="BJ13" i="90"/>
  <c r="AJ12" i="90"/>
  <c r="BJ12" i="90"/>
  <c r="N12" i="90"/>
  <c r="V12" i="90"/>
  <c r="AE12" i="90"/>
  <c r="AN12" i="90"/>
  <c r="AW12" i="90"/>
  <c r="BF12" i="90"/>
  <c r="BN12" i="90"/>
  <c r="O13" i="90"/>
  <c r="U13" i="90"/>
  <c r="AA13" i="90"/>
  <c r="AF13" i="90"/>
  <c r="AM13" i="90"/>
  <c r="AR13" i="90"/>
  <c r="AX13" i="90"/>
  <c r="BE13" i="90"/>
  <c r="BK13" i="90"/>
  <c r="AR12" i="90"/>
  <c r="Q12" i="90"/>
  <c r="Z12" i="90"/>
  <c r="AI12" i="90"/>
  <c r="AQ12" i="90"/>
  <c r="AZ12" i="90"/>
  <c r="BI12" i="90"/>
  <c r="Q13" i="90"/>
  <c r="V13" i="90"/>
  <c r="AB13" i="90"/>
  <c r="AI13" i="90"/>
  <c r="AN13" i="90"/>
  <c r="AT13" i="90"/>
  <c r="AZ13" i="90"/>
  <c r="BF13" i="90"/>
  <c r="BN13" i="90"/>
  <c r="M8" i="91"/>
  <c r="AY15" i="91"/>
  <c r="Q8" i="91"/>
  <c r="AJ14" i="91"/>
  <c r="AR14" i="91"/>
  <c r="BA14" i="91"/>
  <c r="BJ14" i="91"/>
  <c r="O15" i="91"/>
  <c r="Y15" i="91"/>
  <c r="AK15" i="91"/>
  <c r="BB15" i="91"/>
  <c r="AG15" i="91"/>
  <c r="X7" i="91"/>
  <c r="S14" i="91"/>
  <c r="AB14" i="91"/>
  <c r="AK14" i="91"/>
  <c r="AT14" i="91"/>
  <c r="BB14" i="91"/>
  <c r="BK14" i="91"/>
  <c r="P15" i="91"/>
  <c r="AB15" i="91"/>
  <c r="AP15" i="91"/>
  <c r="P7" i="92"/>
  <c r="AE9" i="92"/>
  <c r="AK9" i="92"/>
  <c r="AT9" i="92"/>
  <c r="BB9" i="92"/>
  <c r="BK9" i="92"/>
  <c r="T7" i="92"/>
  <c r="U9" i="92"/>
  <c r="AA9" i="92"/>
  <c r="AF9" i="92"/>
  <c r="AN9" i="92"/>
  <c r="AW9" i="92"/>
  <c r="BF9" i="92"/>
  <c r="BN9" i="92"/>
  <c r="Q9" i="92"/>
  <c r="V9" i="92"/>
  <c r="AB9" i="92"/>
  <c r="AI9" i="92"/>
  <c r="AO9" i="92"/>
  <c r="AX9" i="92"/>
  <c r="BG9" i="92"/>
  <c r="R11" i="93"/>
  <c r="R14" i="93"/>
  <c r="AD14" i="93"/>
  <c r="AP14" i="93"/>
  <c r="BA14" i="93"/>
  <c r="BM14" i="93"/>
  <c r="R10" i="93"/>
  <c r="AW11" i="93"/>
  <c r="M14" i="93"/>
  <c r="V14" i="93"/>
  <c r="AI14" i="93"/>
  <c r="AU14" i="93"/>
  <c r="BF14" i="93"/>
  <c r="N14" i="93"/>
  <c r="Y14" i="93"/>
  <c r="AJ14" i="93"/>
  <c r="AV14" i="93"/>
  <c r="BH14" i="93"/>
  <c r="O7" i="94"/>
  <c r="N12" i="94"/>
  <c r="U7" i="94"/>
  <c r="AM7" i="94"/>
  <c r="U10" i="94"/>
  <c r="N11" i="94"/>
  <c r="BE7" i="95"/>
  <c r="R9" i="88"/>
  <c r="AO9" i="88"/>
  <c r="X9" i="88"/>
  <c r="AV9" i="88"/>
  <c r="AD9" i="88"/>
  <c r="BA9" i="88"/>
  <c r="AJ9" i="88"/>
  <c r="BG9" i="88"/>
  <c r="N9" i="88"/>
  <c r="S9" i="88"/>
  <c r="Z9" i="88"/>
  <c r="AE9" i="88"/>
  <c r="AK9" i="88"/>
  <c r="AQ9" i="88"/>
  <c r="AW9" i="88"/>
  <c r="BB9" i="88"/>
  <c r="BJ9" i="88"/>
  <c r="O9" i="88"/>
  <c r="U9" i="88"/>
  <c r="AA9" i="88"/>
  <c r="AF9" i="88"/>
  <c r="AM9" i="88"/>
  <c r="AR9" i="88"/>
  <c r="AX9" i="88"/>
  <c r="BE9" i="88"/>
  <c r="BK9" i="88"/>
  <c r="Q9" i="88"/>
  <c r="V9" i="88"/>
  <c r="AB9" i="88"/>
  <c r="AI9" i="88"/>
  <c r="AN9" i="88"/>
  <c r="AT9" i="88"/>
  <c r="AZ9" i="88"/>
  <c r="BF9" i="88"/>
  <c r="BN9" i="88"/>
  <c r="P7" i="88"/>
  <c r="AJ8" i="88"/>
  <c r="AR8" i="88"/>
  <c r="M8" i="88"/>
  <c r="U8" i="88"/>
  <c r="AD8" i="88"/>
  <c r="AM8" i="88"/>
  <c r="AV8" i="88"/>
  <c r="BE8" i="88"/>
  <c r="BM8" i="88"/>
  <c r="R8" i="88"/>
  <c r="BA8" i="88"/>
  <c r="N8" i="88"/>
  <c r="V8" i="88"/>
  <c r="AE8" i="88"/>
  <c r="AN8" i="88"/>
  <c r="AW8" i="88"/>
  <c r="BF8" i="88"/>
  <c r="BN8" i="88"/>
  <c r="AA8" i="88"/>
  <c r="BJ8" i="88"/>
  <c r="Q8" i="88"/>
  <c r="Z8" i="88"/>
  <c r="AI8" i="88"/>
  <c r="AQ8" i="88"/>
  <c r="AZ8" i="88"/>
  <c r="BI8" i="88"/>
  <c r="N8" i="90"/>
  <c r="U8" i="90"/>
  <c r="V8" i="90"/>
  <c r="S10" i="90"/>
  <c r="AK10" i="90"/>
  <c r="AY10" i="90"/>
  <c r="X10" i="90"/>
  <c r="AO10" i="90"/>
  <c r="BB10" i="90"/>
  <c r="AB10" i="90"/>
  <c r="AT10" i="90"/>
  <c r="BG10" i="90"/>
  <c r="P10" i="90"/>
  <c r="AF10" i="90"/>
  <c r="AX10" i="90"/>
  <c r="BK10" i="90"/>
  <c r="O9" i="90"/>
  <c r="U9" i="90"/>
  <c r="AA9" i="90"/>
  <c r="AF9" i="90"/>
  <c r="AM9" i="90"/>
  <c r="AR9" i="90"/>
  <c r="AX9" i="90"/>
  <c r="BF9" i="90"/>
  <c r="BN9" i="90"/>
  <c r="Q9" i="90"/>
  <c r="V9" i="90"/>
  <c r="AB9" i="90"/>
  <c r="AI9" i="90"/>
  <c r="AN9" i="90"/>
  <c r="AT9" i="90"/>
  <c r="AZ9" i="90"/>
  <c r="BG9" i="90"/>
  <c r="R9" i="90"/>
  <c r="X9" i="90"/>
  <c r="AD9" i="90"/>
  <c r="AJ9" i="90"/>
  <c r="AO9" i="90"/>
  <c r="AV9" i="90"/>
  <c r="BA9" i="90"/>
  <c r="BJ9" i="90"/>
  <c r="N9" i="90"/>
  <c r="S9" i="90"/>
  <c r="Z9" i="90"/>
  <c r="AE9" i="90"/>
  <c r="AK9" i="90"/>
  <c r="AQ9" i="90"/>
  <c r="AW9" i="90"/>
  <c r="BB9" i="90"/>
  <c r="BK9" i="90"/>
  <c r="AE8" i="90"/>
  <c r="AN8" i="90"/>
  <c r="AW8" i="90"/>
  <c r="BF8" i="90"/>
  <c r="BN8" i="90"/>
  <c r="Q8" i="90"/>
  <c r="Z8" i="90"/>
  <c r="AI8" i="90"/>
  <c r="AQ8" i="90"/>
  <c r="AZ8" i="90"/>
  <c r="BI8" i="90"/>
  <c r="R8" i="90"/>
  <c r="AA8" i="90"/>
  <c r="AJ8" i="90"/>
  <c r="AR8" i="90"/>
  <c r="BA8" i="90"/>
  <c r="BJ8" i="90"/>
  <c r="AD8" i="90"/>
  <c r="AM8" i="90"/>
  <c r="AV8" i="90"/>
  <c r="BE8" i="90"/>
  <c r="BM8" i="90"/>
  <c r="BA13" i="91"/>
  <c r="M13" i="91"/>
  <c r="Z13" i="91"/>
  <c r="AQ13" i="91"/>
  <c r="BI13" i="91"/>
  <c r="R13" i="91"/>
  <c r="N13" i="91"/>
  <c r="AA13" i="91"/>
  <c r="AR13" i="91"/>
  <c r="BJ13" i="91"/>
  <c r="AJ13" i="91"/>
  <c r="Q13" i="91"/>
  <c r="AI13" i="91"/>
  <c r="AZ13" i="91"/>
  <c r="Q10" i="91"/>
  <c r="V10" i="91"/>
  <c r="AE10" i="91"/>
  <c r="AN10" i="91"/>
  <c r="AW10" i="91"/>
  <c r="BF10" i="91"/>
  <c r="BN10" i="91"/>
  <c r="M10" i="91"/>
  <c r="R10" i="91"/>
  <c r="X10" i="91"/>
  <c r="AF10" i="91"/>
  <c r="AO10" i="91"/>
  <c r="AX10" i="91"/>
  <c r="BG10" i="91"/>
  <c r="N10" i="91"/>
  <c r="S10" i="91"/>
  <c r="AA10" i="91"/>
  <c r="AJ10" i="91"/>
  <c r="AR10" i="91"/>
  <c r="BA10" i="91"/>
  <c r="BJ10" i="91"/>
  <c r="O10" i="91"/>
  <c r="U10" i="91"/>
  <c r="AB10" i="91"/>
  <c r="AK10" i="91"/>
  <c r="AT10" i="91"/>
  <c r="BB10" i="91"/>
  <c r="BK10" i="91"/>
  <c r="Q9" i="91"/>
  <c r="Z9" i="91"/>
  <c r="AI9" i="91"/>
  <c r="AQ9" i="91"/>
  <c r="AZ9" i="91"/>
  <c r="BI9" i="91"/>
  <c r="R9" i="91"/>
  <c r="AA9" i="91"/>
  <c r="AJ9" i="91"/>
  <c r="AR9" i="91"/>
  <c r="BA9" i="91"/>
  <c r="BJ9" i="91"/>
  <c r="U9" i="91"/>
  <c r="AD9" i="91"/>
  <c r="AM9" i="91"/>
  <c r="AV9" i="91"/>
  <c r="BE9" i="91"/>
  <c r="BM9" i="91"/>
  <c r="V9" i="91"/>
  <c r="AE9" i="91"/>
  <c r="AN9" i="91"/>
  <c r="AW9" i="91"/>
  <c r="BF9" i="91"/>
  <c r="BN9" i="91"/>
  <c r="O7" i="91"/>
  <c r="AB7" i="91"/>
  <c r="P7" i="91"/>
  <c r="S7" i="91"/>
  <c r="Z8" i="92"/>
  <c r="AI8" i="92"/>
  <c r="AQ8" i="92"/>
  <c r="AZ8" i="92"/>
  <c r="BI8" i="92"/>
  <c r="R8" i="92"/>
  <c r="AA8" i="92"/>
  <c r="AJ8" i="92"/>
  <c r="AR8" i="92"/>
  <c r="BA8" i="92"/>
  <c r="BJ8" i="92"/>
  <c r="U8" i="92"/>
  <c r="AD8" i="92"/>
  <c r="AM8" i="92"/>
  <c r="AV8" i="92"/>
  <c r="BE8" i="92"/>
  <c r="BM8" i="92"/>
  <c r="V8" i="92"/>
  <c r="AE8" i="92"/>
  <c r="AN8" i="92"/>
  <c r="AW8" i="92"/>
  <c r="BF8" i="92"/>
  <c r="BN8" i="92"/>
  <c r="M13" i="93"/>
  <c r="U13" i="93"/>
  <c r="AM13" i="93"/>
  <c r="X11" i="93"/>
  <c r="BF11" i="93"/>
  <c r="AE11" i="93"/>
  <c r="BN11" i="93"/>
  <c r="M11" i="93"/>
  <c r="AN11" i="93"/>
  <c r="M7" i="93"/>
  <c r="O7" i="93"/>
  <c r="X7" i="93"/>
  <c r="Q13" i="93"/>
  <c r="AI13" i="93"/>
  <c r="Z13" i="93"/>
  <c r="AQ13" i="93"/>
  <c r="AD13" i="93"/>
  <c r="AV13" i="93"/>
  <c r="N11" i="93"/>
  <c r="S11" i="93"/>
  <c r="Z11" i="93"/>
  <c r="AF11" i="93"/>
  <c r="AO11" i="93"/>
  <c r="AX11" i="93"/>
  <c r="BG11" i="93"/>
  <c r="O11" i="93"/>
  <c r="U11" i="93"/>
  <c r="AA11" i="93"/>
  <c r="AJ11" i="93"/>
  <c r="AR11" i="93"/>
  <c r="BA11" i="93"/>
  <c r="BJ11" i="93"/>
  <c r="Q11" i="93"/>
  <c r="V11" i="93"/>
  <c r="AB11" i="93"/>
  <c r="AK11" i="93"/>
  <c r="AT11" i="93"/>
  <c r="BB11" i="93"/>
  <c r="BK11" i="93"/>
  <c r="AJ10" i="93"/>
  <c r="BA10" i="93"/>
  <c r="M10" i="93"/>
  <c r="U10" i="93"/>
  <c r="AD10" i="93"/>
  <c r="AM10" i="93"/>
  <c r="AV10" i="93"/>
  <c r="BE10" i="93"/>
  <c r="BM10" i="93"/>
  <c r="AA10" i="93"/>
  <c r="BJ10" i="93"/>
  <c r="N10" i="93"/>
  <c r="V10" i="93"/>
  <c r="AE10" i="93"/>
  <c r="AN10" i="93"/>
  <c r="AW10" i="93"/>
  <c r="BF10" i="93"/>
  <c r="BN10" i="93"/>
  <c r="Q10" i="93"/>
  <c r="Z10" i="93"/>
  <c r="AI10" i="93"/>
  <c r="AQ10" i="93"/>
  <c r="AZ10" i="93"/>
  <c r="BI10" i="93"/>
  <c r="S9" i="93"/>
  <c r="AI9" i="93"/>
  <c r="AZ9" i="93"/>
  <c r="U9" i="93"/>
  <c r="AM9" i="93"/>
  <c r="BE9" i="93"/>
  <c r="Z9" i="93"/>
  <c r="AQ9" i="93"/>
  <c r="BI9" i="93"/>
  <c r="P9" i="93"/>
  <c r="AD9" i="93"/>
  <c r="AV9" i="93"/>
  <c r="AF7" i="93"/>
  <c r="AO7" i="93"/>
  <c r="AX7" i="93"/>
  <c r="BG7" i="93"/>
  <c r="Q7" i="93"/>
  <c r="Z7" i="93"/>
  <c r="AI7" i="93"/>
  <c r="AQ7" i="93"/>
  <c r="AZ7" i="93"/>
  <c r="BI7" i="93"/>
  <c r="S7" i="93"/>
  <c r="AB7" i="93"/>
  <c r="AK7" i="93"/>
  <c r="AT7" i="93"/>
  <c r="BB7" i="93"/>
  <c r="BK7" i="93"/>
  <c r="N7" i="93"/>
  <c r="U7" i="93"/>
  <c r="AD7" i="93"/>
  <c r="AM7" i="93"/>
  <c r="AV7" i="93"/>
  <c r="BE7" i="93"/>
  <c r="BM7" i="93"/>
  <c r="M10" i="94"/>
  <c r="Q10" i="94"/>
  <c r="AA7" i="94"/>
  <c r="AX7" i="94"/>
  <c r="AF7" i="94"/>
  <c r="BE7" i="94"/>
  <c r="BJ7" i="94"/>
  <c r="R12" i="94"/>
  <c r="AA12" i="94"/>
  <c r="AJ12" i="94"/>
  <c r="AR12" i="94"/>
  <c r="BA12" i="94"/>
  <c r="BJ12" i="94"/>
  <c r="S12" i="94"/>
  <c r="AB12" i="94"/>
  <c r="AK12" i="94"/>
  <c r="AT12" i="94"/>
  <c r="BB12" i="94"/>
  <c r="BK12" i="94"/>
  <c r="V12" i="94"/>
  <c r="AE12" i="94"/>
  <c r="AN12" i="94"/>
  <c r="AW12" i="94"/>
  <c r="BF12" i="94"/>
  <c r="BN12" i="94"/>
  <c r="O12" i="94"/>
  <c r="X12" i="94"/>
  <c r="AF12" i="94"/>
  <c r="AO12" i="94"/>
  <c r="AX12" i="94"/>
  <c r="BG12" i="94"/>
  <c r="Q11" i="94"/>
  <c r="V11" i="94"/>
  <c r="AB11" i="94"/>
  <c r="AI11" i="94"/>
  <c r="AN11" i="94"/>
  <c r="AW11" i="94"/>
  <c r="BF11" i="94"/>
  <c r="BN11" i="94"/>
  <c r="R11" i="94"/>
  <c r="X11" i="94"/>
  <c r="AD11" i="94"/>
  <c r="AJ11" i="94"/>
  <c r="AQ11" i="94"/>
  <c r="AZ11" i="94"/>
  <c r="BI11" i="94"/>
  <c r="S11" i="94"/>
  <c r="Z11" i="94"/>
  <c r="AE11" i="94"/>
  <c r="AK11" i="94"/>
  <c r="AR11" i="94"/>
  <c r="BA11" i="94"/>
  <c r="BJ11" i="94"/>
  <c r="O11" i="94"/>
  <c r="U11" i="94"/>
  <c r="AA11" i="94"/>
  <c r="AF11" i="94"/>
  <c r="AM11" i="94"/>
  <c r="AV11" i="94"/>
  <c r="BE11" i="94"/>
  <c r="BM11" i="94"/>
  <c r="AI10" i="94"/>
  <c r="AZ10" i="94"/>
  <c r="AM10" i="94"/>
  <c r="BE10" i="94"/>
  <c r="Z10" i="94"/>
  <c r="AQ10" i="94"/>
  <c r="BI10" i="94"/>
  <c r="AV10" i="94"/>
  <c r="BM10" i="94"/>
  <c r="R8" i="94"/>
  <c r="AA8" i="94"/>
  <c r="AJ8" i="94"/>
  <c r="AR8" i="94"/>
  <c r="BA8" i="94"/>
  <c r="BJ8" i="94"/>
  <c r="N8" i="94"/>
  <c r="S8" i="94"/>
  <c r="AB8" i="94"/>
  <c r="AK8" i="94"/>
  <c r="AT8" i="94"/>
  <c r="BB8" i="94"/>
  <c r="BK8" i="94"/>
  <c r="V8" i="94"/>
  <c r="AE8" i="94"/>
  <c r="AN8" i="94"/>
  <c r="AW8" i="94"/>
  <c r="BF8" i="94"/>
  <c r="BN8" i="94"/>
  <c r="P8" i="94"/>
  <c r="X8" i="94"/>
  <c r="AF8" i="94"/>
  <c r="AO8" i="94"/>
  <c r="AX8" i="94"/>
  <c r="BG8" i="94"/>
  <c r="Q7" i="94"/>
  <c r="V7" i="94"/>
  <c r="AB7" i="94"/>
  <c r="AI7" i="94"/>
  <c r="AN7" i="94"/>
  <c r="AT7" i="94"/>
  <c r="AZ7" i="94"/>
  <c r="BF7" i="94"/>
  <c r="BK7" i="94"/>
  <c r="M7" i="94"/>
  <c r="R7" i="94"/>
  <c r="X7" i="94"/>
  <c r="AD7" i="94"/>
  <c r="AJ7" i="94"/>
  <c r="AO7" i="94"/>
  <c r="AV7" i="94"/>
  <c r="BA7" i="94"/>
  <c r="BG7" i="94"/>
  <c r="BM7" i="94"/>
  <c r="N7" i="94"/>
  <c r="S7" i="94"/>
  <c r="Z7" i="94"/>
  <c r="AE7" i="94"/>
  <c r="AK7" i="94"/>
  <c r="AQ7" i="94"/>
  <c r="AW7" i="94"/>
  <c r="BB7" i="94"/>
  <c r="BI7" i="94"/>
  <c r="BN7" i="94"/>
  <c r="AO10" i="95"/>
  <c r="AX10" i="95"/>
  <c r="BG10" i="95"/>
  <c r="AF10" i="95"/>
  <c r="BI8" i="95"/>
  <c r="AE8" i="95"/>
  <c r="AN8" i="95"/>
  <c r="AJ10" i="95"/>
  <c r="AR10" i="95"/>
  <c r="BA10" i="95"/>
  <c r="BJ10" i="95"/>
  <c r="AK10" i="95"/>
  <c r="AT10" i="95"/>
  <c r="BB10" i="95"/>
  <c r="BK10" i="95"/>
  <c r="AE10" i="95"/>
  <c r="AN10" i="95"/>
  <c r="AW10" i="95"/>
  <c r="BF10" i="95"/>
  <c r="BN10" i="95"/>
  <c r="AE9" i="95"/>
  <c r="AN9" i="95"/>
  <c r="AW9" i="95"/>
  <c r="BF9" i="95"/>
  <c r="BN9" i="95"/>
  <c r="AI9" i="95"/>
  <c r="AQ9" i="95"/>
  <c r="AZ9" i="95"/>
  <c r="BI9" i="95"/>
  <c r="AJ9" i="95"/>
  <c r="AR9" i="95"/>
  <c r="BA9" i="95"/>
  <c r="BJ9" i="95"/>
  <c r="AM9" i="95"/>
  <c r="AV9" i="95"/>
  <c r="BE9" i="95"/>
  <c r="BM9" i="95"/>
  <c r="AF8" i="95"/>
  <c r="AO8" i="95"/>
  <c r="AX8" i="95"/>
  <c r="BL8" i="95"/>
  <c r="AJ8" i="95"/>
  <c r="AR8" i="95"/>
  <c r="BA8" i="95"/>
  <c r="AK8" i="95"/>
  <c r="AT8" i="95"/>
  <c r="BM7" i="95"/>
  <c r="AV7" i="95"/>
  <c r="AE7" i="95"/>
  <c r="AN7" i="95"/>
  <c r="AW7" i="95"/>
  <c r="BF7" i="95"/>
  <c r="BN7" i="95"/>
  <c r="AI7" i="95"/>
  <c r="AQ7" i="95"/>
  <c r="AZ7" i="95"/>
  <c r="BI7" i="95"/>
  <c r="AJ7" i="95"/>
  <c r="AR7" i="95"/>
  <c r="BA7" i="95"/>
  <c r="BJ7" i="95"/>
  <c r="O11" i="95"/>
  <c r="X11" i="95"/>
  <c r="AF11" i="95"/>
  <c r="AO11" i="95"/>
  <c r="AX11" i="95"/>
  <c r="BG11" i="95"/>
  <c r="BL12" i="95"/>
  <c r="BH12" i="95"/>
  <c r="BC12" i="95"/>
  <c r="AY12" i="95"/>
  <c r="AU12" i="95"/>
  <c r="BK12" i="95"/>
  <c r="BG12" i="95"/>
  <c r="BB12" i="95"/>
  <c r="AX12" i="95"/>
  <c r="AT12" i="95"/>
  <c r="AO12" i="95"/>
  <c r="AK12" i="95"/>
  <c r="AF12" i="95"/>
  <c r="AB12" i="95"/>
  <c r="X12" i="95"/>
  <c r="S12" i="95"/>
  <c r="O12" i="95"/>
  <c r="BN12" i="95"/>
  <c r="BJ12" i="95"/>
  <c r="BF12" i="95"/>
  <c r="BA12" i="95"/>
  <c r="AW12" i="95"/>
  <c r="AR12" i="95"/>
  <c r="AN12" i="95"/>
  <c r="AJ12" i="95"/>
  <c r="AE12" i="95"/>
  <c r="AA12" i="95"/>
  <c r="V12" i="95"/>
  <c r="R12" i="95"/>
  <c r="N12" i="95"/>
  <c r="T12" i="95"/>
  <c r="AC12" i="95"/>
  <c r="AL12" i="95"/>
  <c r="AV12" i="95"/>
  <c r="BM12" i="95"/>
  <c r="AF7" i="95"/>
  <c r="AK7" i="95"/>
  <c r="AO7" i="95"/>
  <c r="AT7" i="95"/>
  <c r="AX7" i="95"/>
  <c r="BB7" i="95"/>
  <c r="BG7" i="95"/>
  <c r="BK7" i="95"/>
  <c r="BK8" i="95"/>
  <c r="BG8" i="95"/>
  <c r="BB8" i="95"/>
  <c r="BN8" i="95"/>
  <c r="BJ8" i="95"/>
  <c r="BF8" i="95"/>
  <c r="AG8" i="95"/>
  <c r="AL8" i="95"/>
  <c r="AP8" i="95"/>
  <c r="AU8" i="95"/>
  <c r="AY8" i="95"/>
  <c r="BE8" i="95"/>
  <c r="BM8" i="95"/>
  <c r="P11" i="95"/>
  <c r="Y11" i="95"/>
  <c r="AG11" i="95"/>
  <c r="AP11" i="95"/>
  <c r="AY11" i="95"/>
  <c r="BH11" i="95"/>
  <c r="M12" i="95"/>
  <c r="U12" i="95"/>
  <c r="AD12" i="95"/>
  <c r="AM12" i="95"/>
  <c r="AZ12" i="95"/>
  <c r="AG7" i="95"/>
  <c r="AL7" i="95"/>
  <c r="AP7" i="95"/>
  <c r="AU7" i="95"/>
  <c r="AY7" i="95"/>
  <c r="BC7" i="95"/>
  <c r="BH7" i="95"/>
  <c r="AI8" i="95"/>
  <c r="AM8" i="95"/>
  <c r="AQ8" i="95"/>
  <c r="AV8" i="95"/>
  <c r="AZ8" i="95"/>
  <c r="BH8" i="95"/>
  <c r="S11" i="95"/>
  <c r="AB11" i="95"/>
  <c r="AK11" i="95"/>
  <c r="AT11" i="95"/>
  <c r="BB11" i="95"/>
  <c r="P12" i="95"/>
  <c r="Y12" i="95"/>
  <c r="AG12" i="95"/>
  <c r="AP12" i="95"/>
  <c r="BE12" i="95"/>
  <c r="BN11" i="95"/>
  <c r="BJ11" i="95"/>
  <c r="BF11" i="95"/>
  <c r="BA11" i="95"/>
  <c r="AW11" i="95"/>
  <c r="AR11" i="95"/>
  <c r="AN11" i="95"/>
  <c r="AJ11" i="95"/>
  <c r="AE11" i="95"/>
  <c r="AA11" i="95"/>
  <c r="V11" i="95"/>
  <c r="R11" i="95"/>
  <c r="N11" i="95"/>
  <c r="BM11" i="95"/>
  <c r="BI11" i="95"/>
  <c r="BE11" i="95"/>
  <c r="AZ11" i="95"/>
  <c r="AV11" i="95"/>
  <c r="AQ11" i="95"/>
  <c r="AM11" i="95"/>
  <c r="AI11" i="95"/>
  <c r="AD11" i="95"/>
  <c r="Z11" i="95"/>
  <c r="U11" i="95"/>
  <c r="Q11" i="95"/>
  <c r="M11" i="95"/>
  <c r="T11" i="95"/>
  <c r="AC11" i="95"/>
  <c r="AL11" i="95"/>
  <c r="AU11" i="95"/>
  <c r="BC11" i="95"/>
  <c r="BL11" i="95"/>
  <c r="Q12" i="95"/>
  <c r="Z12" i="95"/>
  <c r="AI12" i="95"/>
  <c r="AQ12" i="95"/>
  <c r="BI12" i="95"/>
  <c r="BN15" i="95"/>
  <c r="BJ15" i="95"/>
  <c r="BF15" i="95"/>
  <c r="BA15" i="95"/>
  <c r="AW15" i="95"/>
  <c r="AR15" i="95"/>
  <c r="AN15" i="95"/>
  <c r="AJ15" i="95"/>
  <c r="AE15" i="95"/>
  <c r="AA15" i="95"/>
  <c r="V15" i="95"/>
  <c r="R15" i="95"/>
  <c r="N15" i="95"/>
  <c r="BM15" i="95"/>
  <c r="BI15" i="95"/>
  <c r="BE15" i="95"/>
  <c r="AZ15" i="95"/>
  <c r="AV15" i="95"/>
  <c r="AQ15" i="95"/>
  <c r="AM15" i="95"/>
  <c r="AI15" i="95"/>
  <c r="AD15" i="95"/>
  <c r="Z15" i="95"/>
  <c r="U15" i="95"/>
  <c r="Q15" i="95"/>
  <c r="M15" i="95"/>
  <c r="T15" i="95"/>
  <c r="AC15" i="95"/>
  <c r="AL15" i="95"/>
  <c r="AU15" i="95"/>
  <c r="BC15" i="95"/>
  <c r="BL15" i="95"/>
  <c r="AF9" i="95"/>
  <c r="AK9" i="95"/>
  <c r="AO9" i="95"/>
  <c r="AT9" i="95"/>
  <c r="AX9" i="95"/>
  <c r="BB9" i="95"/>
  <c r="BG9" i="95"/>
  <c r="BK9" i="95"/>
  <c r="AG10" i="95"/>
  <c r="AL10" i="95"/>
  <c r="AP10" i="95"/>
  <c r="AU10" i="95"/>
  <c r="AY10" i="95"/>
  <c r="BC10" i="95"/>
  <c r="BH10" i="95"/>
  <c r="BL10" i="95"/>
  <c r="S13" i="95"/>
  <c r="X13" i="95"/>
  <c r="AD13" i="95"/>
  <c r="AJ13" i="95"/>
  <c r="AO13" i="95"/>
  <c r="AV13" i="95"/>
  <c r="BA13" i="95"/>
  <c r="BG13" i="95"/>
  <c r="O14" i="95"/>
  <c r="T14" i="95"/>
  <c r="AA14" i="95"/>
  <c r="AJ14" i="95"/>
  <c r="AR14" i="95"/>
  <c r="BA14" i="95"/>
  <c r="BJ14" i="95"/>
  <c r="O15" i="95"/>
  <c r="X15" i="95"/>
  <c r="AF15" i="95"/>
  <c r="AO15" i="95"/>
  <c r="AX15" i="95"/>
  <c r="BG15" i="95"/>
  <c r="BK16" i="95"/>
  <c r="BG16" i="95"/>
  <c r="BB16" i="95"/>
  <c r="AX16" i="95"/>
  <c r="AT16" i="95"/>
  <c r="AO16" i="95"/>
  <c r="AK16" i="95"/>
  <c r="AF16" i="95"/>
  <c r="AB16" i="95"/>
  <c r="X16" i="95"/>
  <c r="S16" i="95"/>
  <c r="O16" i="95"/>
  <c r="BN16" i="95"/>
  <c r="BJ16" i="95"/>
  <c r="BF16" i="95"/>
  <c r="BA16" i="95"/>
  <c r="AW16" i="95"/>
  <c r="AR16" i="95"/>
  <c r="AN16" i="95"/>
  <c r="AJ16" i="95"/>
  <c r="AE16" i="95"/>
  <c r="AA16" i="95"/>
  <c r="V16" i="95"/>
  <c r="R16" i="95"/>
  <c r="N16" i="95"/>
  <c r="T16" i="95"/>
  <c r="AC16" i="95"/>
  <c r="AL16" i="95"/>
  <c r="AU16" i="95"/>
  <c r="BC16" i="95"/>
  <c r="BL16" i="95"/>
  <c r="BK20" i="95"/>
  <c r="BG20" i="95"/>
  <c r="BB20" i="95"/>
  <c r="AX20" i="95"/>
  <c r="AT20" i="95"/>
  <c r="AO20" i="95"/>
  <c r="AK20" i="95"/>
  <c r="AF20" i="95"/>
  <c r="AB20" i="95"/>
  <c r="X20" i="95"/>
  <c r="S20" i="95"/>
  <c r="O20" i="95"/>
  <c r="BN20" i="95"/>
  <c r="BJ20" i="95"/>
  <c r="BF20" i="95"/>
  <c r="BA20" i="95"/>
  <c r="AW20" i="95"/>
  <c r="AR20" i="95"/>
  <c r="AN20" i="95"/>
  <c r="AJ20" i="95"/>
  <c r="AE20" i="95"/>
  <c r="AA20" i="95"/>
  <c r="V20" i="95"/>
  <c r="R20" i="95"/>
  <c r="N20" i="95"/>
  <c r="BM20" i="95"/>
  <c r="BI20" i="95"/>
  <c r="BE20" i="95"/>
  <c r="AZ20" i="95"/>
  <c r="AV20" i="95"/>
  <c r="AQ20" i="95"/>
  <c r="AM20" i="95"/>
  <c r="AI20" i="95"/>
  <c r="AD20" i="95"/>
  <c r="Z20" i="95"/>
  <c r="U20" i="95"/>
  <c r="Q20" i="95"/>
  <c r="M20" i="95"/>
  <c r="AC20" i="95"/>
  <c r="AU20" i="95"/>
  <c r="BL20" i="95"/>
  <c r="AG9" i="95"/>
  <c r="AL9" i="95"/>
  <c r="AP9" i="95"/>
  <c r="AU9" i="95"/>
  <c r="AY9" i="95"/>
  <c r="BC9" i="95"/>
  <c r="BH9" i="95"/>
  <c r="AI10" i="95"/>
  <c r="AM10" i="95"/>
  <c r="AQ10" i="95"/>
  <c r="AV10" i="95"/>
  <c r="AZ10" i="95"/>
  <c r="BE10" i="95"/>
  <c r="BI10" i="95"/>
  <c r="BL13" i="95"/>
  <c r="BH13" i="95"/>
  <c r="BC13" i="95"/>
  <c r="AY13" i="95"/>
  <c r="AU13" i="95"/>
  <c r="AP13" i="95"/>
  <c r="AL13" i="95"/>
  <c r="AG13" i="95"/>
  <c r="AC13" i="95"/>
  <c r="Y13" i="95"/>
  <c r="P13" i="95"/>
  <c r="T13" i="95"/>
  <c r="Z13" i="95"/>
  <c r="AE13" i="95"/>
  <c r="AK13" i="95"/>
  <c r="AQ13" i="95"/>
  <c r="AW13" i="95"/>
  <c r="BB13" i="95"/>
  <c r="BI13" i="95"/>
  <c r="BN13" i="95"/>
  <c r="P14" i="95"/>
  <c r="V14" i="95"/>
  <c r="AB14" i="95"/>
  <c r="AK14" i="95"/>
  <c r="AT14" i="95"/>
  <c r="BB14" i="95"/>
  <c r="P15" i="95"/>
  <c r="Y15" i="95"/>
  <c r="AG15" i="95"/>
  <c r="AP15" i="95"/>
  <c r="AY15" i="95"/>
  <c r="BH15" i="95"/>
  <c r="M16" i="95"/>
  <c r="U16" i="95"/>
  <c r="AD16" i="95"/>
  <c r="AM16" i="95"/>
  <c r="AV16" i="95"/>
  <c r="BE16" i="95"/>
  <c r="BM16" i="95"/>
  <c r="BM14" i="95"/>
  <c r="BI14" i="95"/>
  <c r="BE14" i="95"/>
  <c r="AZ14" i="95"/>
  <c r="AV14" i="95"/>
  <c r="AQ14" i="95"/>
  <c r="AM14" i="95"/>
  <c r="AI14" i="95"/>
  <c r="AD14" i="95"/>
  <c r="Z14" i="95"/>
  <c r="U14" i="95"/>
  <c r="Q14" i="95"/>
  <c r="M14" i="95"/>
  <c r="BL14" i="95"/>
  <c r="BH14" i="95"/>
  <c r="BC14" i="95"/>
  <c r="AY14" i="95"/>
  <c r="AU14" i="95"/>
  <c r="AP14" i="95"/>
  <c r="AL14" i="95"/>
  <c r="AG14" i="95"/>
  <c r="AC14" i="95"/>
  <c r="R14" i="95"/>
  <c r="X14" i="95"/>
  <c r="AE14" i="95"/>
  <c r="AN14" i="95"/>
  <c r="AW14" i="95"/>
  <c r="BF14" i="95"/>
  <c r="BN14" i="95"/>
  <c r="S15" i="95"/>
  <c r="AB15" i="95"/>
  <c r="AK15" i="95"/>
  <c r="AT15" i="95"/>
  <c r="BB15" i="95"/>
  <c r="BK15" i="95"/>
  <c r="T20" i="95"/>
  <c r="AL20" i="95"/>
  <c r="BC20" i="95"/>
  <c r="BM24" i="95"/>
  <c r="BI24" i="95"/>
  <c r="BE24" i="95"/>
  <c r="AZ24" i="95"/>
  <c r="AV24" i="95"/>
  <c r="AQ24" i="95"/>
  <c r="AM24" i="95"/>
  <c r="AI24" i="95"/>
  <c r="AD24" i="95"/>
  <c r="Z24" i="95"/>
  <c r="U24" i="95"/>
  <c r="BL24" i="95"/>
  <c r="BH24" i="95"/>
  <c r="BC24" i="95"/>
  <c r="AY24" i="95"/>
  <c r="AU24" i="95"/>
  <c r="AP24" i="95"/>
  <c r="AL24" i="95"/>
  <c r="AG24" i="95"/>
  <c r="AC24" i="95"/>
  <c r="Y24" i="95"/>
  <c r="T24" i="95"/>
  <c r="P24" i="95"/>
  <c r="Q24" i="95"/>
  <c r="X24" i="95"/>
  <c r="AF24" i="95"/>
  <c r="AO24" i="95"/>
  <c r="AX24" i="95"/>
  <c r="BG24" i="95"/>
  <c r="BN25" i="95"/>
  <c r="BJ25" i="95"/>
  <c r="BF25" i="95"/>
  <c r="BA25" i="95"/>
  <c r="AW25" i="95"/>
  <c r="AR25" i="95"/>
  <c r="AN25" i="95"/>
  <c r="AJ25" i="95"/>
  <c r="AE25" i="95"/>
  <c r="AA25" i="95"/>
  <c r="V25" i="95"/>
  <c r="R25" i="95"/>
  <c r="N25" i="95"/>
  <c r="BM25" i="95"/>
  <c r="BI25" i="95"/>
  <c r="BE25" i="95"/>
  <c r="AZ25" i="95"/>
  <c r="AV25" i="95"/>
  <c r="AQ25" i="95"/>
  <c r="AM25" i="95"/>
  <c r="AI25" i="95"/>
  <c r="AD25" i="95"/>
  <c r="Z25" i="95"/>
  <c r="U25" i="95"/>
  <c r="Q25" i="95"/>
  <c r="M25" i="95"/>
  <c r="T25" i="95"/>
  <c r="AC25" i="95"/>
  <c r="AL25" i="95"/>
  <c r="AU25" i="95"/>
  <c r="BC25" i="95"/>
  <c r="BL25" i="95"/>
  <c r="BN28" i="95"/>
  <c r="BJ28" i="95"/>
  <c r="BF28" i="95"/>
  <c r="BA28" i="95"/>
  <c r="AW28" i="95"/>
  <c r="AR28" i="95"/>
  <c r="AN28" i="95"/>
  <c r="AJ28" i="95"/>
  <c r="AE28" i="95"/>
  <c r="AA28" i="95"/>
  <c r="V28" i="95"/>
  <c r="R28" i="95"/>
  <c r="N28" i="95"/>
  <c r="BK28" i="95"/>
  <c r="BE28" i="95"/>
  <c r="AY28" i="95"/>
  <c r="AT28" i="95"/>
  <c r="AM28" i="95"/>
  <c r="AG28" i="95"/>
  <c r="AB28" i="95"/>
  <c r="U28" i="95"/>
  <c r="P28" i="95"/>
  <c r="BI28" i="95"/>
  <c r="BC28" i="95"/>
  <c r="AX28" i="95"/>
  <c r="AQ28" i="95"/>
  <c r="AL28" i="95"/>
  <c r="AF28" i="95"/>
  <c r="Z28" i="95"/>
  <c r="T28" i="95"/>
  <c r="O28" i="95"/>
  <c r="X28" i="95"/>
  <c r="AI28" i="95"/>
  <c r="AU28" i="95"/>
  <c r="BG28" i="95"/>
  <c r="P19" i="95"/>
  <c r="T19" i="95"/>
  <c r="Y19" i="95"/>
  <c r="AC19" i="95"/>
  <c r="AG19" i="95"/>
  <c r="AL19" i="95"/>
  <c r="AP19" i="95"/>
  <c r="AU19" i="95"/>
  <c r="AY19" i="95"/>
  <c r="BC19" i="95"/>
  <c r="BH19" i="95"/>
  <c r="BL19" i="95"/>
  <c r="AK22" i="95"/>
  <c r="AO22" i="95"/>
  <c r="AT22" i="95"/>
  <c r="AX22" i="95"/>
  <c r="BB22" i="95"/>
  <c r="BG22" i="95"/>
  <c r="BK22" i="95"/>
  <c r="P23" i="95"/>
  <c r="T23" i="95"/>
  <c r="Y23" i="95"/>
  <c r="AC23" i="95"/>
  <c r="AG23" i="95"/>
  <c r="AL23" i="95"/>
  <c r="AP23" i="95"/>
  <c r="AU23" i="95"/>
  <c r="AY23" i="95"/>
  <c r="BC23" i="95"/>
  <c r="BH23" i="95"/>
  <c r="BL23" i="95"/>
  <c r="M24" i="95"/>
  <c r="R24" i="95"/>
  <c r="AA24" i="95"/>
  <c r="AJ24" i="95"/>
  <c r="AR24" i="95"/>
  <c r="BA24" i="95"/>
  <c r="BJ24" i="95"/>
  <c r="O25" i="95"/>
  <c r="X25" i="95"/>
  <c r="AF25" i="95"/>
  <c r="AO25" i="95"/>
  <c r="AX25" i="95"/>
  <c r="BG25" i="95"/>
  <c r="BL26" i="95"/>
  <c r="BH26" i="95"/>
  <c r="BC26" i="95"/>
  <c r="AY26" i="95"/>
  <c r="AU26" i="95"/>
  <c r="BK26" i="95"/>
  <c r="BF26" i="95"/>
  <c r="AZ26" i="95"/>
  <c r="AT26" i="95"/>
  <c r="AO26" i="95"/>
  <c r="AK26" i="95"/>
  <c r="AF26" i="95"/>
  <c r="AB26" i="95"/>
  <c r="X26" i="95"/>
  <c r="S26" i="95"/>
  <c r="O26" i="95"/>
  <c r="BJ26" i="95"/>
  <c r="BE26" i="95"/>
  <c r="AX26" i="95"/>
  <c r="AR26" i="95"/>
  <c r="AN26" i="95"/>
  <c r="AJ26" i="95"/>
  <c r="AE26" i="95"/>
  <c r="AA26" i="95"/>
  <c r="V26" i="95"/>
  <c r="R26" i="95"/>
  <c r="N26" i="95"/>
  <c r="T26" i="95"/>
  <c r="AC26" i="95"/>
  <c r="AL26" i="95"/>
  <c r="AV26" i="95"/>
  <c r="BG26" i="95"/>
  <c r="M28" i="95"/>
  <c r="Y28" i="95"/>
  <c r="AK28" i="95"/>
  <c r="AV28" i="95"/>
  <c r="BH28" i="95"/>
  <c r="P18" i="95"/>
  <c r="T18" i="95"/>
  <c r="Y18" i="95"/>
  <c r="AC18" i="95"/>
  <c r="AG18" i="95"/>
  <c r="AL18" i="95"/>
  <c r="AP18" i="95"/>
  <c r="AU18" i="95"/>
  <c r="AY18" i="95"/>
  <c r="BC18" i="95"/>
  <c r="BH18" i="95"/>
  <c r="BL18" i="95"/>
  <c r="M19" i="95"/>
  <c r="Q19" i="95"/>
  <c r="U19" i="95"/>
  <c r="Z19" i="95"/>
  <c r="AD19" i="95"/>
  <c r="AI19" i="95"/>
  <c r="AM19" i="95"/>
  <c r="AQ19" i="95"/>
  <c r="AV19" i="95"/>
  <c r="AZ19" i="95"/>
  <c r="BE19" i="95"/>
  <c r="BI19" i="95"/>
  <c r="BM19" i="95"/>
  <c r="P22" i="95"/>
  <c r="T22" i="95"/>
  <c r="Y22" i="95"/>
  <c r="AC22" i="95"/>
  <c r="AG22" i="95"/>
  <c r="AL22" i="95"/>
  <c r="AP22" i="95"/>
  <c r="AU22" i="95"/>
  <c r="AY22" i="95"/>
  <c r="BC22" i="95"/>
  <c r="BH22" i="95"/>
  <c r="BL22" i="95"/>
  <c r="AD23" i="95"/>
  <c r="AI23" i="95"/>
  <c r="AM23" i="95"/>
  <c r="AQ23" i="95"/>
  <c r="AV23" i="95"/>
  <c r="AZ23" i="95"/>
  <c r="BE23" i="95"/>
  <c r="BI23" i="95"/>
  <c r="BM23" i="95"/>
  <c r="N24" i="95"/>
  <c r="S24" i="95"/>
  <c r="AB24" i="95"/>
  <c r="AK24" i="95"/>
  <c r="AT24" i="95"/>
  <c r="BB24" i="95"/>
  <c r="BK24" i="95"/>
  <c r="P25" i="95"/>
  <c r="Y25" i="95"/>
  <c r="AG25" i="95"/>
  <c r="AP25" i="95"/>
  <c r="AY25" i="95"/>
  <c r="BH25" i="95"/>
  <c r="Q28" i="95"/>
  <c r="AC28" i="95"/>
  <c r="AO28" i="95"/>
  <c r="AZ28" i="95"/>
  <c r="BL28" i="95"/>
  <c r="P17" i="95"/>
  <c r="T17" i="95"/>
  <c r="Y17" i="95"/>
  <c r="AC17" i="95"/>
  <c r="AG17" i="95"/>
  <c r="AL17" i="95"/>
  <c r="AP17" i="95"/>
  <c r="AU17" i="95"/>
  <c r="AY17" i="95"/>
  <c r="BC17" i="95"/>
  <c r="BH17" i="95"/>
  <c r="M18" i="95"/>
  <c r="Q18" i="95"/>
  <c r="U18" i="95"/>
  <c r="Z18" i="95"/>
  <c r="AD18" i="95"/>
  <c r="AI18" i="95"/>
  <c r="AM18" i="95"/>
  <c r="AQ18" i="95"/>
  <c r="AV18" i="95"/>
  <c r="AZ18" i="95"/>
  <c r="BE18" i="95"/>
  <c r="BI18" i="95"/>
  <c r="N19" i="95"/>
  <c r="R19" i="95"/>
  <c r="V19" i="95"/>
  <c r="AA19" i="95"/>
  <c r="AE19" i="95"/>
  <c r="AJ19" i="95"/>
  <c r="AN19" i="95"/>
  <c r="AR19" i="95"/>
  <c r="AW19" i="95"/>
  <c r="BA19" i="95"/>
  <c r="BF19" i="95"/>
  <c r="BJ19" i="95"/>
  <c r="P21" i="95"/>
  <c r="T21" i="95"/>
  <c r="Y21" i="95"/>
  <c r="AC21" i="95"/>
  <c r="AG21" i="95"/>
  <c r="AL21" i="95"/>
  <c r="AP21" i="95"/>
  <c r="AU21" i="95"/>
  <c r="AY21" i="95"/>
  <c r="BC21" i="95"/>
  <c r="BH21" i="95"/>
  <c r="M22" i="95"/>
  <c r="Q22" i="95"/>
  <c r="U22" i="95"/>
  <c r="Z22" i="95"/>
  <c r="AD22" i="95"/>
  <c r="AI22" i="95"/>
  <c r="AM22" i="95"/>
  <c r="AQ22" i="95"/>
  <c r="AV22" i="95"/>
  <c r="AZ22" i="95"/>
  <c r="BE22" i="95"/>
  <c r="BI22" i="95"/>
  <c r="N23" i="95"/>
  <c r="R23" i="95"/>
  <c r="V23" i="95"/>
  <c r="AA23" i="95"/>
  <c r="AE23" i="95"/>
  <c r="AJ23" i="95"/>
  <c r="AN23" i="95"/>
  <c r="AR23" i="95"/>
  <c r="AW23" i="95"/>
  <c r="BA23" i="95"/>
  <c r="BF23" i="95"/>
  <c r="BJ23" i="95"/>
  <c r="O24" i="95"/>
  <c r="V24" i="95"/>
  <c r="AE24" i="95"/>
  <c r="AN24" i="95"/>
  <c r="AW24" i="95"/>
  <c r="BF24" i="95"/>
  <c r="BN24" i="95"/>
  <c r="S25" i="95"/>
  <c r="AB25" i="95"/>
  <c r="AK25" i="95"/>
  <c r="AT25" i="95"/>
  <c r="BB25" i="95"/>
  <c r="BK25" i="95"/>
  <c r="P26" i="95"/>
  <c r="Y26" i="95"/>
  <c r="AG26" i="95"/>
  <c r="AP26" i="95"/>
  <c r="BA26" i="95"/>
  <c r="BM26" i="95"/>
  <c r="S28" i="95"/>
  <c r="AD28" i="95"/>
  <c r="AP28" i="95"/>
  <c r="BB28" i="95"/>
  <c r="BM28" i="95"/>
  <c r="BM31" i="95"/>
  <c r="BI31" i="95"/>
  <c r="BE31" i="95"/>
  <c r="AZ31" i="95"/>
  <c r="AV31" i="95"/>
  <c r="AQ31" i="95"/>
  <c r="AM31" i="95"/>
  <c r="AI31" i="95"/>
  <c r="AD31" i="95"/>
  <c r="Z31" i="95"/>
  <c r="U31" i="95"/>
  <c r="Q31" i="95"/>
  <c r="M31" i="95"/>
  <c r="BK31" i="95"/>
  <c r="BF31" i="95"/>
  <c r="AY31" i="95"/>
  <c r="AT31" i="95"/>
  <c r="AN31" i="95"/>
  <c r="AG31" i="95"/>
  <c r="AB31" i="95"/>
  <c r="V31" i="95"/>
  <c r="P31" i="95"/>
  <c r="BJ31" i="95"/>
  <c r="BC31" i="95"/>
  <c r="AX31" i="95"/>
  <c r="AR31" i="95"/>
  <c r="AL31" i="95"/>
  <c r="AF31" i="95"/>
  <c r="AA31" i="95"/>
  <c r="T31" i="95"/>
  <c r="O31" i="95"/>
  <c r="X31" i="95"/>
  <c r="AJ31" i="95"/>
  <c r="AU31" i="95"/>
  <c r="BG31" i="95"/>
  <c r="BM27" i="95"/>
  <c r="BI27" i="95"/>
  <c r="BE27" i="95"/>
  <c r="AZ27" i="95"/>
  <c r="AV27" i="95"/>
  <c r="AQ27" i="95"/>
  <c r="AM27" i="95"/>
  <c r="AI27" i="95"/>
  <c r="AD27" i="95"/>
  <c r="Z27" i="95"/>
  <c r="U27" i="95"/>
  <c r="Q27" i="95"/>
  <c r="M27" i="95"/>
  <c r="R27" i="95"/>
  <c r="X27" i="95"/>
  <c r="AC27" i="95"/>
  <c r="AJ27" i="95"/>
  <c r="AO27" i="95"/>
  <c r="AU27" i="95"/>
  <c r="BA27" i="95"/>
  <c r="BG27" i="95"/>
  <c r="BL27" i="95"/>
  <c r="BK29" i="95"/>
  <c r="BG29" i="95"/>
  <c r="BB29" i="95"/>
  <c r="AX29" i="95"/>
  <c r="AT29" i="95"/>
  <c r="AO29" i="95"/>
  <c r="AK29" i="95"/>
  <c r="AF29" i="95"/>
  <c r="AB29" i="95"/>
  <c r="X29" i="95"/>
  <c r="S29" i="95"/>
  <c r="O29" i="95"/>
  <c r="Q29" i="95"/>
  <c r="V29" i="95"/>
  <c r="AC29" i="95"/>
  <c r="AI29" i="95"/>
  <c r="AN29" i="95"/>
  <c r="AU29" i="95"/>
  <c r="AZ29" i="95"/>
  <c r="BF29" i="95"/>
  <c r="BL29" i="95"/>
  <c r="N27" i="95"/>
  <c r="S27" i="95"/>
  <c r="Y27" i="95"/>
  <c r="AE27" i="95"/>
  <c r="AK27" i="95"/>
  <c r="AP27" i="95"/>
  <c r="AW27" i="95"/>
  <c r="BB27" i="95"/>
  <c r="BH27" i="95"/>
  <c r="BN27" i="95"/>
  <c r="M29" i="95"/>
  <c r="R29" i="95"/>
  <c r="Y29" i="95"/>
  <c r="AD29" i="95"/>
  <c r="AJ29" i="95"/>
  <c r="AP29" i="95"/>
  <c r="AV29" i="95"/>
  <c r="BA29" i="95"/>
  <c r="BH29" i="95"/>
  <c r="BM29" i="95"/>
  <c r="P30" i="95"/>
  <c r="T30" i="95"/>
  <c r="Y30" i="95"/>
  <c r="AC30" i="95"/>
  <c r="AG30" i="95"/>
  <c r="AL30" i="95"/>
  <c r="AP30" i="95"/>
  <c r="AU30" i="95"/>
  <c r="AY30" i="95"/>
  <c r="BC30" i="95"/>
  <c r="BH30" i="95"/>
  <c r="O9" i="94"/>
  <c r="S9" i="94"/>
  <c r="X9" i="94"/>
  <c r="AB9" i="94"/>
  <c r="AF9" i="94"/>
  <c r="AK9" i="94"/>
  <c r="AO9" i="94"/>
  <c r="AT9" i="94"/>
  <c r="AX9" i="94"/>
  <c r="BB9" i="94"/>
  <c r="BG9" i="94"/>
  <c r="BK9" i="94"/>
  <c r="P10" i="94"/>
  <c r="T10" i="94"/>
  <c r="Y10" i="94"/>
  <c r="AC10" i="94"/>
  <c r="AG10" i="94"/>
  <c r="AL10" i="94"/>
  <c r="AP10" i="94"/>
  <c r="AU10" i="94"/>
  <c r="AY10" i="94"/>
  <c r="BC10" i="94"/>
  <c r="BH10" i="94"/>
  <c r="BL10" i="94"/>
  <c r="O13" i="94"/>
  <c r="S13" i="94"/>
  <c r="X13" i="94"/>
  <c r="AB13" i="94"/>
  <c r="AF13" i="94"/>
  <c r="AK13" i="94"/>
  <c r="AO13" i="94"/>
  <c r="AT13" i="94"/>
  <c r="AX13" i="94"/>
  <c r="BB13" i="94"/>
  <c r="BG13" i="94"/>
  <c r="BK13" i="94"/>
  <c r="P14" i="94"/>
  <c r="T14" i="94"/>
  <c r="Y14" i="94"/>
  <c r="AC14" i="94"/>
  <c r="AG14" i="94"/>
  <c r="AL14" i="94"/>
  <c r="AP14" i="94"/>
  <c r="AU14" i="94"/>
  <c r="AY14" i="94"/>
  <c r="BC14" i="94"/>
  <c r="BH14" i="94"/>
  <c r="BL14" i="94"/>
  <c r="BN18" i="94"/>
  <c r="BJ18" i="94"/>
  <c r="BF18" i="94"/>
  <c r="BA18" i="94"/>
  <c r="AW18" i="94"/>
  <c r="AR18" i="94"/>
  <c r="AN18" i="94"/>
  <c r="AJ18" i="94"/>
  <c r="AE18" i="94"/>
  <c r="AA18" i="94"/>
  <c r="V18" i="94"/>
  <c r="R18" i="94"/>
  <c r="N18" i="94"/>
  <c r="BM18" i="94"/>
  <c r="BI18" i="94"/>
  <c r="BE18" i="94"/>
  <c r="AZ18" i="94"/>
  <c r="AV18" i="94"/>
  <c r="AQ18" i="94"/>
  <c r="AM18" i="94"/>
  <c r="AI18" i="94"/>
  <c r="AD18" i="94"/>
  <c r="Z18" i="94"/>
  <c r="U18" i="94"/>
  <c r="Q18" i="94"/>
  <c r="M18" i="94"/>
  <c r="T18" i="94"/>
  <c r="AC18" i="94"/>
  <c r="AL18" i="94"/>
  <c r="AU18" i="94"/>
  <c r="BC18" i="94"/>
  <c r="BL18" i="94"/>
  <c r="AC9" i="94"/>
  <c r="AL9" i="94"/>
  <c r="AY9" i="94"/>
  <c r="BH9" i="94"/>
  <c r="P13" i="94"/>
  <c r="T13" i="94"/>
  <c r="Y13" i="94"/>
  <c r="AC13" i="94"/>
  <c r="AG13" i="94"/>
  <c r="AL13" i="94"/>
  <c r="AP13" i="94"/>
  <c r="AU13" i="94"/>
  <c r="AY13" i="94"/>
  <c r="BC13" i="94"/>
  <c r="BH13" i="94"/>
  <c r="BL13" i="94"/>
  <c r="AM14" i="94"/>
  <c r="AQ14" i="94"/>
  <c r="AV14" i="94"/>
  <c r="AZ14" i="94"/>
  <c r="BE14" i="94"/>
  <c r="BI14" i="94"/>
  <c r="BM14" i="94"/>
  <c r="BM17" i="94"/>
  <c r="BI17" i="94"/>
  <c r="BE17" i="94"/>
  <c r="AZ17" i="94"/>
  <c r="AV17" i="94"/>
  <c r="AQ17" i="94"/>
  <c r="AM17" i="94"/>
  <c r="AI17" i="94"/>
  <c r="AD17" i="94"/>
  <c r="Z17" i="94"/>
  <c r="U17" i="94"/>
  <c r="Q17" i="94"/>
  <c r="M17" i="94"/>
  <c r="BL17" i="94"/>
  <c r="BH17" i="94"/>
  <c r="BC17" i="94"/>
  <c r="AY17" i="94"/>
  <c r="AU17" i="94"/>
  <c r="AP17" i="94"/>
  <c r="AL17" i="94"/>
  <c r="AG17" i="94"/>
  <c r="AC17" i="94"/>
  <c r="Y17" i="94"/>
  <c r="T17" i="94"/>
  <c r="R17" i="94"/>
  <c r="AA17" i="94"/>
  <c r="AJ17" i="94"/>
  <c r="AR17" i="94"/>
  <c r="BA17" i="94"/>
  <c r="BJ17" i="94"/>
  <c r="O18" i="94"/>
  <c r="X18" i="94"/>
  <c r="AF18" i="94"/>
  <c r="AO18" i="94"/>
  <c r="AX18" i="94"/>
  <c r="BG18" i="94"/>
  <c r="BK19" i="94"/>
  <c r="BG19" i="94"/>
  <c r="BB19" i="94"/>
  <c r="AX19" i="94"/>
  <c r="AT19" i="94"/>
  <c r="AO19" i="94"/>
  <c r="AK19" i="94"/>
  <c r="AF19" i="94"/>
  <c r="AB19" i="94"/>
  <c r="X19" i="94"/>
  <c r="S19" i="94"/>
  <c r="O19" i="94"/>
  <c r="BN19" i="94"/>
  <c r="BJ19" i="94"/>
  <c r="BF19" i="94"/>
  <c r="BA19" i="94"/>
  <c r="AW19" i="94"/>
  <c r="AR19" i="94"/>
  <c r="AN19" i="94"/>
  <c r="AJ19" i="94"/>
  <c r="AE19" i="94"/>
  <c r="AA19" i="94"/>
  <c r="V19" i="94"/>
  <c r="R19" i="94"/>
  <c r="N19" i="94"/>
  <c r="T19" i="94"/>
  <c r="AC19" i="94"/>
  <c r="AL19" i="94"/>
  <c r="AU19" i="94"/>
  <c r="BC19" i="94"/>
  <c r="BL19" i="94"/>
  <c r="AU9" i="94"/>
  <c r="T8" i="94"/>
  <c r="AC8" i="94"/>
  <c r="AG8" i="94"/>
  <c r="AL8" i="94"/>
  <c r="AP8" i="94"/>
  <c r="AU8" i="94"/>
  <c r="AY8" i="94"/>
  <c r="BC8" i="94"/>
  <c r="BH8" i="94"/>
  <c r="BL8" i="94"/>
  <c r="M9" i="94"/>
  <c r="Q9" i="94"/>
  <c r="U9" i="94"/>
  <c r="Z9" i="94"/>
  <c r="AD9" i="94"/>
  <c r="AI9" i="94"/>
  <c r="AM9" i="94"/>
  <c r="AQ9" i="94"/>
  <c r="AV9" i="94"/>
  <c r="AZ9" i="94"/>
  <c r="BE9" i="94"/>
  <c r="BI9" i="94"/>
  <c r="BM9" i="94"/>
  <c r="N10" i="94"/>
  <c r="R10" i="94"/>
  <c r="V10" i="94"/>
  <c r="AA10" i="94"/>
  <c r="AE10" i="94"/>
  <c r="AJ10" i="94"/>
  <c r="AN10" i="94"/>
  <c r="AR10" i="94"/>
  <c r="AW10" i="94"/>
  <c r="BA10" i="94"/>
  <c r="BF10" i="94"/>
  <c r="BJ10" i="94"/>
  <c r="BN10" i="94"/>
  <c r="AO11" i="94"/>
  <c r="AT11" i="94"/>
  <c r="AX11" i="94"/>
  <c r="BB11" i="94"/>
  <c r="BG11" i="94"/>
  <c r="BK11" i="94"/>
  <c r="P12" i="94"/>
  <c r="T12" i="94"/>
  <c r="Y12" i="94"/>
  <c r="AC12" i="94"/>
  <c r="AG12" i="94"/>
  <c r="AL12" i="94"/>
  <c r="AP12" i="94"/>
  <c r="AU12" i="94"/>
  <c r="AY12" i="94"/>
  <c r="BC12" i="94"/>
  <c r="BH12" i="94"/>
  <c r="BL12" i="94"/>
  <c r="M13" i="94"/>
  <c r="Q13" i="94"/>
  <c r="U13" i="94"/>
  <c r="Z13" i="94"/>
  <c r="AD13" i="94"/>
  <c r="AI13" i="94"/>
  <c r="AM13" i="94"/>
  <c r="AQ13" i="94"/>
  <c r="AV13" i="94"/>
  <c r="AZ13" i="94"/>
  <c r="BE13" i="94"/>
  <c r="BI13" i="94"/>
  <c r="BM13" i="94"/>
  <c r="N14" i="94"/>
  <c r="R14" i="94"/>
  <c r="V14" i="94"/>
  <c r="AA14" i="94"/>
  <c r="AE14" i="94"/>
  <c r="AJ14" i="94"/>
  <c r="AN14" i="94"/>
  <c r="AR14" i="94"/>
  <c r="AW14" i="94"/>
  <c r="BA14" i="94"/>
  <c r="BF14" i="94"/>
  <c r="BJ14" i="94"/>
  <c r="BN14" i="94"/>
  <c r="AF15" i="94"/>
  <c r="AK15" i="94"/>
  <c r="AO15" i="94"/>
  <c r="AT15" i="94"/>
  <c r="AY15" i="94"/>
  <c r="BE15" i="94"/>
  <c r="N17" i="94"/>
  <c r="S17" i="94"/>
  <c r="AB17" i="94"/>
  <c r="AK17" i="94"/>
  <c r="AT17" i="94"/>
  <c r="BB17" i="94"/>
  <c r="BK17" i="94"/>
  <c r="P18" i="94"/>
  <c r="Y18" i="94"/>
  <c r="AG18" i="94"/>
  <c r="AP18" i="94"/>
  <c r="AY18" i="94"/>
  <c r="BH18" i="94"/>
  <c r="M19" i="94"/>
  <c r="U19" i="94"/>
  <c r="AD19" i="94"/>
  <c r="AM19" i="94"/>
  <c r="AV19" i="94"/>
  <c r="BE19" i="94"/>
  <c r="BM19" i="94"/>
  <c r="Y9" i="94"/>
  <c r="AG9" i="94"/>
  <c r="AP9" i="94"/>
  <c r="BC9" i="94"/>
  <c r="BL9" i="94"/>
  <c r="Y8" i="94"/>
  <c r="P7" i="94"/>
  <c r="T7" i="94"/>
  <c r="Y7" i="94"/>
  <c r="AC7" i="94"/>
  <c r="AG7" i="94"/>
  <c r="AL7" i="94"/>
  <c r="AP7" i="94"/>
  <c r="AU7" i="94"/>
  <c r="AY7" i="94"/>
  <c r="BC7" i="94"/>
  <c r="BH7" i="94"/>
  <c r="M8" i="94"/>
  <c r="Q8" i="94"/>
  <c r="U8" i="94"/>
  <c r="Z8" i="94"/>
  <c r="AD8" i="94"/>
  <c r="AI8" i="94"/>
  <c r="AM8" i="94"/>
  <c r="AQ8" i="94"/>
  <c r="AV8" i="94"/>
  <c r="AZ8" i="94"/>
  <c r="BE8" i="94"/>
  <c r="BI8" i="94"/>
  <c r="N9" i="94"/>
  <c r="R9" i="94"/>
  <c r="V9" i="94"/>
  <c r="AA9" i="94"/>
  <c r="AE9" i="94"/>
  <c r="AJ9" i="94"/>
  <c r="AN9" i="94"/>
  <c r="AR9" i="94"/>
  <c r="AW9" i="94"/>
  <c r="BA9" i="94"/>
  <c r="BF9" i="94"/>
  <c r="BJ9" i="94"/>
  <c r="O10" i="94"/>
  <c r="S10" i="94"/>
  <c r="X10" i="94"/>
  <c r="AB10" i="94"/>
  <c r="AF10" i="94"/>
  <c r="AK10" i="94"/>
  <c r="AO10" i="94"/>
  <c r="AT10" i="94"/>
  <c r="AX10" i="94"/>
  <c r="BB10" i="94"/>
  <c r="BG10" i="94"/>
  <c r="P11" i="94"/>
  <c r="T11" i="94"/>
  <c r="Y11" i="94"/>
  <c r="AC11" i="94"/>
  <c r="AG11" i="94"/>
  <c r="AL11" i="94"/>
  <c r="AP11" i="94"/>
  <c r="AU11" i="94"/>
  <c r="AY11" i="94"/>
  <c r="BC11" i="94"/>
  <c r="BH11" i="94"/>
  <c r="M12" i="94"/>
  <c r="Q12" i="94"/>
  <c r="U12" i="94"/>
  <c r="Z12" i="94"/>
  <c r="AD12" i="94"/>
  <c r="AI12" i="94"/>
  <c r="AM12" i="94"/>
  <c r="AQ12" i="94"/>
  <c r="AV12" i="94"/>
  <c r="AZ12" i="94"/>
  <c r="BE12" i="94"/>
  <c r="BI12" i="94"/>
  <c r="N13" i="94"/>
  <c r="R13" i="94"/>
  <c r="V13" i="94"/>
  <c r="AA13" i="94"/>
  <c r="AE13" i="94"/>
  <c r="AJ13" i="94"/>
  <c r="AN13" i="94"/>
  <c r="AR13" i="94"/>
  <c r="AW13" i="94"/>
  <c r="BA13" i="94"/>
  <c r="BF13" i="94"/>
  <c r="BJ13" i="94"/>
  <c r="O14" i="94"/>
  <c r="S14" i="94"/>
  <c r="X14" i="94"/>
  <c r="AB14" i="94"/>
  <c r="AF14" i="94"/>
  <c r="AK14" i="94"/>
  <c r="AO14" i="94"/>
  <c r="AT14" i="94"/>
  <c r="AX14" i="94"/>
  <c r="BB14" i="94"/>
  <c r="BG14" i="94"/>
  <c r="BK15" i="94"/>
  <c r="BG15" i="94"/>
  <c r="BB15" i="94"/>
  <c r="AX15" i="94"/>
  <c r="P15" i="94"/>
  <c r="T15" i="94"/>
  <c r="Y15" i="94"/>
  <c r="AC15" i="94"/>
  <c r="AG15" i="94"/>
  <c r="AL15" i="94"/>
  <c r="AP15" i="94"/>
  <c r="AU15" i="94"/>
  <c r="AZ15" i="94"/>
  <c r="BF15" i="94"/>
  <c r="BL15" i="94"/>
  <c r="O17" i="94"/>
  <c r="V17" i="94"/>
  <c r="AE17" i="94"/>
  <c r="AN17" i="94"/>
  <c r="AW17" i="94"/>
  <c r="BF17" i="94"/>
  <c r="BN17" i="94"/>
  <c r="S18" i="94"/>
  <c r="AB18" i="94"/>
  <c r="AK18" i="94"/>
  <c r="AT18" i="94"/>
  <c r="BB18" i="94"/>
  <c r="BK18" i="94"/>
  <c r="P19" i="94"/>
  <c r="Y19" i="94"/>
  <c r="AG19" i="94"/>
  <c r="AP19" i="94"/>
  <c r="AY19" i="94"/>
  <c r="BH19" i="94"/>
  <c r="BM24" i="94"/>
  <c r="BI24" i="94"/>
  <c r="BE24" i="94"/>
  <c r="AZ24" i="94"/>
  <c r="AV24" i="94"/>
  <c r="AQ24" i="94"/>
  <c r="AM24" i="94"/>
  <c r="AI24" i="94"/>
  <c r="AD24" i="94"/>
  <c r="Z24" i="94"/>
  <c r="U24" i="94"/>
  <c r="Q24" i="94"/>
  <c r="M24" i="94"/>
  <c r="BN24" i="94"/>
  <c r="BJ24" i="94"/>
  <c r="BF24" i="94"/>
  <c r="BA24" i="94"/>
  <c r="AW24" i="94"/>
  <c r="AR24" i="94"/>
  <c r="AN24" i="94"/>
  <c r="AJ24" i="94"/>
  <c r="AE24" i="94"/>
  <c r="AA24" i="94"/>
  <c r="V24" i="94"/>
  <c r="R24" i="94"/>
  <c r="N24" i="94"/>
  <c r="T24" i="94"/>
  <c r="AC24" i="94"/>
  <c r="AL24" i="94"/>
  <c r="AU24" i="94"/>
  <c r="BC24" i="94"/>
  <c r="BL24" i="94"/>
  <c r="O20" i="94"/>
  <c r="S20" i="94"/>
  <c r="X20" i="94"/>
  <c r="AB20" i="94"/>
  <c r="AF20" i="94"/>
  <c r="AK20" i="94"/>
  <c r="AO20" i="94"/>
  <c r="AT20" i="94"/>
  <c r="AX20" i="94"/>
  <c r="BB20" i="94"/>
  <c r="BG20" i="94"/>
  <c r="BK20" i="94"/>
  <c r="BN21" i="94"/>
  <c r="BJ21" i="94"/>
  <c r="BF21" i="94"/>
  <c r="BA21" i="94"/>
  <c r="AW21" i="94"/>
  <c r="AR21" i="94"/>
  <c r="BK21" i="94"/>
  <c r="BG21" i="94"/>
  <c r="BB21" i="94"/>
  <c r="AX21" i="94"/>
  <c r="P21" i="94"/>
  <c r="T21" i="94"/>
  <c r="Y21" i="94"/>
  <c r="AC21" i="94"/>
  <c r="AG21" i="94"/>
  <c r="AL21" i="94"/>
  <c r="AP21" i="94"/>
  <c r="AV21" i="94"/>
  <c r="BE21" i="94"/>
  <c r="BM21" i="94"/>
  <c r="O24" i="94"/>
  <c r="X24" i="94"/>
  <c r="AF24" i="94"/>
  <c r="AO24" i="94"/>
  <c r="AX24" i="94"/>
  <c r="BG24" i="94"/>
  <c r="BN25" i="94"/>
  <c r="BJ25" i="94"/>
  <c r="BF25" i="94"/>
  <c r="BA25" i="94"/>
  <c r="AW25" i="94"/>
  <c r="AR25" i="94"/>
  <c r="AN25" i="94"/>
  <c r="AJ25" i="94"/>
  <c r="AE25" i="94"/>
  <c r="AA25" i="94"/>
  <c r="V25" i="94"/>
  <c r="R25" i="94"/>
  <c r="N25" i="94"/>
  <c r="BM25" i="94"/>
  <c r="BL25" i="94"/>
  <c r="BH25" i="94"/>
  <c r="BC25" i="94"/>
  <c r="AY25" i="94"/>
  <c r="AU25" i="94"/>
  <c r="AP25" i="94"/>
  <c r="BK25" i="94"/>
  <c r="BG25" i="94"/>
  <c r="BB25" i="94"/>
  <c r="AX25" i="94"/>
  <c r="AT25" i="94"/>
  <c r="AO25" i="94"/>
  <c r="AK25" i="94"/>
  <c r="AF25" i="94"/>
  <c r="AB25" i="94"/>
  <c r="X25" i="94"/>
  <c r="S25" i="94"/>
  <c r="O25" i="94"/>
  <c r="T25" i="94"/>
  <c r="AC25" i="94"/>
  <c r="AL25" i="94"/>
  <c r="AZ25" i="94"/>
  <c r="P16" i="94"/>
  <c r="T16" i="94"/>
  <c r="Y16" i="94"/>
  <c r="AC16" i="94"/>
  <c r="AG16" i="94"/>
  <c r="AL16" i="94"/>
  <c r="AP16" i="94"/>
  <c r="AU16" i="94"/>
  <c r="AY16" i="94"/>
  <c r="BC16" i="94"/>
  <c r="BH16" i="94"/>
  <c r="P20" i="94"/>
  <c r="T20" i="94"/>
  <c r="Y20" i="94"/>
  <c r="AC20" i="94"/>
  <c r="AG20" i="94"/>
  <c r="AL20" i="94"/>
  <c r="AP20" i="94"/>
  <c r="AU20" i="94"/>
  <c r="AY20" i="94"/>
  <c r="BC20" i="94"/>
  <c r="BH20" i="94"/>
  <c r="Q21" i="94"/>
  <c r="U21" i="94"/>
  <c r="Z21" i="94"/>
  <c r="AD21" i="94"/>
  <c r="AI21" i="94"/>
  <c r="AM21" i="94"/>
  <c r="AQ21" i="94"/>
  <c r="AY21" i="94"/>
  <c r="BH21" i="94"/>
  <c r="P24" i="94"/>
  <c r="Y24" i="94"/>
  <c r="AG24" i="94"/>
  <c r="AP24" i="94"/>
  <c r="AY24" i="94"/>
  <c r="BH24" i="94"/>
  <c r="U25" i="94"/>
  <c r="AD25" i="94"/>
  <c r="AM25" i="94"/>
  <c r="BE25" i="94"/>
  <c r="S24" i="94"/>
  <c r="AB24" i="94"/>
  <c r="AK24" i="94"/>
  <c r="AT24" i="94"/>
  <c r="BB24" i="94"/>
  <c r="BK24" i="94"/>
  <c r="BI25" i="94"/>
  <c r="P22" i="94"/>
  <c r="T22" i="94"/>
  <c r="Y22" i="94"/>
  <c r="AC22" i="94"/>
  <c r="AG22" i="94"/>
  <c r="AL22" i="94"/>
  <c r="AP22" i="94"/>
  <c r="AU22" i="94"/>
  <c r="AY22" i="94"/>
  <c r="BC22" i="94"/>
  <c r="BH22" i="94"/>
  <c r="BL22" i="94"/>
  <c r="Q23" i="94"/>
  <c r="U23" i="94"/>
  <c r="Z23" i="94"/>
  <c r="AD23" i="94"/>
  <c r="AI23" i="94"/>
  <c r="AM23" i="94"/>
  <c r="AQ23" i="94"/>
  <c r="AV23" i="94"/>
  <c r="AZ23" i="94"/>
  <c r="BE23" i="94"/>
  <c r="BI23" i="94"/>
  <c r="BM23" i="94"/>
  <c r="BL26" i="94"/>
  <c r="BH26" i="94"/>
  <c r="BC26" i="94"/>
  <c r="AY26" i="94"/>
  <c r="AU26" i="94"/>
  <c r="AP26" i="94"/>
  <c r="AL26" i="94"/>
  <c r="AG26" i="94"/>
  <c r="P26" i="94"/>
  <c r="T26" i="94"/>
  <c r="Y26" i="94"/>
  <c r="AC26" i="94"/>
  <c r="AI26" i="94"/>
  <c r="AN26" i="94"/>
  <c r="AT26" i="94"/>
  <c r="AZ26" i="94"/>
  <c r="BF26" i="94"/>
  <c r="BK26" i="94"/>
  <c r="S27" i="94"/>
  <c r="Y27" i="94"/>
  <c r="AE27" i="94"/>
  <c r="AK27" i="94"/>
  <c r="AP27" i="94"/>
  <c r="AW27" i="94"/>
  <c r="BB27" i="94"/>
  <c r="BH27" i="94"/>
  <c r="BN27" i="94"/>
  <c r="P28" i="94"/>
  <c r="U28" i="94"/>
  <c r="AB28" i="94"/>
  <c r="AG28" i="94"/>
  <c r="AM28" i="94"/>
  <c r="AT28" i="94"/>
  <c r="AY28" i="94"/>
  <c r="BE28" i="94"/>
  <c r="T29" i="94"/>
  <c r="AC29" i="94"/>
  <c r="AL29" i="94"/>
  <c r="AY29" i="94"/>
  <c r="AX27" i="94"/>
  <c r="BC27" i="94"/>
  <c r="BN28" i="94"/>
  <c r="BJ28" i="94"/>
  <c r="BF28" i="94"/>
  <c r="BA28" i="94"/>
  <c r="AW28" i="94"/>
  <c r="AR28" i="94"/>
  <c r="AN28" i="94"/>
  <c r="AJ28" i="94"/>
  <c r="AE28" i="94"/>
  <c r="AA28" i="94"/>
  <c r="V28" i="94"/>
  <c r="R28" i="94"/>
  <c r="N28" i="94"/>
  <c r="Q28" i="94"/>
  <c r="X28" i="94"/>
  <c r="AC28" i="94"/>
  <c r="AI28" i="94"/>
  <c r="AO28" i="94"/>
  <c r="AU28" i="94"/>
  <c r="AZ28" i="94"/>
  <c r="BG28" i="94"/>
  <c r="BL28" i="94"/>
  <c r="AD29" i="94"/>
  <c r="AM29" i="94"/>
  <c r="O22" i="94"/>
  <c r="S22" i="94"/>
  <c r="X22" i="94"/>
  <c r="AB22" i="94"/>
  <c r="AF22" i="94"/>
  <c r="AK22" i="94"/>
  <c r="AO22" i="94"/>
  <c r="AT22" i="94"/>
  <c r="AX22" i="94"/>
  <c r="BB22" i="94"/>
  <c r="BG22" i="94"/>
  <c r="P23" i="94"/>
  <c r="T23" i="94"/>
  <c r="Y23" i="94"/>
  <c r="AC23" i="94"/>
  <c r="AG23" i="94"/>
  <c r="AL23" i="94"/>
  <c r="AP23" i="94"/>
  <c r="AU23" i="94"/>
  <c r="AY23" i="94"/>
  <c r="BC23" i="94"/>
  <c r="BH23" i="94"/>
  <c r="O26" i="94"/>
  <c r="S26" i="94"/>
  <c r="X26" i="94"/>
  <c r="AB26" i="94"/>
  <c r="AF26" i="94"/>
  <c r="AM26" i="94"/>
  <c r="AR26" i="94"/>
  <c r="AX26" i="94"/>
  <c r="BE26" i="94"/>
  <c r="BJ26" i="94"/>
  <c r="BM27" i="94"/>
  <c r="BI27" i="94"/>
  <c r="BE27" i="94"/>
  <c r="AZ27" i="94"/>
  <c r="AV27" i="94"/>
  <c r="AQ27" i="94"/>
  <c r="AM27" i="94"/>
  <c r="AI27" i="94"/>
  <c r="AD27" i="94"/>
  <c r="Z27" i="94"/>
  <c r="U27" i="94"/>
  <c r="Q27" i="94"/>
  <c r="M27" i="94"/>
  <c r="R27" i="94"/>
  <c r="X27" i="94"/>
  <c r="AC27" i="94"/>
  <c r="AJ27" i="94"/>
  <c r="AO27" i="94"/>
  <c r="AU27" i="94"/>
  <c r="BA27" i="94"/>
  <c r="BG27" i="94"/>
  <c r="BL27" i="94"/>
  <c r="O28" i="94"/>
  <c r="T28" i="94"/>
  <c r="Z28" i="94"/>
  <c r="AF28" i="94"/>
  <c r="AL28" i="94"/>
  <c r="AQ28" i="94"/>
  <c r="AX28" i="94"/>
  <c r="BC28" i="94"/>
  <c r="BI28" i="94"/>
  <c r="BK29" i="94"/>
  <c r="BG29" i="94"/>
  <c r="BB29" i="94"/>
  <c r="AX29" i="94"/>
  <c r="AT29" i="94"/>
  <c r="AO29" i="94"/>
  <c r="AK29" i="94"/>
  <c r="AF29" i="94"/>
  <c r="AB29" i="94"/>
  <c r="X29" i="94"/>
  <c r="S29" i="94"/>
  <c r="O29" i="94"/>
  <c r="BN29" i="94"/>
  <c r="BJ29" i="94"/>
  <c r="BF29" i="94"/>
  <c r="BA29" i="94"/>
  <c r="AW29" i="94"/>
  <c r="AR29" i="94"/>
  <c r="AN29" i="94"/>
  <c r="AJ29" i="94"/>
  <c r="AE29" i="94"/>
  <c r="AA29" i="94"/>
  <c r="V29" i="94"/>
  <c r="R29" i="94"/>
  <c r="BM29" i="94"/>
  <c r="BI29" i="94"/>
  <c r="BE29" i="94"/>
  <c r="AZ29" i="94"/>
  <c r="AV29" i="94"/>
  <c r="AQ29" i="94"/>
  <c r="Q29" i="94"/>
  <c r="Z29" i="94"/>
  <c r="AI29" i="94"/>
  <c r="AU29" i="94"/>
  <c r="BL29" i="94"/>
  <c r="AB30" i="94"/>
  <c r="AF30" i="94"/>
  <c r="AK30" i="94"/>
  <c r="AO30" i="94"/>
  <c r="AT30" i="94"/>
  <c r="AX30" i="94"/>
  <c r="BB30" i="94"/>
  <c r="BG30" i="94"/>
  <c r="BK30" i="94"/>
  <c r="P31" i="94"/>
  <c r="T31" i="94"/>
  <c r="Y31" i="94"/>
  <c r="AC31" i="94"/>
  <c r="AG31" i="94"/>
  <c r="AL31" i="94"/>
  <c r="AP31" i="94"/>
  <c r="AU31" i="94"/>
  <c r="AY31" i="94"/>
  <c r="BC31" i="94"/>
  <c r="BH31" i="94"/>
  <c r="BL31" i="94"/>
  <c r="P30" i="94"/>
  <c r="T30" i="94"/>
  <c r="Y30" i="94"/>
  <c r="AC30" i="94"/>
  <c r="AG30" i="94"/>
  <c r="AL30" i="94"/>
  <c r="AP30" i="94"/>
  <c r="AU30" i="94"/>
  <c r="AY30" i="94"/>
  <c r="BC30" i="94"/>
  <c r="BH30" i="94"/>
  <c r="Z31" i="94"/>
  <c r="AD31" i="94"/>
  <c r="AI31" i="94"/>
  <c r="AM31" i="94"/>
  <c r="AQ31" i="94"/>
  <c r="AV31" i="94"/>
  <c r="AZ31" i="94"/>
  <c r="BE31" i="94"/>
  <c r="BI31" i="94"/>
  <c r="T8" i="93"/>
  <c r="AL8" i="93"/>
  <c r="AY8" i="93"/>
  <c r="BL8" i="93"/>
  <c r="N8" i="93"/>
  <c r="V8" i="93"/>
  <c r="AJ8" i="93"/>
  <c r="R7" i="93"/>
  <c r="V7" i="93"/>
  <c r="AA7" i="93"/>
  <c r="AE7" i="93"/>
  <c r="AJ7" i="93"/>
  <c r="AN7" i="93"/>
  <c r="AR7" i="93"/>
  <c r="AW7" i="93"/>
  <c r="BA7" i="93"/>
  <c r="BF7" i="93"/>
  <c r="BJ7" i="93"/>
  <c r="BN7" i="93"/>
  <c r="O8" i="93"/>
  <c r="S8" i="93"/>
  <c r="X8" i="93"/>
  <c r="AB8" i="93"/>
  <c r="AF8" i="93"/>
  <c r="AK8" i="93"/>
  <c r="AO8" i="93"/>
  <c r="AT8" i="93"/>
  <c r="AX8" i="93"/>
  <c r="BB8" i="93"/>
  <c r="BG8" i="93"/>
  <c r="BK8" i="93"/>
  <c r="BK9" i="93"/>
  <c r="BG9" i="93"/>
  <c r="BB9" i="93"/>
  <c r="AX9" i="93"/>
  <c r="AT9" i="93"/>
  <c r="AO9" i="93"/>
  <c r="AK9" i="93"/>
  <c r="AF9" i="93"/>
  <c r="AB9" i="93"/>
  <c r="X9" i="93"/>
  <c r="BN9" i="93"/>
  <c r="BJ9" i="93"/>
  <c r="BF9" i="93"/>
  <c r="BA9" i="93"/>
  <c r="AW9" i="93"/>
  <c r="AR9" i="93"/>
  <c r="AN9" i="93"/>
  <c r="AJ9" i="93"/>
  <c r="AE9" i="93"/>
  <c r="AA9" i="93"/>
  <c r="V9" i="93"/>
  <c r="R9" i="93"/>
  <c r="N9" i="93"/>
  <c r="Q9" i="93"/>
  <c r="Y9" i="93"/>
  <c r="AG9" i="93"/>
  <c r="AP9" i="93"/>
  <c r="AY9" i="93"/>
  <c r="BH9" i="93"/>
  <c r="S12" i="93"/>
  <c r="AB12" i="93"/>
  <c r="AK12" i="93"/>
  <c r="AU12" i="93"/>
  <c r="Y8" i="93"/>
  <c r="AG8" i="93"/>
  <c r="AU8" i="93"/>
  <c r="BH8" i="93"/>
  <c r="BK12" i="93"/>
  <c r="BG12" i="93"/>
  <c r="BB12" i="93"/>
  <c r="AX12" i="93"/>
  <c r="AT12" i="93"/>
  <c r="BN12" i="93"/>
  <c r="BJ12" i="93"/>
  <c r="BF12" i="93"/>
  <c r="BA12" i="93"/>
  <c r="AW12" i="93"/>
  <c r="AR12" i="93"/>
  <c r="AN12" i="93"/>
  <c r="AJ12" i="93"/>
  <c r="AE12" i="93"/>
  <c r="AA12" i="93"/>
  <c r="V12" i="93"/>
  <c r="R12" i="93"/>
  <c r="N12" i="93"/>
  <c r="BM12" i="93"/>
  <c r="BI12" i="93"/>
  <c r="BE12" i="93"/>
  <c r="AZ12" i="93"/>
  <c r="AV12" i="93"/>
  <c r="AQ12" i="93"/>
  <c r="AM12" i="93"/>
  <c r="AI12" i="93"/>
  <c r="AD12" i="93"/>
  <c r="Z12" i="93"/>
  <c r="U12" i="93"/>
  <c r="Q12" i="93"/>
  <c r="M12" i="93"/>
  <c r="T12" i="93"/>
  <c r="AC12" i="93"/>
  <c r="AL12" i="93"/>
  <c r="AY12" i="93"/>
  <c r="P7" i="93"/>
  <c r="T7" i="93"/>
  <c r="Y7" i="93"/>
  <c r="AC7" i="93"/>
  <c r="AG7" i="93"/>
  <c r="AL7" i="93"/>
  <c r="AP7" i="93"/>
  <c r="AU7" i="93"/>
  <c r="AY7" i="93"/>
  <c r="BC7" i="93"/>
  <c r="BH7" i="93"/>
  <c r="M8" i="93"/>
  <c r="Q8" i="93"/>
  <c r="U8" i="93"/>
  <c r="Z8" i="93"/>
  <c r="AD8" i="93"/>
  <c r="AI8" i="93"/>
  <c r="AM8" i="93"/>
  <c r="AQ8" i="93"/>
  <c r="AV8" i="93"/>
  <c r="AZ8" i="93"/>
  <c r="BE8" i="93"/>
  <c r="BI8" i="93"/>
  <c r="BM8" i="93"/>
  <c r="O9" i="93"/>
  <c r="T9" i="93"/>
  <c r="AC9" i="93"/>
  <c r="AL9" i="93"/>
  <c r="AU9" i="93"/>
  <c r="BC9" i="93"/>
  <c r="BL9" i="93"/>
  <c r="O12" i="93"/>
  <c r="X12" i="93"/>
  <c r="AF12" i="93"/>
  <c r="AO12" i="93"/>
  <c r="BC12" i="93"/>
  <c r="P8" i="93"/>
  <c r="AC8" i="93"/>
  <c r="AP8" i="93"/>
  <c r="BC8" i="93"/>
  <c r="R8" i="93"/>
  <c r="AA8" i="93"/>
  <c r="AE8" i="93"/>
  <c r="AN8" i="93"/>
  <c r="AR8" i="93"/>
  <c r="AW8" i="93"/>
  <c r="BA8" i="93"/>
  <c r="BF8" i="93"/>
  <c r="BJ8" i="93"/>
  <c r="P12" i="93"/>
  <c r="Y12" i="93"/>
  <c r="AG12" i="93"/>
  <c r="AP12" i="93"/>
  <c r="BH12" i="93"/>
  <c r="AZ13" i="93"/>
  <c r="BE13" i="93"/>
  <c r="BI13" i="93"/>
  <c r="BM13" i="93"/>
  <c r="BM16" i="93"/>
  <c r="BI16" i="93"/>
  <c r="BE16" i="93"/>
  <c r="AZ16" i="93"/>
  <c r="AV16" i="93"/>
  <c r="AQ16" i="93"/>
  <c r="AM16" i="93"/>
  <c r="AI16" i="93"/>
  <c r="AD16" i="93"/>
  <c r="Z16" i="93"/>
  <c r="U16" i="93"/>
  <c r="Q16" i="93"/>
  <c r="M16" i="93"/>
  <c r="BK16" i="93"/>
  <c r="BG16" i="93"/>
  <c r="BB16" i="93"/>
  <c r="AX16" i="93"/>
  <c r="AT16" i="93"/>
  <c r="AO16" i="93"/>
  <c r="AK16" i="93"/>
  <c r="AF16" i="93"/>
  <c r="AB16" i="93"/>
  <c r="X16" i="93"/>
  <c r="S16" i="93"/>
  <c r="O16" i="93"/>
  <c r="T16" i="93"/>
  <c r="AC16" i="93"/>
  <c r="AL16" i="93"/>
  <c r="AU16" i="93"/>
  <c r="BC16" i="93"/>
  <c r="BL16" i="93"/>
  <c r="BK18" i="93"/>
  <c r="BG18" i="93"/>
  <c r="BB18" i="93"/>
  <c r="AX18" i="93"/>
  <c r="AT18" i="93"/>
  <c r="AO18" i="93"/>
  <c r="AK18" i="93"/>
  <c r="AF18" i="93"/>
  <c r="AB18" i="93"/>
  <c r="X18" i="93"/>
  <c r="S18" i="93"/>
  <c r="O18" i="93"/>
  <c r="BN18" i="93"/>
  <c r="BJ18" i="93"/>
  <c r="BF18" i="93"/>
  <c r="BA18" i="93"/>
  <c r="AW18" i="93"/>
  <c r="AR18" i="93"/>
  <c r="AN18" i="93"/>
  <c r="AJ18" i="93"/>
  <c r="BM18" i="93"/>
  <c r="BI18" i="93"/>
  <c r="BE18" i="93"/>
  <c r="AZ18" i="93"/>
  <c r="AV18" i="93"/>
  <c r="AQ18" i="93"/>
  <c r="AM18" i="93"/>
  <c r="AI18" i="93"/>
  <c r="AD18" i="93"/>
  <c r="Z18" i="93"/>
  <c r="U18" i="93"/>
  <c r="Q18" i="93"/>
  <c r="M18" i="93"/>
  <c r="T18" i="93"/>
  <c r="AC18" i="93"/>
  <c r="AP18" i="93"/>
  <c r="BH18" i="93"/>
  <c r="O10" i="93"/>
  <c r="S10" i="93"/>
  <c r="X10" i="93"/>
  <c r="AB10" i="93"/>
  <c r="AF10" i="93"/>
  <c r="AK10" i="93"/>
  <c r="AO10" i="93"/>
  <c r="AT10" i="93"/>
  <c r="AX10" i="93"/>
  <c r="BB10" i="93"/>
  <c r="BG10" i="93"/>
  <c r="BK10" i="93"/>
  <c r="P11" i="93"/>
  <c r="T11" i="93"/>
  <c r="Y11" i="93"/>
  <c r="AC11" i="93"/>
  <c r="AG11" i="93"/>
  <c r="AL11" i="93"/>
  <c r="AP11" i="93"/>
  <c r="AU11" i="93"/>
  <c r="AY11" i="93"/>
  <c r="BC11" i="93"/>
  <c r="BH11" i="93"/>
  <c r="BL11" i="93"/>
  <c r="N13" i="93"/>
  <c r="R13" i="93"/>
  <c r="V13" i="93"/>
  <c r="AA13" i="93"/>
  <c r="AE13" i="93"/>
  <c r="AJ13" i="93"/>
  <c r="AN13" i="93"/>
  <c r="AR13" i="93"/>
  <c r="AW13" i="93"/>
  <c r="BA13" i="93"/>
  <c r="BF13" i="93"/>
  <c r="BJ13" i="93"/>
  <c r="BN13" i="93"/>
  <c r="O14" i="93"/>
  <c r="T14" i="93"/>
  <c r="Z14" i="93"/>
  <c r="AE14" i="93"/>
  <c r="AL14" i="93"/>
  <c r="AQ14" i="93"/>
  <c r="AW14" i="93"/>
  <c r="BC14" i="93"/>
  <c r="BI14" i="93"/>
  <c r="N16" i="93"/>
  <c r="V16" i="93"/>
  <c r="AE16" i="93"/>
  <c r="AN16" i="93"/>
  <c r="AW16" i="93"/>
  <c r="BF16" i="93"/>
  <c r="BN16" i="93"/>
  <c r="N18" i="93"/>
  <c r="V18" i="93"/>
  <c r="AE18" i="93"/>
  <c r="AU18" i="93"/>
  <c r="BL18" i="93"/>
  <c r="P10" i="93"/>
  <c r="T10" i="93"/>
  <c r="Y10" i="93"/>
  <c r="AC10" i="93"/>
  <c r="AG10" i="93"/>
  <c r="AL10" i="93"/>
  <c r="AP10" i="93"/>
  <c r="AU10" i="93"/>
  <c r="AY10" i="93"/>
  <c r="BC10" i="93"/>
  <c r="BH10" i="93"/>
  <c r="AD11" i="93"/>
  <c r="AI11" i="93"/>
  <c r="AM11" i="93"/>
  <c r="AQ11" i="93"/>
  <c r="AV11" i="93"/>
  <c r="AZ11" i="93"/>
  <c r="BE11" i="93"/>
  <c r="BI11" i="93"/>
  <c r="O13" i="93"/>
  <c r="S13" i="93"/>
  <c r="X13" i="93"/>
  <c r="AB13" i="93"/>
  <c r="AF13" i="93"/>
  <c r="AK13" i="93"/>
  <c r="AO13" i="93"/>
  <c r="AT13" i="93"/>
  <c r="AX13" i="93"/>
  <c r="BB13" i="93"/>
  <c r="BG13" i="93"/>
  <c r="BK13" i="93"/>
  <c r="BK14" i="93"/>
  <c r="BG14" i="93"/>
  <c r="BB14" i="93"/>
  <c r="AX14" i="93"/>
  <c r="AT14" i="93"/>
  <c r="AO14" i="93"/>
  <c r="AK14" i="93"/>
  <c r="AF14" i="93"/>
  <c r="AB14" i="93"/>
  <c r="X14" i="93"/>
  <c r="S14" i="93"/>
  <c r="P14" i="93"/>
  <c r="U14" i="93"/>
  <c r="AA14" i="93"/>
  <c r="AG14" i="93"/>
  <c r="AM14" i="93"/>
  <c r="AR14" i="93"/>
  <c r="AY14" i="93"/>
  <c r="BE14" i="93"/>
  <c r="BJ14" i="93"/>
  <c r="P16" i="93"/>
  <c r="Y16" i="93"/>
  <c r="AG16" i="93"/>
  <c r="AP16" i="93"/>
  <c r="AY16" i="93"/>
  <c r="BH16" i="93"/>
  <c r="P18" i="93"/>
  <c r="Y18" i="93"/>
  <c r="AG18" i="93"/>
  <c r="AY18" i="93"/>
  <c r="P13" i="93"/>
  <c r="T13" i="93"/>
  <c r="Y13" i="93"/>
  <c r="AC13" i="93"/>
  <c r="AG13" i="93"/>
  <c r="AL13" i="93"/>
  <c r="AP13" i="93"/>
  <c r="AU13" i="93"/>
  <c r="AY13" i="93"/>
  <c r="BC13" i="93"/>
  <c r="BH13" i="93"/>
  <c r="R16" i="93"/>
  <c r="AA16" i="93"/>
  <c r="AJ16" i="93"/>
  <c r="AR16" i="93"/>
  <c r="BA16" i="93"/>
  <c r="BJ16" i="93"/>
  <c r="R18" i="93"/>
  <c r="AA18" i="93"/>
  <c r="AL18" i="93"/>
  <c r="BC18" i="93"/>
  <c r="BK26" i="93"/>
  <c r="BG26" i="93"/>
  <c r="BB26" i="93"/>
  <c r="AX26" i="93"/>
  <c r="AT26" i="93"/>
  <c r="AO26" i="93"/>
  <c r="AK26" i="93"/>
  <c r="AF26" i="93"/>
  <c r="BN26" i="93"/>
  <c r="BJ26" i="93"/>
  <c r="BL26" i="93"/>
  <c r="BE26" i="93"/>
  <c r="AY26" i="93"/>
  <c r="AR26" i="93"/>
  <c r="AM26" i="93"/>
  <c r="AG26" i="93"/>
  <c r="AB26" i="93"/>
  <c r="X26" i="93"/>
  <c r="S26" i="93"/>
  <c r="O26" i="93"/>
  <c r="BI26" i="93"/>
  <c r="BC26" i="93"/>
  <c r="AW26" i="93"/>
  <c r="AQ26" i="93"/>
  <c r="AL26" i="93"/>
  <c r="AE26" i="93"/>
  <c r="AA26" i="93"/>
  <c r="V26" i="93"/>
  <c r="R26" i="93"/>
  <c r="N26" i="93"/>
  <c r="BH26" i="93"/>
  <c r="BA26" i="93"/>
  <c r="AV26" i="93"/>
  <c r="AP26" i="93"/>
  <c r="AJ26" i="93"/>
  <c r="AD26" i="93"/>
  <c r="Z26" i="93"/>
  <c r="U26" i="93"/>
  <c r="Q26" i="93"/>
  <c r="M26" i="93"/>
  <c r="AC26" i="93"/>
  <c r="AZ26" i="93"/>
  <c r="BN15" i="93"/>
  <c r="P17" i="93"/>
  <c r="T17" i="93"/>
  <c r="Y17" i="93"/>
  <c r="AC17" i="93"/>
  <c r="AG17" i="93"/>
  <c r="AL17" i="93"/>
  <c r="AP17" i="93"/>
  <c r="AU17" i="93"/>
  <c r="AY17" i="93"/>
  <c r="BC17" i="93"/>
  <c r="BH17" i="93"/>
  <c r="BL17" i="93"/>
  <c r="AN19" i="93"/>
  <c r="AR19" i="93"/>
  <c r="AW19" i="93"/>
  <c r="BA19" i="93"/>
  <c r="BF19" i="93"/>
  <c r="BJ19" i="93"/>
  <c r="BN19" i="93"/>
  <c r="O20" i="93"/>
  <c r="S20" i="93"/>
  <c r="X20" i="93"/>
  <c r="AB20" i="93"/>
  <c r="AF20" i="93"/>
  <c r="AL20" i="93"/>
  <c r="AU20" i="93"/>
  <c r="BC20" i="93"/>
  <c r="P26" i="93"/>
  <c r="AI26" i="93"/>
  <c r="BF26" i="93"/>
  <c r="BM20" i="93"/>
  <c r="BI20" i="93"/>
  <c r="BE20" i="93"/>
  <c r="AZ20" i="93"/>
  <c r="AV20" i="93"/>
  <c r="AQ20" i="93"/>
  <c r="AM20" i="93"/>
  <c r="BK20" i="93"/>
  <c r="BG20" i="93"/>
  <c r="BB20" i="93"/>
  <c r="AX20" i="93"/>
  <c r="AT20" i="93"/>
  <c r="AO20" i="93"/>
  <c r="AK20" i="93"/>
  <c r="P20" i="93"/>
  <c r="T20" i="93"/>
  <c r="Y20" i="93"/>
  <c r="AC20" i="93"/>
  <c r="AG20" i="93"/>
  <c r="AN20" i="93"/>
  <c r="AW20" i="93"/>
  <c r="BF20" i="93"/>
  <c r="BN20" i="93"/>
  <c r="BK22" i="93"/>
  <c r="BG22" i="93"/>
  <c r="BB22" i="93"/>
  <c r="AX22" i="93"/>
  <c r="AT22" i="93"/>
  <c r="AO22" i="93"/>
  <c r="AK22" i="93"/>
  <c r="AF22" i="93"/>
  <c r="AB22" i="93"/>
  <c r="X22" i="93"/>
  <c r="S22" i="93"/>
  <c r="O22" i="93"/>
  <c r="BN22" i="93"/>
  <c r="BJ22" i="93"/>
  <c r="BF22" i="93"/>
  <c r="BA22" i="93"/>
  <c r="AW22" i="93"/>
  <c r="AR22" i="93"/>
  <c r="AN22" i="93"/>
  <c r="AJ22" i="93"/>
  <c r="AE22" i="93"/>
  <c r="AA22" i="93"/>
  <c r="V22" i="93"/>
  <c r="R22" i="93"/>
  <c r="N22" i="93"/>
  <c r="BM22" i="93"/>
  <c r="BI22" i="93"/>
  <c r="BE22" i="93"/>
  <c r="AZ22" i="93"/>
  <c r="AV22" i="93"/>
  <c r="AQ22" i="93"/>
  <c r="AM22" i="93"/>
  <c r="AI22" i="93"/>
  <c r="AD22" i="93"/>
  <c r="Z22" i="93"/>
  <c r="U22" i="93"/>
  <c r="Q22" i="93"/>
  <c r="M22" i="93"/>
  <c r="AC22" i="93"/>
  <c r="AU22" i="93"/>
  <c r="BL22" i="93"/>
  <c r="T26" i="93"/>
  <c r="AN26" i="93"/>
  <c r="BM26" i="93"/>
  <c r="P15" i="93"/>
  <c r="T15" i="93"/>
  <c r="Y15" i="93"/>
  <c r="AC15" i="93"/>
  <c r="AG15" i="93"/>
  <c r="AL15" i="93"/>
  <c r="AP15" i="93"/>
  <c r="AU15" i="93"/>
  <c r="AY15" i="93"/>
  <c r="BC15" i="93"/>
  <c r="BH15" i="93"/>
  <c r="N17" i="93"/>
  <c r="R17" i="93"/>
  <c r="V17" i="93"/>
  <c r="AA17" i="93"/>
  <c r="AE17" i="93"/>
  <c r="AJ17" i="93"/>
  <c r="AN17" i="93"/>
  <c r="AR17" i="93"/>
  <c r="AW17" i="93"/>
  <c r="BA17" i="93"/>
  <c r="BF17" i="93"/>
  <c r="BJ17" i="93"/>
  <c r="P19" i="93"/>
  <c r="T19" i="93"/>
  <c r="Y19" i="93"/>
  <c r="AC19" i="93"/>
  <c r="AG19" i="93"/>
  <c r="AL19" i="93"/>
  <c r="AP19" i="93"/>
  <c r="AU19" i="93"/>
  <c r="AY19" i="93"/>
  <c r="BC19" i="93"/>
  <c r="BH19" i="93"/>
  <c r="M20" i="93"/>
  <c r="Q20" i="93"/>
  <c r="U20" i="93"/>
  <c r="Z20" i="93"/>
  <c r="AD20" i="93"/>
  <c r="AI20" i="93"/>
  <c r="AP20" i="93"/>
  <c r="AY20" i="93"/>
  <c r="BH20" i="93"/>
  <c r="Y26" i="93"/>
  <c r="AU26" i="93"/>
  <c r="P21" i="93"/>
  <c r="T21" i="93"/>
  <c r="Y21" i="93"/>
  <c r="AC21" i="93"/>
  <c r="AG21" i="93"/>
  <c r="AL21" i="93"/>
  <c r="AP21" i="93"/>
  <c r="AU21" i="93"/>
  <c r="AY21" i="93"/>
  <c r="BC21" i="93"/>
  <c r="BH21" i="93"/>
  <c r="BL21" i="93"/>
  <c r="N23" i="93"/>
  <c r="R23" i="93"/>
  <c r="V23" i="93"/>
  <c r="AA23" i="93"/>
  <c r="AE23" i="93"/>
  <c r="AJ23" i="93"/>
  <c r="AN23" i="93"/>
  <c r="AR23" i="93"/>
  <c r="AW23" i="93"/>
  <c r="BA23" i="93"/>
  <c r="BF23" i="93"/>
  <c r="BJ23" i="93"/>
  <c r="BN23" i="93"/>
  <c r="O24" i="93"/>
  <c r="S24" i="93"/>
  <c r="X24" i="93"/>
  <c r="AB24" i="93"/>
  <c r="AF24" i="93"/>
  <c r="AK24" i="93"/>
  <c r="AO24" i="93"/>
  <c r="AT24" i="93"/>
  <c r="AX24" i="93"/>
  <c r="BB24" i="93"/>
  <c r="BG24" i="93"/>
  <c r="BK24" i="93"/>
  <c r="P25" i="93"/>
  <c r="T25" i="93"/>
  <c r="Y25" i="93"/>
  <c r="AC25" i="93"/>
  <c r="AG25" i="93"/>
  <c r="AL25" i="93"/>
  <c r="AP25" i="93"/>
  <c r="AU25" i="93"/>
  <c r="AY25" i="93"/>
  <c r="BC25" i="93"/>
  <c r="BH25" i="93"/>
  <c r="BL25" i="93"/>
  <c r="T29" i="93"/>
  <c r="AL29" i="93"/>
  <c r="BC29" i="93"/>
  <c r="P24" i="93"/>
  <c r="T24" i="93"/>
  <c r="Y24" i="93"/>
  <c r="AC24" i="93"/>
  <c r="AG24" i="93"/>
  <c r="AL24" i="93"/>
  <c r="AP24" i="93"/>
  <c r="AU24" i="93"/>
  <c r="AY24" i="93"/>
  <c r="BC24" i="93"/>
  <c r="BH24" i="93"/>
  <c r="BL24" i="93"/>
  <c r="AQ25" i="93"/>
  <c r="AV25" i="93"/>
  <c r="AZ25" i="93"/>
  <c r="BE25" i="93"/>
  <c r="BI25" i="93"/>
  <c r="BM25" i="93"/>
  <c r="R21" i="93"/>
  <c r="V21" i="93"/>
  <c r="AA21" i="93"/>
  <c r="AE21" i="93"/>
  <c r="AJ21" i="93"/>
  <c r="AN21" i="93"/>
  <c r="AR21" i="93"/>
  <c r="AW21" i="93"/>
  <c r="BA21" i="93"/>
  <c r="BF21" i="93"/>
  <c r="BJ21" i="93"/>
  <c r="P23" i="93"/>
  <c r="T23" i="93"/>
  <c r="Y23" i="93"/>
  <c r="AC23" i="93"/>
  <c r="AG23" i="93"/>
  <c r="AL23" i="93"/>
  <c r="AP23" i="93"/>
  <c r="AU23" i="93"/>
  <c r="AY23" i="93"/>
  <c r="BC23" i="93"/>
  <c r="BH23" i="93"/>
  <c r="M24" i="93"/>
  <c r="Q24" i="93"/>
  <c r="U24" i="93"/>
  <c r="Z24" i="93"/>
  <c r="AD24" i="93"/>
  <c r="AI24" i="93"/>
  <c r="AM24" i="93"/>
  <c r="AQ24" i="93"/>
  <c r="AV24" i="93"/>
  <c r="AZ24" i="93"/>
  <c r="BE24" i="93"/>
  <c r="BI24" i="93"/>
  <c r="R25" i="93"/>
  <c r="V25" i="93"/>
  <c r="AA25" i="93"/>
  <c r="AE25" i="93"/>
  <c r="AJ25" i="93"/>
  <c r="AN25" i="93"/>
  <c r="AR25" i="93"/>
  <c r="AW25" i="93"/>
  <c r="BA25" i="93"/>
  <c r="BF25" i="93"/>
  <c r="BJ25" i="93"/>
  <c r="BK29" i="93"/>
  <c r="BG29" i="93"/>
  <c r="BB29" i="93"/>
  <c r="AX29" i="93"/>
  <c r="AT29" i="93"/>
  <c r="AO29" i="93"/>
  <c r="AK29" i="93"/>
  <c r="AF29" i="93"/>
  <c r="AB29" i="93"/>
  <c r="X29" i="93"/>
  <c r="S29" i="93"/>
  <c r="O29" i="93"/>
  <c r="BN29" i="93"/>
  <c r="BJ29" i="93"/>
  <c r="BF29" i="93"/>
  <c r="BA29" i="93"/>
  <c r="AW29" i="93"/>
  <c r="AR29" i="93"/>
  <c r="AN29" i="93"/>
  <c r="AJ29" i="93"/>
  <c r="AE29" i="93"/>
  <c r="AA29" i="93"/>
  <c r="V29" i="93"/>
  <c r="R29" i="93"/>
  <c r="N29" i="93"/>
  <c r="BM29" i="93"/>
  <c r="BI29" i="93"/>
  <c r="BE29" i="93"/>
  <c r="AZ29" i="93"/>
  <c r="AV29" i="93"/>
  <c r="AQ29" i="93"/>
  <c r="AM29" i="93"/>
  <c r="AI29" i="93"/>
  <c r="AD29" i="93"/>
  <c r="Z29" i="93"/>
  <c r="U29" i="93"/>
  <c r="Q29" i="93"/>
  <c r="M29" i="93"/>
  <c r="AC29" i="93"/>
  <c r="AU29" i="93"/>
  <c r="BL29" i="93"/>
  <c r="O27" i="93"/>
  <c r="S27" i="93"/>
  <c r="X27" i="93"/>
  <c r="AB27" i="93"/>
  <c r="AF27" i="93"/>
  <c r="AK27" i="93"/>
  <c r="AO27" i="93"/>
  <c r="AT27" i="93"/>
  <c r="AX27" i="93"/>
  <c r="BB27" i="93"/>
  <c r="BG27" i="93"/>
  <c r="BK27" i="93"/>
  <c r="P28" i="93"/>
  <c r="T28" i="93"/>
  <c r="Y28" i="93"/>
  <c r="AC28" i="93"/>
  <c r="AG28" i="93"/>
  <c r="AL28" i="93"/>
  <c r="AP28" i="93"/>
  <c r="AU28" i="93"/>
  <c r="AY28" i="93"/>
  <c r="BC28" i="93"/>
  <c r="BH28" i="93"/>
  <c r="BL28" i="93"/>
  <c r="N30" i="93"/>
  <c r="R30" i="93"/>
  <c r="V30" i="93"/>
  <c r="AA30" i="93"/>
  <c r="AE30" i="93"/>
  <c r="AJ30" i="93"/>
  <c r="AN30" i="93"/>
  <c r="AR30" i="93"/>
  <c r="AW30" i="93"/>
  <c r="BA30" i="93"/>
  <c r="BF30" i="93"/>
  <c r="BJ30" i="93"/>
  <c r="BN30" i="93"/>
  <c r="O31" i="93"/>
  <c r="S31" i="93"/>
  <c r="X31" i="93"/>
  <c r="AB31" i="93"/>
  <c r="AF31" i="93"/>
  <c r="AK31" i="93"/>
  <c r="AO31" i="93"/>
  <c r="AT31" i="93"/>
  <c r="AX31" i="93"/>
  <c r="BB31" i="93"/>
  <c r="BG31" i="93"/>
  <c r="BK31" i="93"/>
  <c r="P27" i="93"/>
  <c r="T27" i="93"/>
  <c r="Y27" i="93"/>
  <c r="AC27" i="93"/>
  <c r="AG27" i="93"/>
  <c r="AL27" i="93"/>
  <c r="AP27" i="93"/>
  <c r="AU27" i="93"/>
  <c r="AY27" i="93"/>
  <c r="BC27" i="93"/>
  <c r="BH27" i="93"/>
  <c r="Q28" i="93"/>
  <c r="U28" i="93"/>
  <c r="Z28" i="93"/>
  <c r="AD28" i="93"/>
  <c r="AI28" i="93"/>
  <c r="AM28" i="93"/>
  <c r="AQ28" i="93"/>
  <c r="AV28" i="93"/>
  <c r="AZ28" i="93"/>
  <c r="BE28" i="93"/>
  <c r="BI28" i="93"/>
  <c r="O30" i="93"/>
  <c r="S30" i="93"/>
  <c r="X30" i="93"/>
  <c r="AB30" i="93"/>
  <c r="AF30" i="93"/>
  <c r="AK30" i="93"/>
  <c r="AO30" i="93"/>
  <c r="AT30" i="93"/>
  <c r="AX30" i="93"/>
  <c r="BB30" i="93"/>
  <c r="BG30" i="93"/>
  <c r="BK30" i="93"/>
  <c r="P31" i="93"/>
  <c r="T31" i="93"/>
  <c r="Y31" i="93"/>
  <c r="AC31" i="93"/>
  <c r="AG31" i="93"/>
  <c r="AL31" i="93"/>
  <c r="AP31" i="93"/>
  <c r="AU31" i="93"/>
  <c r="AY31" i="93"/>
  <c r="BC31" i="93"/>
  <c r="BH31" i="93"/>
  <c r="BL31" i="93"/>
  <c r="P30" i="93"/>
  <c r="T30" i="93"/>
  <c r="Y30" i="93"/>
  <c r="AC30" i="93"/>
  <c r="AG30" i="93"/>
  <c r="AL30" i="93"/>
  <c r="AP30" i="93"/>
  <c r="AU30" i="93"/>
  <c r="AY30" i="93"/>
  <c r="BC30" i="93"/>
  <c r="BH30" i="93"/>
  <c r="AD31" i="93"/>
  <c r="AI31" i="93"/>
  <c r="AM31" i="93"/>
  <c r="AQ31" i="93"/>
  <c r="AV31" i="93"/>
  <c r="AZ31" i="93"/>
  <c r="BE31" i="93"/>
  <c r="BI31" i="93"/>
  <c r="Q7" i="92"/>
  <c r="AD7" i="92"/>
  <c r="AQ7" i="92"/>
  <c r="BE7" i="92"/>
  <c r="BN10" i="92"/>
  <c r="BJ10" i="92"/>
  <c r="BF10" i="92"/>
  <c r="BA10" i="92"/>
  <c r="AW10" i="92"/>
  <c r="AR10" i="92"/>
  <c r="AN10" i="92"/>
  <c r="AJ10" i="92"/>
  <c r="AE10" i="92"/>
  <c r="AA10" i="92"/>
  <c r="Y10" i="92"/>
  <c r="AD10" i="92"/>
  <c r="AK10" i="92"/>
  <c r="AP10" i="92"/>
  <c r="AV10" i="92"/>
  <c r="BB10" i="92"/>
  <c r="BH10" i="92"/>
  <c r="BM10" i="92"/>
  <c r="AG7" i="92"/>
  <c r="AU7" i="92"/>
  <c r="BC7" i="92"/>
  <c r="Z7" i="92"/>
  <c r="AM7" i="92"/>
  <c r="AZ7" i="92"/>
  <c r="BM7" i="92"/>
  <c r="P10" i="92"/>
  <c r="T10" i="92"/>
  <c r="N7" i="92"/>
  <c r="R7" i="92"/>
  <c r="V7" i="92"/>
  <c r="AA7" i="92"/>
  <c r="AE7" i="92"/>
  <c r="AJ7" i="92"/>
  <c r="AN7" i="92"/>
  <c r="AR7" i="92"/>
  <c r="AW7" i="92"/>
  <c r="BA7" i="92"/>
  <c r="BF7" i="92"/>
  <c r="BJ7" i="92"/>
  <c r="BN7" i="92"/>
  <c r="O8" i="92"/>
  <c r="S8" i="92"/>
  <c r="X8" i="92"/>
  <c r="AB8" i="92"/>
  <c r="AF8" i="92"/>
  <c r="AK8" i="92"/>
  <c r="AO8" i="92"/>
  <c r="AT8" i="92"/>
  <c r="AX8" i="92"/>
  <c r="BB8" i="92"/>
  <c r="BG8" i="92"/>
  <c r="BK8" i="92"/>
  <c r="P9" i="92"/>
  <c r="T9" i="92"/>
  <c r="Y9" i="92"/>
  <c r="AC9" i="92"/>
  <c r="AG9" i="92"/>
  <c r="AL9" i="92"/>
  <c r="AP9" i="92"/>
  <c r="AU9" i="92"/>
  <c r="AY9" i="92"/>
  <c r="BC9" i="92"/>
  <c r="BH9" i="92"/>
  <c r="BL9" i="92"/>
  <c r="M10" i="92"/>
  <c r="Q10" i="92"/>
  <c r="U10" i="92"/>
  <c r="Z10" i="92"/>
  <c r="AF10" i="92"/>
  <c r="AL10" i="92"/>
  <c r="AQ10" i="92"/>
  <c r="AX10" i="92"/>
  <c r="BC10" i="92"/>
  <c r="BI10" i="92"/>
  <c r="BL11" i="92"/>
  <c r="BH11" i="92"/>
  <c r="BC11" i="92"/>
  <c r="AY11" i="92"/>
  <c r="BK11" i="92"/>
  <c r="BG11" i="92"/>
  <c r="BB11" i="92"/>
  <c r="AX11" i="92"/>
  <c r="AT11" i="92"/>
  <c r="AO11" i="92"/>
  <c r="AK11" i="92"/>
  <c r="AF11" i="92"/>
  <c r="AB11" i="92"/>
  <c r="X11" i="92"/>
  <c r="S11" i="92"/>
  <c r="O11" i="92"/>
  <c r="Q11" i="92"/>
  <c r="V11" i="92"/>
  <c r="AC11" i="92"/>
  <c r="AI11" i="92"/>
  <c r="AN11" i="92"/>
  <c r="AU11" i="92"/>
  <c r="BA11" i="92"/>
  <c r="BJ11" i="92"/>
  <c r="T13" i="92"/>
  <c r="AL13" i="92"/>
  <c r="AC7" i="92"/>
  <c r="AP7" i="92"/>
  <c r="BH7" i="92"/>
  <c r="M7" i="92"/>
  <c r="U7" i="92"/>
  <c r="AI7" i="92"/>
  <c r="AV7" i="92"/>
  <c r="BI7" i="92"/>
  <c r="O7" i="92"/>
  <c r="S7" i="92"/>
  <c r="X7" i="92"/>
  <c r="AB7" i="92"/>
  <c r="AF7" i="92"/>
  <c r="AK7" i="92"/>
  <c r="AO7" i="92"/>
  <c r="AT7" i="92"/>
  <c r="AX7" i="92"/>
  <c r="BB7" i="92"/>
  <c r="BG7" i="92"/>
  <c r="BK7" i="92"/>
  <c r="P8" i="92"/>
  <c r="T8" i="92"/>
  <c r="Y8" i="92"/>
  <c r="AC8" i="92"/>
  <c r="AG8" i="92"/>
  <c r="AL8" i="92"/>
  <c r="AP8" i="92"/>
  <c r="AU8" i="92"/>
  <c r="AY8" i="92"/>
  <c r="BC8" i="92"/>
  <c r="BH8" i="92"/>
  <c r="AM9" i="92"/>
  <c r="AQ9" i="92"/>
  <c r="AV9" i="92"/>
  <c r="AZ9" i="92"/>
  <c r="BE9" i="92"/>
  <c r="BI9" i="92"/>
  <c r="N10" i="92"/>
  <c r="R10" i="92"/>
  <c r="V10" i="92"/>
  <c r="AB10" i="92"/>
  <c r="AG10" i="92"/>
  <c r="AM10" i="92"/>
  <c r="AT10" i="92"/>
  <c r="AY10" i="92"/>
  <c r="BE10" i="92"/>
  <c r="BK10" i="92"/>
  <c r="AP11" i="92"/>
  <c r="AV11" i="92"/>
  <c r="BE11" i="92"/>
  <c r="BM11" i="92"/>
  <c r="Y7" i="92"/>
  <c r="AL7" i="92"/>
  <c r="AY7" i="92"/>
  <c r="O10" i="92"/>
  <c r="S10" i="92"/>
  <c r="X10" i="92"/>
  <c r="AC10" i="92"/>
  <c r="AI10" i="92"/>
  <c r="AO10" i="92"/>
  <c r="AU10" i="92"/>
  <c r="AZ10" i="92"/>
  <c r="BG10" i="92"/>
  <c r="BL10" i="92"/>
  <c r="AE11" i="92"/>
  <c r="AL11" i="92"/>
  <c r="AQ11" i="92"/>
  <c r="AW11" i="92"/>
  <c r="BF11" i="92"/>
  <c r="BN11" i="92"/>
  <c r="BK13" i="92"/>
  <c r="BG13" i="92"/>
  <c r="BB13" i="92"/>
  <c r="AX13" i="92"/>
  <c r="AT13" i="92"/>
  <c r="AO13" i="92"/>
  <c r="AK13" i="92"/>
  <c r="AF13" i="92"/>
  <c r="AB13" i="92"/>
  <c r="X13" i="92"/>
  <c r="S13" i="92"/>
  <c r="O13" i="92"/>
  <c r="BN13" i="92"/>
  <c r="BJ13" i="92"/>
  <c r="BF13" i="92"/>
  <c r="BA13" i="92"/>
  <c r="AW13" i="92"/>
  <c r="AR13" i="92"/>
  <c r="AN13" i="92"/>
  <c r="AJ13" i="92"/>
  <c r="AE13" i="92"/>
  <c r="AA13" i="92"/>
  <c r="V13" i="92"/>
  <c r="R13" i="92"/>
  <c r="N13" i="92"/>
  <c r="BM13" i="92"/>
  <c r="BI13" i="92"/>
  <c r="BE13" i="92"/>
  <c r="AZ13" i="92"/>
  <c r="AV13" i="92"/>
  <c r="AQ13" i="92"/>
  <c r="AM13" i="92"/>
  <c r="AI13" i="92"/>
  <c r="AD13" i="92"/>
  <c r="Z13" i="92"/>
  <c r="U13" i="92"/>
  <c r="Q13" i="92"/>
  <c r="M13" i="92"/>
  <c r="AC13" i="92"/>
  <c r="AU13" i="92"/>
  <c r="BL13" i="92"/>
  <c r="P12" i="92"/>
  <c r="T12" i="92"/>
  <c r="Y12" i="92"/>
  <c r="AC12" i="92"/>
  <c r="AG12" i="92"/>
  <c r="AL12" i="92"/>
  <c r="AP12" i="92"/>
  <c r="AU12" i="92"/>
  <c r="AY12" i="92"/>
  <c r="BC12" i="92"/>
  <c r="BH12" i="92"/>
  <c r="AA14" i="92"/>
  <c r="AE14" i="92"/>
  <c r="AJ14" i="92"/>
  <c r="AN14" i="92"/>
  <c r="AR14" i="92"/>
  <c r="AW14" i="92"/>
  <c r="BA14" i="92"/>
  <c r="BF14" i="92"/>
  <c r="BJ14" i="92"/>
  <c r="BN14" i="92"/>
  <c r="O15" i="92"/>
  <c r="S15" i="92"/>
  <c r="X15" i="92"/>
  <c r="AB15" i="92"/>
  <c r="AF15" i="92"/>
  <c r="AK15" i="92"/>
  <c r="AO15" i="92"/>
  <c r="AT15" i="92"/>
  <c r="AX15" i="92"/>
  <c r="BB15" i="92"/>
  <c r="BG15" i="92"/>
  <c r="AQ16" i="92"/>
  <c r="AX16" i="92"/>
  <c r="BC16" i="92"/>
  <c r="BK17" i="92"/>
  <c r="BG17" i="92"/>
  <c r="BB17" i="92"/>
  <c r="AX17" i="92"/>
  <c r="AT17" i="92"/>
  <c r="AO17" i="92"/>
  <c r="AK17" i="92"/>
  <c r="AF17" i="92"/>
  <c r="AB17" i="92"/>
  <c r="X17" i="92"/>
  <c r="S17" i="92"/>
  <c r="O17" i="92"/>
  <c r="Q17" i="92"/>
  <c r="V17" i="92"/>
  <c r="AC17" i="92"/>
  <c r="AI17" i="92"/>
  <c r="AN17" i="92"/>
  <c r="AU17" i="92"/>
  <c r="AZ17" i="92"/>
  <c r="BF17" i="92"/>
  <c r="BL17" i="92"/>
  <c r="BM21" i="92"/>
  <c r="BI21" i="92"/>
  <c r="BE21" i="92"/>
  <c r="AZ21" i="92"/>
  <c r="AV21" i="92"/>
  <c r="AQ21" i="92"/>
  <c r="AM21" i="92"/>
  <c r="AI21" i="92"/>
  <c r="AD21" i="92"/>
  <c r="Z21" i="92"/>
  <c r="BL21" i="92"/>
  <c r="BG21" i="92"/>
  <c r="BA21" i="92"/>
  <c r="AU21" i="92"/>
  <c r="AO21" i="92"/>
  <c r="AJ21" i="92"/>
  <c r="AC21" i="92"/>
  <c r="X21" i="92"/>
  <c r="S21" i="92"/>
  <c r="O21" i="92"/>
  <c r="BK21" i="92"/>
  <c r="BF21" i="92"/>
  <c r="AY21" i="92"/>
  <c r="AT21" i="92"/>
  <c r="AN21" i="92"/>
  <c r="AG21" i="92"/>
  <c r="AB21" i="92"/>
  <c r="V21" i="92"/>
  <c r="R21" i="92"/>
  <c r="N21" i="92"/>
  <c r="BJ21" i="92"/>
  <c r="BC21" i="92"/>
  <c r="AX21" i="92"/>
  <c r="AR21" i="92"/>
  <c r="AL21" i="92"/>
  <c r="AF21" i="92"/>
  <c r="AA21" i="92"/>
  <c r="U21" i="92"/>
  <c r="Q21" i="92"/>
  <c r="M21" i="92"/>
  <c r="AE21" i="92"/>
  <c r="BB21" i="92"/>
  <c r="BM15" i="92"/>
  <c r="BI15" i="92"/>
  <c r="P15" i="92"/>
  <c r="T15" i="92"/>
  <c r="Y15" i="92"/>
  <c r="AC15" i="92"/>
  <c r="AG15" i="92"/>
  <c r="AL15" i="92"/>
  <c r="AP15" i="92"/>
  <c r="AU15" i="92"/>
  <c r="AY15" i="92"/>
  <c r="BC15" i="92"/>
  <c r="BH15" i="92"/>
  <c r="BN15" i="92"/>
  <c r="BH17" i="92"/>
  <c r="BM17" i="92"/>
  <c r="P14" i="92"/>
  <c r="T14" i="92"/>
  <c r="Y14" i="92"/>
  <c r="AC14" i="92"/>
  <c r="AG14" i="92"/>
  <c r="AL14" i="92"/>
  <c r="AP14" i="92"/>
  <c r="AU14" i="92"/>
  <c r="AY14" i="92"/>
  <c r="BC14" i="92"/>
  <c r="BH14" i="92"/>
  <c r="M15" i="92"/>
  <c r="Q15" i="92"/>
  <c r="U15" i="92"/>
  <c r="Z15" i="92"/>
  <c r="AD15" i="92"/>
  <c r="AI15" i="92"/>
  <c r="AM15" i="92"/>
  <c r="AQ15" i="92"/>
  <c r="AV15" i="92"/>
  <c r="AZ15" i="92"/>
  <c r="BE15" i="92"/>
  <c r="BJ15" i="92"/>
  <c r="BN16" i="92"/>
  <c r="BJ16" i="92"/>
  <c r="BF16" i="92"/>
  <c r="BA16" i="92"/>
  <c r="AW16" i="92"/>
  <c r="AR16" i="92"/>
  <c r="AN16" i="92"/>
  <c r="AJ16" i="92"/>
  <c r="AE16" i="92"/>
  <c r="AA16" i="92"/>
  <c r="V16" i="92"/>
  <c r="R16" i="92"/>
  <c r="N16" i="92"/>
  <c r="Q16" i="92"/>
  <c r="X16" i="92"/>
  <c r="AC16" i="92"/>
  <c r="AI16" i="92"/>
  <c r="AO16" i="92"/>
  <c r="AU16" i="92"/>
  <c r="AZ16" i="92"/>
  <c r="BG16" i="92"/>
  <c r="BL16" i="92"/>
  <c r="N17" i="92"/>
  <c r="T17" i="92"/>
  <c r="Z17" i="92"/>
  <c r="AE17" i="92"/>
  <c r="AL17" i="92"/>
  <c r="AQ17" i="92"/>
  <c r="AW17" i="92"/>
  <c r="BC17" i="92"/>
  <c r="BI17" i="92"/>
  <c r="BN17" i="92"/>
  <c r="T21" i="92"/>
  <c r="AP21" i="92"/>
  <c r="BN21" i="92"/>
  <c r="O19" i="92"/>
  <c r="S19" i="92"/>
  <c r="X19" i="92"/>
  <c r="AB19" i="92"/>
  <c r="AF19" i="92"/>
  <c r="AK19" i="92"/>
  <c r="AO19" i="92"/>
  <c r="AT19" i="92"/>
  <c r="AX19" i="92"/>
  <c r="BB19" i="92"/>
  <c r="BG19" i="92"/>
  <c r="BK19" i="92"/>
  <c r="P20" i="92"/>
  <c r="T20" i="92"/>
  <c r="Y20" i="92"/>
  <c r="AC20" i="92"/>
  <c r="AG20" i="92"/>
  <c r="AL20" i="92"/>
  <c r="AP20" i="92"/>
  <c r="AU20" i="92"/>
  <c r="AY20" i="92"/>
  <c r="BC20" i="92"/>
  <c r="BH20" i="92"/>
  <c r="BL20" i="92"/>
  <c r="BH23" i="92"/>
  <c r="R25" i="92"/>
  <c r="AA25" i="92"/>
  <c r="AJ25" i="92"/>
  <c r="AR25" i="92"/>
  <c r="P19" i="92"/>
  <c r="T19" i="92"/>
  <c r="Y19" i="92"/>
  <c r="AC19" i="92"/>
  <c r="AG19" i="92"/>
  <c r="AL19" i="92"/>
  <c r="AP19" i="92"/>
  <c r="AU19" i="92"/>
  <c r="AY19" i="92"/>
  <c r="BC19" i="92"/>
  <c r="BH19" i="92"/>
  <c r="BL19" i="92"/>
  <c r="AQ20" i="92"/>
  <c r="AV20" i="92"/>
  <c r="AZ20" i="92"/>
  <c r="BE20" i="92"/>
  <c r="BI20" i="92"/>
  <c r="BM20" i="92"/>
  <c r="R23" i="92"/>
  <c r="AA23" i="92"/>
  <c r="AJ23" i="92"/>
  <c r="AR23" i="92"/>
  <c r="BA23" i="92"/>
  <c r="BL25" i="92"/>
  <c r="BH25" i="92"/>
  <c r="BC25" i="92"/>
  <c r="BK25" i="92"/>
  <c r="BG25" i="92"/>
  <c r="BB25" i="92"/>
  <c r="AX25" i="92"/>
  <c r="AT25" i="92"/>
  <c r="AO25" i="92"/>
  <c r="AK25" i="92"/>
  <c r="AF25" i="92"/>
  <c r="AB25" i="92"/>
  <c r="X25" i="92"/>
  <c r="S25" i="92"/>
  <c r="O25" i="92"/>
  <c r="BN25" i="92"/>
  <c r="BJ25" i="92"/>
  <c r="BM25" i="92"/>
  <c r="BI25" i="92"/>
  <c r="BE25" i="92"/>
  <c r="AZ25" i="92"/>
  <c r="AV25" i="92"/>
  <c r="AQ25" i="92"/>
  <c r="AM25" i="92"/>
  <c r="AI25" i="92"/>
  <c r="AD25" i="92"/>
  <c r="Z25" i="92"/>
  <c r="U25" i="92"/>
  <c r="Q25" i="92"/>
  <c r="M25" i="92"/>
  <c r="T25" i="92"/>
  <c r="AC25" i="92"/>
  <c r="AL25" i="92"/>
  <c r="AU25" i="92"/>
  <c r="BF25" i="92"/>
  <c r="P18" i="92"/>
  <c r="T18" i="92"/>
  <c r="Y18" i="92"/>
  <c r="AC18" i="92"/>
  <c r="AG18" i="92"/>
  <c r="AL18" i="92"/>
  <c r="AP18" i="92"/>
  <c r="AU18" i="92"/>
  <c r="AY18" i="92"/>
  <c r="BC18" i="92"/>
  <c r="BH18" i="92"/>
  <c r="M19" i="92"/>
  <c r="Q19" i="92"/>
  <c r="U19" i="92"/>
  <c r="Z19" i="92"/>
  <c r="AD19" i="92"/>
  <c r="AI19" i="92"/>
  <c r="AM19" i="92"/>
  <c r="AQ19" i="92"/>
  <c r="AV19" i="92"/>
  <c r="AZ19" i="92"/>
  <c r="BE19" i="92"/>
  <c r="BI19" i="92"/>
  <c r="N20" i="92"/>
  <c r="R20" i="92"/>
  <c r="V20" i="92"/>
  <c r="AA20" i="92"/>
  <c r="AE20" i="92"/>
  <c r="AJ20" i="92"/>
  <c r="AN20" i="92"/>
  <c r="AR20" i="92"/>
  <c r="AW20" i="92"/>
  <c r="BA20" i="92"/>
  <c r="BF20" i="92"/>
  <c r="BJ20" i="92"/>
  <c r="BM23" i="92"/>
  <c r="BI23" i="92"/>
  <c r="BE23" i="92"/>
  <c r="AZ23" i="92"/>
  <c r="AV23" i="92"/>
  <c r="AQ23" i="92"/>
  <c r="AM23" i="92"/>
  <c r="AI23" i="92"/>
  <c r="AD23" i="92"/>
  <c r="Z23" i="92"/>
  <c r="U23" i="92"/>
  <c r="Q23" i="92"/>
  <c r="M23" i="92"/>
  <c r="BK23" i="92"/>
  <c r="BG23" i="92"/>
  <c r="BB23" i="92"/>
  <c r="AX23" i="92"/>
  <c r="AT23" i="92"/>
  <c r="AO23" i="92"/>
  <c r="AK23" i="92"/>
  <c r="AF23" i="92"/>
  <c r="AB23" i="92"/>
  <c r="X23" i="92"/>
  <c r="S23" i="92"/>
  <c r="O23" i="92"/>
  <c r="T23" i="92"/>
  <c r="AC23" i="92"/>
  <c r="AL23" i="92"/>
  <c r="AU23" i="92"/>
  <c r="BC23" i="92"/>
  <c r="BL23" i="92"/>
  <c r="V25" i="92"/>
  <c r="AE25" i="92"/>
  <c r="AN25" i="92"/>
  <c r="AW25" i="92"/>
  <c r="N22" i="92"/>
  <c r="R22" i="92"/>
  <c r="V22" i="92"/>
  <c r="AA22" i="92"/>
  <c r="AE22" i="92"/>
  <c r="AJ22" i="92"/>
  <c r="AN22" i="92"/>
  <c r="AR22" i="92"/>
  <c r="AW22" i="92"/>
  <c r="BA22" i="92"/>
  <c r="BF22" i="92"/>
  <c r="BJ22" i="92"/>
  <c r="BN22" i="92"/>
  <c r="P24" i="92"/>
  <c r="T24" i="92"/>
  <c r="Y24" i="92"/>
  <c r="AC24" i="92"/>
  <c r="AG24" i="92"/>
  <c r="AL24" i="92"/>
  <c r="AP24" i="92"/>
  <c r="AU24" i="92"/>
  <c r="AY24" i="92"/>
  <c r="BC24" i="92"/>
  <c r="BH24" i="92"/>
  <c r="BL24" i="92"/>
  <c r="N26" i="92"/>
  <c r="R26" i="92"/>
  <c r="V26" i="92"/>
  <c r="AA26" i="92"/>
  <c r="AE26" i="92"/>
  <c r="AJ26" i="92"/>
  <c r="AP26" i="92"/>
  <c r="AV26" i="92"/>
  <c r="BA26" i="92"/>
  <c r="BH26" i="92"/>
  <c r="P28" i="92"/>
  <c r="V28" i="92"/>
  <c r="AB28" i="92"/>
  <c r="AG28" i="92"/>
  <c r="AN28" i="92"/>
  <c r="AT28" i="92"/>
  <c r="AY28" i="92"/>
  <c r="BK29" i="92"/>
  <c r="BG29" i="92"/>
  <c r="BB29" i="92"/>
  <c r="AX29" i="92"/>
  <c r="AT29" i="92"/>
  <c r="AO29" i="92"/>
  <c r="AK29" i="92"/>
  <c r="AF29" i="92"/>
  <c r="AB29" i="92"/>
  <c r="X29" i="92"/>
  <c r="S29" i="92"/>
  <c r="O29" i="92"/>
  <c r="BN29" i="92"/>
  <c r="BJ29" i="92"/>
  <c r="BF29" i="92"/>
  <c r="BA29" i="92"/>
  <c r="AW29" i="92"/>
  <c r="AR29" i="92"/>
  <c r="AN29" i="92"/>
  <c r="AJ29" i="92"/>
  <c r="AE29" i="92"/>
  <c r="AA29" i="92"/>
  <c r="V29" i="92"/>
  <c r="R29" i="92"/>
  <c r="N29" i="92"/>
  <c r="T29" i="92"/>
  <c r="AC29" i="92"/>
  <c r="AL29" i="92"/>
  <c r="AU29" i="92"/>
  <c r="BC29" i="92"/>
  <c r="BL29" i="92"/>
  <c r="BN28" i="92"/>
  <c r="BJ28" i="92"/>
  <c r="BF28" i="92"/>
  <c r="BM28" i="92"/>
  <c r="BI28" i="92"/>
  <c r="BE28" i="92"/>
  <c r="AZ28" i="92"/>
  <c r="AV28" i="92"/>
  <c r="AQ28" i="92"/>
  <c r="AM28" i="92"/>
  <c r="AI28" i="92"/>
  <c r="AD28" i="92"/>
  <c r="Z28" i="92"/>
  <c r="U28" i="92"/>
  <c r="Q28" i="92"/>
  <c r="M28" i="92"/>
  <c r="R28" i="92"/>
  <c r="X28" i="92"/>
  <c r="AC28" i="92"/>
  <c r="AJ28" i="92"/>
  <c r="AO28" i="92"/>
  <c r="AU28" i="92"/>
  <c r="BA28" i="92"/>
  <c r="BH28" i="92"/>
  <c r="P22" i="92"/>
  <c r="T22" i="92"/>
  <c r="Y22" i="92"/>
  <c r="AC22" i="92"/>
  <c r="AG22" i="92"/>
  <c r="AL22" i="92"/>
  <c r="AP22" i="92"/>
  <c r="AU22" i="92"/>
  <c r="AY22" i="92"/>
  <c r="BC22" i="92"/>
  <c r="BH22" i="92"/>
  <c r="AA24" i="92"/>
  <c r="AE24" i="92"/>
  <c r="AJ24" i="92"/>
  <c r="AN24" i="92"/>
  <c r="AR24" i="92"/>
  <c r="AW24" i="92"/>
  <c r="BA24" i="92"/>
  <c r="BF24" i="92"/>
  <c r="BJ24" i="92"/>
  <c r="BK26" i="92"/>
  <c r="BG26" i="92"/>
  <c r="BB26" i="92"/>
  <c r="AX26" i="92"/>
  <c r="AT26" i="92"/>
  <c r="AO26" i="92"/>
  <c r="AK26" i="92"/>
  <c r="P26" i="92"/>
  <c r="T26" i="92"/>
  <c r="Y26" i="92"/>
  <c r="AC26" i="92"/>
  <c r="AG26" i="92"/>
  <c r="AM26" i="92"/>
  <c r="AR26" i="92"/>
  <c r="AY26" i="92"/>
  <c r="BE26" i="92"/>
  <c r="BJ26" i="92"/>
  <c r="N28" i="92"/>
  <c r="S28" i="92"/>
  <c r="Y28" i="92"/>
  <c r="AE28" i="92"/>
  <c r="AK28" i="92"/>
  <c r="AP28" i="92"/>
  <c r="AW28" i="92"/>
  <c r="BB28" i="92"/>
  <c r="BK28" i="92"/>
  <c r="AG29" i="92"/>
  <c r="AP29" i="92"/>
  <c r="AY29" i="92"/>
  <c r="BH29" i="92"/>
  <c r="O28" i="92"/>
  <c r="T28" i="92"/>
  <c r="AA28" i="92"/>
  <c r="AF28" i="92"/>
  <c r="AL28" i="92"/>
  <c r="AR28" i="92"/>
  <c r="AX28" i="92"/>
  <c r="BC28" i="92"/>
  <c r="BL28" i="92"/>
  <c r="P27" i="92"/>
  <c r="T27" i="92"/>
  <c r="Y27" i="92"/>
  <c r="AC27" i="92"/>
  <c r="AG27" i="92"/>
  <c r="AL27" i="92"/>
  <c r="AP27" i="92"/>
  <c r="AU27" i="92"/>
  <c r="AY27" i="92"/>
  <c r="BC27" i="92"/>
  <c r="BH27" i="92"/>
  <c r="O30" i="92"/>
  <c r="S30" i="92"/>
  <c r="X30" i="92"/>
  <c r="AB30" i="92"/>
  <c r="AF30" i="92"/>
  <c r="AK30" i="92"/>
  <c r="AO30" i="92"/>
  <c r="AT30" i="92"/>
  <c r="AX30" i="92"/>
  <c r="BB30" i="92"/>
  <c r="BG30" i="92"/>
  <c r="BK30" i="92"/>
  <c r="P31" i="92"/>
  <c r="T31" i="92"/>
  <c r="Y31" i="92"/>
  <c r="AC31" i="92"/>
  <c r="AG31" i="92"/>
  <c r="AL31" i="92"/>
  <c r="AP31" i="92"/>
  <c r="AU31" i="92"/>
  <c r="AY31" i="92"/>
  <c r="BC31" i="92"/>
  <c r="BH31" i="92"/>
  <c r="BL31" i="92"/>
  <c r="P30" i="92"/>
  <c r="T30" i="92"/>
  <c r="Y30" i="92"/>
  <c r="AC30" i="92"/>
  <c r="AG30" i="92"/>
  <c r="AL30" i="92"/>
  <c r="AP30" i="92"/>
  <c r="AU30" i="92"/>
  <c r="AY30" i="92"/>
  <c r="BC30" i="92"/>
  <c r="BH30" i="92"/>
  <c r="AV31" i="92"/>
  <c r="AZ31" i="92"/>
  <c r="BE31" i="92"/>
  <c r="BI31" i="92"/>
  <c r="AC7" i="91"/>
  <c r="AU7" i="91"/>
  <c r="BC7" i="91"/>
  <c r="BL7" i="91"/>
  <c r="Z8" i="91"/>
  <c r="AI8" i="91"/>
  <c r="AQ8" i="91"/>
  <c r="AZ8" i="91"/>
  <c r="BI8" i="91"/>
  <c r="AC11" i="91"/>
  <c r="AG11" i="91"/>
  <c r="AU11" i="91"/>
  <c r="AY11" i="91"/>
  <c r="BC11" i="91"/>
  <c r="BH11" i="91"/>
  <c r="BL11" i="91"/>
  <c r="M12" i="91"/>
  <c r="Q12" i="91"/>
  <c r="U12" i="91"/>
  <c r="Z12" i="91"/>
  <c r="AD12" i="91"/>
  <c r="AI12" i="91"/>
  <c r="AM12" i="91"/>
  <c r="AQ12" i="91"/>
  <c r="AV12" i="91"/>
  <c r="AZ12" i="91"/>
  <c r="BE12" i="91"/>
  <c r="BI12" i="91"/>
  <c r="BM12" i="91"/>
  <c r="T11" i="91"/>
  <c r="AL11" i="91"/>
  <c r="M7" i="91"/>
  <c r="U7" i="91"/>
  <c r="AI7" i="91"/>
  <c r="AQ7" i="91"/>
  <c r="AV7" i="91"/>
  <c r="AZ7" i="91"/>
  <c r="BE7" i="91"/>
  <c r="BI7" i="91"/>
  <c r="BM7" i="91"/>
  <c r="N8" i="91"/>
  <c r="R8" i="91"/>
  <c r="V8" i="91"/>
  <c r="AA8" i="91"/>
  <c r="AE8" i="91"/>
  <c r="AJ8" i="91"/>
  <c r="AN8" i="91"/>
  <c r="AR8" i="91"/>
  <c r="AW8" i="91"/>
  <c r="BA8" i="91"/>
  <c r="BF8" i="91"/>
  <c r="BJ8" i="91"/>
  <c r="BN8" i="91"/>
  <c r="O9" i="91"/>
  <c r="S9" i="91"/>
  <c r="X9" i="91"/>
  <c r="AB9" i="91"/>
  <c r="AF9" i="91"/>
  <c r="AK9" i="91"/>
  <c r="AO9" i="91"/>
  <c r="AT9" i="91"/>
  <c r="AX9" i="91"/>
  <c r="BB9" i="91"/>
  <c r="BG9" i="91"/>
  <c r="BK9" i="91"/>
  <c r="P10" i="91"/>
  <c r="T10" i="91"/>
  <c r="Y10" i="91"/>
  <c r="AC10" i="91"/>
  <c r="AG10" i="91"/>
  <c r="AL10" i="91"/>
  <c r="AP10" i="91"/>
  <c r="AU10" i="91"/>
  <c r="AY10" i="91"/>
  <c r="BC10" i="91"/>
  <c r="BH10" i="91"/>
  <c r="BL10" i="91"/>
  <c r="M11" i="91"/>
  <c r="Q11" i="91"/>
  <c r="U11" i="91"/>
  <c r="Z11" i="91"/>
  <c r="AD11" i="91"/>
  <c r="AI11" i="91"/>
  <c r="AM11" i="91"/>
  <c r="AQ11" i="91"/>
  <c r="AV11" i="91"/>
  <c r="AZ11" i="91"/>
  <c r="BE11" i="91"/>
  <c r="BI11" i="91"/>
  <c r="BM11" i="91"/>
  <c r="N12" i="91"/>
  <c r="R12" i="91"/>
  <c r="V12" i="91"/>
  <c r="AA12" i="91"/>
  <c r="AE12" i="91"/>
  <c r="AJ12" i="91"/>
  <c r="AN12" i="91"/>
  <c r="AR12" i="91"/>
  <c r="AW12" i="91"/>
  <c r="BA12" i="91"/>
  <c r="BF12" i="91"/>
  <c r="BJ12" i="91"/>
  <c r="BN12" i="91"/>
  <c r="O13" i="91"/>
  <c r="U13" i="91"/>
  <c r="AD13" i="91"/>
  <c r="AM13" i="91"/>
  <c r="AV13" i="91"/>
  <c r="BE13" i="91"/>
  <c r="BN15" i="91"/>
  <c r="BJ15" i="91"/>
  <c r="BF15" i="91"/>
  <c r="BA15" i="91"/>
  <c r="AW15" i="91"/>
  <c r="AR15" i="91"/>
  <c r="AN15" i="91"/>
  <c r="AJ15" i="91"/>
  <c r="AE15" i="91"/>
  <c r="AA15" i="91"/>
  <c r="V15" i="91"/>
  <c r="R15" i="91"/>
  <c r="N15" i="91"/>
  <c r="BM15" i="91"/>
  <c r="BI15" i="91"/>
  <c r="BE15" i="91"/>
  <c r="AZ15" i="91"/>
  <c r="AV15" i="91"/>
  <c r="AQ15" i="91"/>
  <c r="AM15" i="91"/>
  <c r="AI15" i="91"/>
  <c r="AD15" i="91"/>
  <c r="Z15" i="91"/>
  <c r="U15" i="91"/>
  <c r="Q15" i="91"/>
  <c r="M15" i="91"/>
  <c r="T15" i="91"/>
  <c r="AC15" i="91"/>
  <c r="AL15" i="91"/>
  <c r="AU15" i="91"/>
  <c r="BC15" i="91"/>
  <c r="BL15" i="91"/>
  <c r="Q16" i="91"/>
  <c r="Z16" i="91"/>
  <c r="AM16" i="91"/>
  <c r="T7" i="91"/>
  <c r="Y7" i="91"/>
  <c r="AG7" i="91"/>
  <c r="AL7" i="91"/>
  <c r="AP7" i="91"/>
  <c r="AY7" i="91"/>
  <c r="BH7" i="91"/>
  <c r="U8" i="91"/>
  <c r="AD8" i="91"/>
  <c r="AM8" i="91"/>
  <c r="AV8" i="91"/>
  <c r="BE8" i="91"/>
  <c r="BM8" i="91"/>
  <c r="Y11" i="91"/>
  <c r="AP11" i="91"/>
  <c r="Q7" i="91"/>
  <c r="Z7" i="91"/>
  <c r="AD7" i="91"/>
  <c r="AM7" i="91"/>
  <c r="N7" i="91"/>
  <c r="R7" i="91"/>
  <c r="V7" i="91"/>
  <c r="AA7" i="91"/>
  <c r="AE7" i="91"/>
  <c r="AJ7" i="91"/>
  <c r="AN7" i="91"/>
  <c r="AR7" i="91"/>
  <c r="AW7" i="91"/>
  <c r="BA7" i="91"/>
  <c r="BF7" i="91"/>
  <c r="BJ7" i="91"/>
  <c r="BN7" i="91"/>
  <c r="O8" i="91"/>
  <c r="S8" i="91"/>
  <c r="X8" i="91"/>
  <c r="AB8" i="91"/>
  <c r="AF8" i="91"/>
  <c r="AK8" i="91"/>
  <c r="AO8" i="91"/>
  <c r="AT8" i="91"/>
  <c r="AX8" i="91"/>
  <c r="BB8" i="91"/>
  <c r="BG8" i="91"/>
  <c r="BK8" i="91"/>
  <c r="P9" i="91"/>
  <c r="T9" i="91"/>
  <c r="Y9" i="91"/>
  <c r="AC9" i="91"/>
  <c r="AG9" i="91"/>
  <c r="AL9" i="91"/>
  <c r="AP9" i="91"/>
  <c r="AU9" i="91"/>
  <c r="AY9" i="91"/>
  <c r="BC9" i="91"/>
  <c r="BH9" i="91"/>
  <c r="Z10" i="91"/>
  <c r="AD10" i="91"/>
  <c r="AI10" i="91"/>
  <c r="AM10" i="91"/>
  <c r="AQ10" i="91"/>
  <c r="AV10" i="91"/>
  <c r="AZ10" i="91"/>
  <c r="BE10" i="91"/>
  <c r="BI10" i="91"/>
  <c r="N11" i="91"/>
  <c r="R11" i="91"/>
  <c r="V11" i="91"/>
  <c r="AA11" i="91"/>
  <c r="AE11" i="91"/>
  <c r="AJ11" i="91"/>
  <c r="AN11" i="91"/>
  <c r="AR11" i="91"/>
  <c r="AW11" i="91"/>
  <c r="BA11" i="91"/>
  <c r="BF11" i="91"/>
  <c r="BJ11" i="91"/>
  <c r="BN11" i="91"/>
  <c r="O12" i="91"/>
  <c r="S12" i="91"/>
  <c r="X12" i="91"/>
  <c r="AB12" i="91"/>
  <c r="AF12" i="91"/>
  <c r="AK12" i="91"/>
  <c r="AO12" i="91"/>
  <c r="AT12" i="91"/>
  <c r="AX12" i="91"/>
  <c r="BB12" i="91"/>
  <c r="BG12" i="91"/>
  <c r="BK12" i="91"/>
  <c r="BL13" i="91"/>
  <c r="BH13" i="91"/>
  <c r="BC13" i="91"/>
  <c r="AY13" i="91"/>
  <c r="AU13" i="91"/>
  <c r="AP13" i="91"/>
  <c r="AL13" i="91"/>
  <c r="AG13" i="91"/>
  <c r="AC13" i="91"/>
  <c r="Y13" i="91"/>
  <c r="T13" i="91"/>
  <c r="BK13" i="91"/>
  <c r="BG13" i="91"/>
  <c r="BB13" i="91"/>
  <c r="AX13" i="91"/>
  <c r="AT13" i="91"/>
  <c r="AO13" i="91"/>
  <c r="AK13" i="91"/>
  <c r="AF13" i="91"/>
  <c r="AB13" i="91"/>
  <c r="X13" i="91"/>
  <c r="S13" i="91"/>
  <c r="P13" i="91"/>
  <c r="V13" i="91"/>
  <c r="AE13" i="91"/>
  <c r="AN13" i="91"/>
  <c r="AW13" i="91"/>
  <c r="BF13" i="91"/>
  <c r="BN13" i="91"/>
  <c r="AO15" i="91"/>
  <c r="AX15" i="91"/>
  <c r="BG15" i="91"/>
  <c r="BL16" i="91"/>
  <c r="BH16" i="91"/>
  <c r="BC16" i="91"/>
  <c r="AY16" i="91"/>
  <c r="AU16" i="91"/>
  <c r="AP16" i="91"/>
  <c r="AL16" i="91"/>
  <c r="AG16" i="91"/>
  <c r="BK16" i="91"/>
  <c r="BG16" i="91"/>
  <c r="BB16" i="91"/>
  <c r="AX16" i="91"/>
  <c r="AT16" i="91"/>
  <c r="AO16" i="91"/>
  <c r="AK16" i="91"/>
  <c r="AF16" i="91"/>
  <c r="AB16" i="91"/>
  <c r="X16" i="91"/>
  <c r="S16" i="91"/>
  <c r="O16" i="91"/>
  <c r="BN16" i="91"/>
  <c r="BJ16" i="91"/>
  <c r="BF16" i="91"/>
  <c r="BA16" i="91"/>
  <c r="AW16" i="91"/>
  <c r="AR16" i="91"/>
  <c r="AN16" i="91"/>
  <c r="AJ16" i="91"/>
  <c r="AE16" i="91"/>
  <c r="AA16" i="91"/>
  <c r="V16" i="91"/>
  <c r="R16" i="91"/>
  <c r="N16" i="91"/>
  <c r="T16" i="91"/>
  <c r="AC16" i="91"/>
  <c r="AQ16" i="91"/>
  <c r="BI16" i="91"/>
  <c r="AF7" i="91"/>
  <c r="AK7" i="91"/>
  <c r="AO7" i="91"/>
  <c r="AT7" i="91"/>
  <c r="AX7" i="91"/>
  <c r="BB7" i="91"/>
  <c r="BG7" i="91"/>
  <c r="P8" i="91"/>
  <c r="T8" i="91"/>
  <c r="Y8" i="91"/>
  <c r="AC8" i="91"/>
  <c r="AG8" i="91"/>
  <c r="AL8" i="91"/>
  <c r="AP8" i="91"/>
  <c r="AU8" i="91"/>
  <c r="AY8" i="91"/>
  <c r="BC8" i="91"/>
  <c r="BH8" i="91"/>
  <c r="O11" i="91"/>
  <c r="S11" i="91"/>
  <c r="X11" i="91"/>
  <c r="AB11" i="91"/>
  <c r="AF11" i="91"/>
  <c r="AK11" i="91"/>
  <c r="AO11" i="91"/>
  <c r="AT11" i="91"/>
  <c r="AX11" i="91"/>
  <c r="BB11" i="91"/>
  <c r="BG11" i="91"/>
  <c r="P12" i="91"/>
  <c r="T12" i="91"/>
  <c r="Y12" i="91"/>
  <c r="AC12" i="91"/>
  <c r="AG12" i="91"/>
  <c r="AL12" i="91"/>
  <c r="AP12" i="91"/>
  <c r="AU12" i="91"/>
  <c r="AY12" i="91"/>
  <c r="BC12" i="91"/>
  <c r="BH12" i="91"/>
  <c r="AV16" i="91"/>
  <c r="BM16" i="91"/>
  <c r="BL19" i="91"/>
  <c r="BH19" i="91"/>
  <c r="BC19" i="91"/>
  <c r="AY19" i="91"/>
  <c r="AU19" i="91"/>
  <c r="BK19" i="91"/>
  <c r="BN19" i="91"/>
  <c r="BJ19" i="91"/>
  <c r="BF19" i="91"/>
  <c r="BA19" i="91"/>
  <c r="AW19" i="91"/>
  <c r="AR19" i="91"/>
  <c r="AN19" i="91"/>
  <c r="AJ19" i="91"/>
  <c r="AE19" i="91"/>
  <c r="AA19" i="91"/>
  <c r="V19" i="91"/>
  <c r="R19" i="91"/>
  <c r="P19" i="91"/>
  <c r="U19" i="91"/>
  <c r="AB19" i="91"/>
  <c r="AG19" i="91"/>
  <c r="AM19" i="91"/>
  <c r="AT19" i="91"/>
  <c r="BB19" i="91"/>
  <c r="BM19" i="91"/>
  <c r="BK22" i="91"/>
  <c r="BG22" i="91"/>
  <c r="BB22" i="91"/>
  <c r="AX22" i="91"/>
  <c r="AT22" i="91"/>
  <c r="AO22" i="91"/>
  <c r="AK22" i="91"/>
  <c r="AF22" i="91"/>
  <c r="AB22" i="91"/>
  <c r="X22" i="91"/>
  <c r="S22" i="91"/>
  <c r="O22" i="91"/>
  <c r="BN22" i="91"/>
  <c r="BJ22" i="91"/>
  <c r="BF22" i="91"/>
  <c r="BA22" i="91"/>
  <c r="AW22" i="91"/>
  <c r="AR22" i="91"/>
  <c r="AN22" i="91"/>
  <c r="AJ22" i="91"/>
  <c r="AE22" i="91"/>
  <c r="AA22" i="91"/>
  <c r="V22" i="91"/>
  <c r="R22" i="91"/>
  <c r="N22" i="91"/>
  <c r="BM22" i="91"/>
  <c r="BI22" i="91"/>
  <c r="BE22" i="91"/>
  <c r="AZ22" i="91"/>
  <c r="AV22" i="91"/>
  <c r="AQ22" i="91"/>
  <c r="AM22" i="91"/>
  <c r="AI22" i="91"/>
  <c r="AD22" i="91"/>
  <c r="Z22" i="91"/>
  <c r="U22" i="91"/>
  <c r="Q22" i="91"/>
  <c r="M22" i="91"/>
  <c r="AC22" i="91"/>
  <c r="AU22" i="91"/>
  <c r="BL22" i="91"/>
  <c r="P26" i="91"/>
  <c r="AG26" i="91"/>
  <c r="P14" i="91"/>
  <c r="T14" i="91"/>
  <c r="Y14" i="91"/>
  <c r="AC14" i="91"/>
  <c r="AG14" i="91"/>
  <c r="AL14" i="91"/>
  <c r="AP14" i="91"/>
  <c r="AU14" i="91"/>
  <c r="AY14" i="91"/>
  <c r="BC14" i="91"/>
  <c r="BH14" i="91"/>
  <c r="BL14" i="91"/>
  <c r="O17" i="91"/>
  <c r="S17" i="91"/>
  <c r="X17" i="91"/>
  <c r="AB17" i="91"/>
  <c r="AF17" i="91"/>
  <c r="AK17" i="91"/>
  <c r="AO17" i="91"/>
  <c r="AT17" i="91"/>
  <c r="AX17" i="91"/>
  <c r="BB17" i="91"/>
  <c r="BG17" i="91"/>
  <c r="BK17" i="91"/>
  <c r="P18" i="91"/>
  <c r="T18" i="91"/>
  <c r="Y18" i="91"/>
  <c r="AC18" i="91"/>
  <c r="AG18" i="91"/>
  <c r="AL18" i="91"/>
  <c r="AP18" i="91"/>
  <c r="AU18" i="91"/>
  <c r="AY18" i="91"/>
  <c r="BC18" i="91"/>
  <c r="BH18" i="91"/>
  <c r="BL18" i="91"/>
  <c r="M19" i="91"/>
  <c r="Q19" i="91"/>
  <c r="X19" i="91"/>
  <c r="AC19" i="91"/>
  <c r="AI19" i="91"/>
  <c r="AO19" i="91"/>
  <c r="AV19" i="91"/>
  <c r="BE19" i="91"/>
  <c r="P22" i="91"/>
  <c r="AG22" i="91"/>
  <c r="AY22" i="91"/>
  <c r="M14" i="91"/>
  <c r="Q14" i="91"/>
  <c r="U14" i="91"/>
  <c r="Z14" i="91"/>
  <c r="AD14" i="91"/>
  <c r="AI14" i="91"/>
  <c r="AM14" i="91"/>
  <c r="AQ14" i="91"/>
  <c r="AV14" i="91"/>
  <c r="AZ14" i="91"/>
  <c r="BE14" i="91"/>
  <c r="BI14" i="91"/>
  <c r="P17" i="91"/>
  <c r="T17" i="91"/>
  <c r="Y17" i="91"/>
  <c r="AC17" i="91"/>
  <c r="AG17" i="91"/>
  <c r="AL17" i="91"/>
  <c r="AP17" i="91"/>
  <c r="AU17" i="91"/>
  <c r="AY17" i="91"/>
  <c r="BC17" i="91"/>
  <c r="BH17" i="91"/>
  <c r="M18" i="91"/>
  <c r="Q18" i="91"/>
  <c r="U18" i="91"/>
  <c r="Z18" i="91"/>
  <c r="AD18" i="91"/>
  <c r="AI18" i="91"/>
  <c r="AM18" i="91"/>
  <c r="AQ18" i="91"/>
  <c r="AV18" i="91"/>
  <c r="AZ18" i="91"/>
  <c r="BE18" i="91"/>
  <c r="BI18" i="91"/>
  <c r="BM18" i="91"/>
  <c r="N19" i="91"/>
  <c r="S19" i="91"/>
  <c r="Y19" i="91"/>
  <c r="AD19" i="91"/>
  <c r="AK19" i="91"/>
  <c r="AP19" i="91"/>
  <c r="AX19" i="91"/>
  <c r="BG19" i="91"/>
  <c r="T22" i="91"/>
  <c r="AL22" i="91"/>
  <c r="BC22" i="91"/>
  <c r="AJ18" i="91"/>
  <c r="AN18" i="91"/>
  <c r="AR18" i="91"/>
  <c r="AW18" i="91"/>
  <c r="BA18" i="91"/>
  <c r="BF18" i="91"/>
  <c r="BJ18" i="91"/>
  <c r="O19" i="91"/>
  <c r="T19" i="91"/>
  <c r="Z19" i="91"/>
  <c r="AF19" i="91"/>
  <c r="AL19" i="91"/>
  <c r="AQ19" i="91"/>
  <c r="AZ19" i="91"/>
  <c r="BI19" i="91"/>
  <c r="Y22" i="91"/>
  <c r="AP22" i="91"/>
  <c r="BH22" i="91"/>
  <c r="BL26" i="91"/>
  <c r="BH26" i="91"/>
  <c r="BC26" i="91"/>
  <c r="AY26" i="91"/>
  <c r="AU26" i="91"/>
  <c r="AP26" i="91"/>
  <c r="AL26" i="91"/>
  <c r="BK26" i="91"/>
  <c r="BG26" i="91"/>
  <c r="BB26" i="91"/>
  <c r="AX26" i="91"/>
  <c r="AT26" i="91"/>
  <c r="AO26" i="91"/>
  <c r="AK26" i="91"/>
  <c r="BN26" i="91"/>
  <c r="BJ26" i="91"/>
  <c r="BF26" i="91"/>
  <c r="BE26" i="91"/>
  <c r="AV26" i="91"/>
  <c r="AM26" i="91"/>
  <c r="AF26" i="91"/>
  <c r="AB26" i="91"/>
  <c r="X26" i="91"/>
  <c r="S26" i="91"/>
  <c r="O26" i="91"/>
  <c r="BA26" i="91"/>
  <c r="AR26" i="91"/>
  <c r="AJ26" i="91"/>
  <c r="AE26" i="91"/>
  <c r="AA26" i="91"/>
  <c r="V26" i="91"/>
  <c r="R26" i="91"/>
  <c r="N26" i="91"/>
  <c r="BM26" i="91"/>
  <c r="AZ26" i="91"/>
  <c r="AQ26" i="91"/>
  <c r="AI26" i="91"/>
  <c r="AD26" i="91"/>
  <c r="Z26" i="91"/>
  <c r="U26" i="91"/>
  <c r="Q26" i="91"/>
  <c r="M26" i="91"/>
  <c r="AC26" i="91"/>
  <c r="BI26" i="91"/>
  <c r="O20" i="91"/>
  <c r="S20" i="91"/>
  <c r="X20" i="91"/>
  <c r="AB20" i="91"/>
  <c r="AF20" i="91"/>
  <c r="AK20" i="91"/>
  <c r="AO20" i="91"/>
  <c r="AT20" i="91"/>
  <c r="AX20" i="91"/>
  <c r="BB20" i="91"/>
  <c r="BG20" i="91"/>
  <c r="BK20" i="91"/>
  <c r="P21" i="91"/>
  <c r="T21" i="91"/>
  <c r="Y21" i="91"/>
  <c r="AC21" i="91"/>
  <c r="AG21" i="91"/>
  <c r="AL21" i="91"/>
  <c r="AP21" i="91"/>
  <c r="AU21" i="91"/>
  <c r="AY21" i="91"/>
  <c r="BC21" i="91"/>
  <c r="BH21" i="91"/>
  <c r="BL21" i="91"/>
  <c r="O24" i="91"/>
  <c r="S24" i="91"/>
  <c r="X24" i="91"/>
  <c r="AB24" i="91"/>
  <c r="AF24" i="91"/>
  <c r="AK24" i="91"/>
  <c r="AO24" i="91"/>
  <c r="AT24" i="91"/>
  <c r="AX24" i="91"/>
  <c r="BB24" i="91"/>
  <c r="BG24" i="91"/>
  <c r="BK24" i="91"/>
  <c r="P25" i="91"/>
  <c r="T25" i="91"/>
  <c r="Y25" i="91"/>
  <c r="AC25" i="91"/>
  <c r="AG25" i="91"/>
  <c r="AL25" i="91"/>
  <c r="AP25" i="91"/>
  <c r="AU25" i="91"/>
  <c r="AY25" i="91"/>
  <c r="BC25" i="91"/>
  <c r="BH25" i="91"/>
  <c r="BL25" i="91"/>
  <c r="BK29" i="91"/>
  <c r="BG29" i="91"/>
  <c r="BB29" i="91"/>
  <c r="AX29" i="91"/>
  <c r="AT29" i="91"/>
  <c r="AO29" i="91"/>
  <c r="AK29" i="91"/>
  <c r="AF29" i="91"/>
  <c r="AB29" i="91"/>
  <c r="X29" i="91"/>
  <c r="S29" i="91"/>
  <c r="O29" i="91"/>
  <c r="BN29" i="91"/>
  <c r="BJ29" i="91"/>
  <c r="BF29" i="91"/>
  <c r="BA29" i="91"/>
  <c r="AW29" i="91"/>
  <c r="AR29" i="91"/>
  <c r="AN29" i="91"/>
  <c r="AJ29" i="91"/>
  <c r="AE29" i="91"/>
  <c r="AA29" i="91"/>
  <c r="V29" i="91"/>
  <c r="R29" i="91"/>
  <c r="N29" i="91"/>
  <c r="BM29" i="91"/>
  <c r="BI29" i="91"/>
  <c r="BE29" i="91"/>
  <c r="AZ29" i="91"/>
  <c r="AV29" i="91"/>
  <c r="AQ29" i="91"/>
  <c r="AM29" i="91"/>
  <c r="AI29" i="91"/>
  <c r="AD29" i="91"/>
  <c r="Z29" i="91"/>
  <c r="U29" i="91"/>
  <c r="Q29" i="91"/>
  <c r="M29" i="91"/>
  <c r="AC29" i="91"/>
  <c r="AU29" i="91"/>
  <c r="BL29" i="91"/>
  <c r="P20" i="91"/>
  <c r="T20" i="91"/>
  <c r="Y20" i="91"/>
  <c r="AC20" i="91"/>
  <c r="AG20" i="91"/>
  <c r="AL20" i="91"/>
  <c r="AP20" i="91"/>
  <c r="AU20" i="91"/>
  <c r="AY20" i="91"/>
  <c r="BC20" i="91"/>
  <c r="BH20" i="91"/>
  <c r="BL20" i="91"/>
  <c r="BM21" i="91"/>
  <c r="P24" i="91"/>
  <c r="T24" i="91"/>
  <c r="Y24" i="91"/>
  <c r="AC24" i="91"/>
  <c r="AG24" i="91"/>
  <c r="AL24" i="91"/>
  <c r="AP24" i="91"/>
  <c r="AU24" i="91"/>
  <c r="AY24" i="91"/>
  <c r="BC24" i="91"/>
  <c r="BH24" i="91"/>
  <c r="BL24" i="91"/>
  <c r="BM25" i="91"/>
  <c r="M20" i="91"/>
  <c r="Q20" i="91"/>
  <c r="U20" i="91"/>
  <c r="Z20" i="91"/>
  <c r="AD20" i="91"/>
  <c r="AI20" i="91"/>
  <c r="AM20" i="91"/>
  <c r="AQ20" i="91"/>
  <c r="AV20" i="91"/>
  <c r="AZ20" i="91"/>
  <c r="BE20" i="91"/>
  <c r="BI20" i="91"/>
  <c r="N21" i="91"/>
  <c r="R21" i="91"/>
  <c r="V21" i="91"/>
  <c r="AA21" i="91"/>
  <c r="AE21" i="91"/>
  <c r="AJ21" i="91"/>
  <c r="AN21" i="91"/>
  <c r="AR21" i="91"/>
  <c r="AW21" i="91"/>
  <c r="BA21" i="91"/>
  <c r="BF21" i="91"/>
  <c r="BJ21" i="91"/>
  <c r="P23" i="91"/>
  <c r="T23" i="91"/>
  <c r="Y23" i="91"/>
  <c r="AC23" i="91"/>
  <c r="AG23" i="91"/>
  <c r="AL23" i="91"/>
  <c r="AP23" i="91"/>
  <c r="AU23" i="91"/>
  <c r="AY23" i="91"/>
  <c r="BC23" i="91"/>
  <c r="BH23" i="91"/>
  <c r="M24" i="91"/>
  <c r="Q24" i="91"/>
  <c r="U24" i="91"/>
  <c r="Z24" i="91"/>
  <c r="AD24" i="91"/>
  <c r="AI24" i="91"/>
  <c r="AM24" i="91"/>
  <c r="AQ24" i="91"/>
  <c r="AV24" i="91"/>
  <c r="AZ24" i="91"/>
  <c r="BE24" i="91"/>
  <c r="BI24" i="91"/>
  <c r="N25" i="91"/>
  <c r="R25" i="91"/>
  <c r="V25" i="91"/>
  <c r="AA25" i="91"/>
  <c r="AE25" i="91"/>
  <c r="AJ25" i="91"/>
  <c r="AN25" i="91"/>
  <c r="AR25" i="91"/>
  <c r="AW25" i="91"/>
  <c r="BA25" i="91"/>
  <c r="BF25" i="91"/>
  <c r="BJ25" i="91"/>
  <c r="T29" i="91"/>
  <c r="AL29" i="91"/>
  <c r="BC29" i="91"/>
  <c r="AT27" i="91"/>
  <c r="AX27" i="91"/>
  <c r="BB27" i="91"/>
  <c r="BG27" i="91"/>
  <c r="BK27" i="91"/>
  <c r="P28" i="91"/>
  <c r="T28" i="91"/>
  <c r="Y28" i="91"/>
  <c r="AC28" i="91"/>
  <c r="AG28" i="91"/>
  <c r="AL28" i="91"/>
  <c r="AP28" i="91"/>
  <c r="AU28" i="91"/>
  <c r="AY28" i="91"/>
  <c r="BC28" i="91"/>
  <c r="BH28" i="91"/>
  <c r="BL28" i="91"/>
  <c r="N30" i="91"/>
  <c r="R30" i="91"/>
  <c r="V30" i="91"/>
  <c r="AA30" i="91"/>
  <c r="AE30" i="91"/>
  <c r="AJ30" i="91"/>
  <c r="AN30" i="91"/>
  <c r="AR30" i="91"/>
  <c r="AW30" i="91"/>
  <c r="BA30" i="91"/>
  <c r="BF30" i="91"/>
  <c r="BJ30" i="91"/>
  <c r="BN30" i="91"/>
  <c r="O31" i="91"/>
  <c r="S31" i="91"/>
  <c r="X31" i="91"/>
  <c r="AB31" i="91"/>
  <c r="AF31" i="91"/>
  <c r="AK31" i="91"/>
  <c r="AO31" i="91"/>
  <c r="AT31" i="91"/>
  <c r="AX31" i="91"/>
  <c r="BB31" i="91"/>
  <c r="BG31" i="91"/>
  <c r="BK31" i="91"/>
  <c r="P27" i="91"/>
  <c r="T27" i="91"/>
  <c r="Y27" i="91"/>
  <c r="AC27" i="91"/>
  <c r="AG27" i="91"/>
  <c r="AL27" i="91"/>
  <c r="AP27" i="91"/>
  <c r="AU27" i="91"/>
  <c r="AY27" i="91"/>
  <c r="BC27" i="91"/>
  <c r="BH27" i="91"/>
  <c r="BL27" i="91"/>
  <c r="M28" i="91"/>
  <c r="Q28" i="91"/>
  <c r="U28" i="91"/>
  <c r="Z28" i="91"/>
  <c r="AD28" i="91"/>
  <c r="AI28" i="91"/>
  <c r="AM28" i="91"/>
  <c r="AQ28" i="91"/>
  <c r="AV28" i="91"/>
  <c r="AZ28" i="91"/>
  <c r="BE28" i="91"/>
  <c r="BI28" i="91"/>
  <c r="BM28" i="91"/>
  <c r="O30" i="91"/>
  <c r="S30" i="91"/>
  <c r="X30" i="91"/>
  <c r="AB30" i="91"/>
  <c r="AF30" i="91"/>
  <c r="AK30" i="91"/>
  <c r="AO30" i="91"/>
  <c r="AT30" i="91"/>
  <c r="AX30" i="91"/>
  <c r="BB30" i="91"/>
  <c r="BG30" i="91"/>
  <c r="BK30" i="91"/>
  <c r="P31" i="91"/>
  <c r="T31" i="91"/>
  <c r="Y31" i="91"/>
  <c r="AC31" i="91"/>
  <c r="AG31" i="91"/>
  <c r="AL31" i="91"/>
  <c r="AP31" i="91"/>
  <c r="AU31" i="91"/>
  <c r="AY31" i="91"/>
  <c r="BC31" i="91"/>
  <c r="BH31" i="91"/>
  <c r="BL31" i="91"/>
  <c r="Q27" i="91"/>
  <c r="U27" i="91"/>
  <c r="Z27" i="91"/>
  <c r="AD27" i="91"/>
  <c r="AI27" i="91"/>
  <c r="AM27" i="91"/>
  <c r="AQ27" i="91"/>
  <c r="AV27" i="91"/>
  <c r="AZ27" i="91"/>
  <c r="BE27" i="91"/>
  <c r="BI27" i="91"/>
  <c r="N28" i="91"/>
  <c r="R28" i="91"/>
  <c r="V28" i="91"/>
  <c r="AA28" i="91"/>
  <c r="AE28" i="91"/>
  <c r="AJ28" i="91"/>
  <c r="AN28" i="91"/>
  <c r="AR28" i="91"/>
  <c r="AW28" i="91"/>
  <c r="BA28" i="91"/>
  <c r="BF28" i="91"/>
  <c r="BJ28" i="91"/>
  <c r="P30" i="91"/>
  <c r="T30" i="91"/>
  <c r="Y30" i="91"/>
  <c r="AC30" i="91"/>
  <c r="AG30" i="91"/>
  <c r="AL30" i="91"/>
  <c r="AP30" i="91"/>
  <c r="AU30" i="91"/>
  <c r="AY30" i="91"/>
  <c r="BC30" i="91"/>
  <c r="BH30" i="91"/>
  <c r="Q31" i="91"/>
  <c r="U31" i="91"/>
  <c r="Z31" i="91"/>
  <c r="AD31" i="91"/>
  <c r="AI31" i="91"/>
  <c r="AM31" i="91"/>
  <c r="AQ31" i="91"/>
  <c r="AV31" i="91"/>
  <c r="AZ31" i="91"/>
  <c r="BE31" i="91"/>
  <c r="BI31" i="91"/>
  <c r="AG7" i="90"/>
  <c r="AY7" i="90"/>
  <c r="M7" i="90"/>
  <c r="Z7" i="90"/>
  <c r="AM7" i="90"/>
  <c r="AZ7" i="90"/>
  <c r="BI7" i="90"/>
  <c r="T10" i="90"/>
  <c r="AL10" i="90"/>
  <c r="AU10" i="90"/>
  <c r="BH10" i="90"/>
  <c r="U11" i="90"/>
  <c r="AD11" i="90"/>
  <c r="AQ11" i="90"/>
  <c r="BE11" i="90"/>
  <c r="P14" i="90"/>
  <c r="T14" i="90"/>
  <c r="Y14" i="90"/>
  <c r="AC14" i="90"/>
  <c r="AG14" i="90"/>
  <c r="AL14" i="90"/>
  <c r="AP14" i="90"/>
  <c r="AU14" i="90"/>
  <c r="AY14" i="90"/>
  <c r="BC14" i="90"/>
  <c r="BH14" i="90"/>
  <c r="BL14" i="90"/>
  <c r="U15" i="90"/>
  <c r="Z15" i="90"/>
  <c r="AD15" i="90"/>
  <c r="AI15" i="90"/>
  <c r="AM15" i="90"/>
  <c r="AQ15" i="90"/>
  <c r="AW15" i="90"/>
  <c r="BE15" i="90"/>
  <c r="BM15" i="90"/>
  <c r="BK19" i="90"/>
  <c r="BG19" i="90"/>
  <c r="BB19" i="90"/>
  <c r="AX19" i="90"/>
  <c r="AT19" i="90"/>
  <c r="AO19" i="90"/>
  <c r="AK19" i="90"/>
  <c r="AF19" i="90"/>
  <c r="AB19" i="90"/>
  <c r="X19" i="90"/>
  <c r="S19" i="90"/>
  <c r="O19" i="90"/>
  <c r="BN19" i="90"/>
  <c r="BJ19" i="90"/>
  <c r="BF19" i="90"/>
  <c r="BA19" i="90"/>
  <c r="AW19" i="90"/>
  <c r="AR19" i="90"/>
  <c r="AN19" i="90"/>
  <c r="AJ19" i="90"/>
  <c r="AE19" i="90"/>
  <c r="AA19" i="90"/>
  <c r="V19" i="90"/>
  <c r="R19" i="90"/>
  <c r="N19" i="90"/>
  <c r="BM19" i="90"/>
  <c r="BI19" i="90"/>
  <c r="BE19" i="90"/>
  <c r="AZ19" i="90"/>
  <c r="AV19" i="90"/>
  <c r="AQ19" i="90"/>
  <c r="AM19" i="90"/>
  <c r="AI19" i="90"/>
  <c r="AD19" i="90"/>
  <c r="Z19" i="90"/>
  <c r="U19" i="90"/>
  <c r="T19" i="90"/>
  <c r="AL19" i="90"/>
  <c r="BC19" i="90"/>
  <c r="AC7" i="90"/>
  <c r="AU7" i="90"/>
  <c r="BH7" i="90"/>
  <c r="Q7" i="90"/>
  <c r="U7" i="90"/>
  <c r="AD7" i="90"/>
  <c r="AI7" i="90"/>
  <c r="AQ7" i="90"/>
  <c r="AV7" i="90"/>
  <c r="BE7" i="90"/>
  <c r="BM7" i="90"/>
  <c r="Y10" i="90"/>
  <c r="AC10" i="90"/>
  <c r="AG10" i="90"/>
  <c r="AP10" i="90"/>
  <c r="BC10" i="90"/>
  <c r="M11" i="90"/>
  <c r="Z11" i="90"/>
  <c r="AM11" i="90"/>
  <c r="AZ11" i="90"/>
  <c r="BI11" i="90"/>
  <c r="N7" i="90"/>
  <c r="R7" i="90"/>
  <c r="V7" i="90"/>
  <c r="AA7" i="90"/>
  <c r="AE7" i="90"/>
  <c r="AJ7" i="90"/>
  <c r="AN7" i="90"/>
  <c r="AR7" i="90"/>
  <c r="AW7" i="90"/>
  <c r="BA7" i="90"/>
  <c r="BF7" i="90"/>
  <c r="BJ7" i="90"/>
  <c r="BN7" i="90"/>
  <c r="O8" i="90"/>
  <c r="S8" i="90"/>
  <c r="X8" i="90"/>
  <c r="AB8" i="90"/>
  <c r="AF8" i="90"/>
  <c r="AK8" i="90"/>
  <c r="AO8" i="90"/>
  <c r="AT8" i="90"/>
  <c r="AX8" i="90"/>
  <c r="BB8" i="90"/>
  <c r="BG8" i="90"/>
  <c r="BK8" i="90"/>
  <c r="P9" i="90"/>
  <c r="T9" i="90"/>
  <c r="Y9" i="90"/>
  <c r="AC9" i="90"/>
  <c r="AG9" i="90"/>
  <c r="AL9" i="90"/>
  <c r="AP9" i="90"/>
  <c r="AU9" i="90"/>
  <c r="AY9" i="90"/>
  <c r="BC9" i="90"/>
  <c r="BH9" i="90"/>
  <c r="BL9" i="90"/>
  <c r="M10" i="90"/>
  <c r="Q10" i="90"/>
  <c r="U10" i="90"/>
  <c r="Z10" i="90"/>
  <c r="AD10" i="90"/>
  <c r="AI10" i="90"/>
  <c r="AM10" i="90"/>
  <c r="AQ10" i="90"/>
  <c r="AV10" i="90"/>
  <c r="AZ10" i="90"/>
  <c r="BE10" i="90"/>
  <c r="BI10" i="90"/>
  <c r="BM10" i="90"/>
  <c r="N11" i="90"/>
  <c r="R11" i="90"/>
  <c r="V11" i="90"/>
  <c r="AA11" i="90"/>
  <c r="AE11" i="90"/>
  <c r="AJ11" i="90"/>
  <c r="AN11" i="90"/>
  <c r="AR11" i="90"/>
  <c r="AW11" i="90"/>
  <c r="BA11" i="90"/>
  <c r="BF11" i="90"/>
  <c r="BJ11" i="90"/>
  <c r="BN11" i="90"/>
  <c r="O12" i="90"/>
  <c r="S12" i="90"/>
  <c r="X12" i="90"/>
  <c r="AB12" i="90"/>
  <c r="AF12" i="90"/>
  <c r="AK12" i="90"/>
  <c r="AO12" i="90"/>
  <c r="AT12" i="90"/>
  <c r="AX12" i="90"/>
  <c r="BB12" i="90"/>
  <c r="BG12" i="90"/>
  <c r="BK12" i="90"/>
  <c r="P13" i="90"/>
  <c r="T13" i="90"/>
  <c r="Y13" i="90"/>
  <c r="AC13" i="90"/>
  <c r="AG13" i="90"/>
  <c r="AL13" i="90"/>
  <c r="AP13" i="90"/>
  <c r="AU13" i="90"/>
  <c r="AY13" i="90"/>
  <c r="BC13" i="90"/>
  <c r="BH13" i="90"/>
  <c r="BL13" i="90"/>
  <c r="M14" i="90"/>
  <c r="Q14" i="90"/>
  <c r="U14" i="90"/>
  <c r="Z14" i="90"/>
  <c r="AD14" i="90"/>
  <c r="AI14" i="90"/>
  <c r="AM14" i="90"/>
  <c r="AQ14" i="90"/>
  <c r="AV14" i="90"/>
  <c r="AZ14" i="90"/>
  <c r="BE14" i="90"/>
  <c r="BI14" i="90"/>
  <c r="BM14" i="90"/>
  <c r="N15" i="90"/>
  <c r="R15" i="90"/>
  <c r="V15" i="90"/>
  <c r="AA15" i="90"/>
  <c r="AE15" i="90"/>
  <c r="AJ15" i="90"/>
  <c r="AN15" i="90"/>
  <c r="AR15" i="90"/>
  <c r="AY15" i="90"/>
  <c r="BH15" i="90"/>
  <c r="P18" i="90"/>
  <c r="Y18" i="90"/>
  <c r="AG18" i="90"/>
  <c r="AP18" i="90"/>
  <c r="AY18" i="90"/>
  <c r="M19" i="90"/>
  <c r="Y19" i="90"/>
  <c r="AP19" i="90"/>
  <c r="BH19" i="90"/>
  <c r="AL7" i="90"/>
  <c r="BC7" i="90"/>
  <c r="BL10" i="90"/>
  <c r="Q11" i="90"/>
  <c r="AI11" i="90"/>
  <c r="AV11" i="90"/>
  <c r="BM11" i="90"/>
  <c r="O7" i="90"/>
  <c r="S7" i="90"/>
  <c r="X7" i="90"/>
  <c r="AB7" i="90"/>
  <c r="AF7" i="90"/>
  <c r="AK7" i="90"/>
  <c r="AO7" i="90"/>
  <c r="AT7" i="90"/>
  <c r="AX7" i="90"/>
  <c r="BB7" i="90"/>
  <c r="BG7" i="90"/>
  <c r="BK7" i="90"/>
  <c r="P8" i="90"/>
  <c r="T8" i="90"/>
  <c r="Y8" i="90"/>
  <c r="AC8" i="90"/>
  <c r="AG8" i="90"/>
  <c r="AL8" i="90"/>
  <c r="AP8" i="90"/>
  <c r="AU8" i="90"/>
  <c r="AY8" i="90"/>
  <c r="BC8" i="90"/>
  <c r="BH8" i="90"/>
  <c r="BE9" i="90"/>
  <c r="BI9" i="90"/>
  <c r="N10" i="90"/>
  <c r="R10" i="90"/>
  <c r="V10" i="90"/>
  <c r="AA10" i="90"/>
  <c r="AE10" i="90"/>
  <c r="AJ10" i="90"/>
  <c r="AN10" i="90"/>
  <c r="AR10" i="90"/>
  <c r="AW10" i="90"/>
  <c r="BA10" i="90"/>
  <c r="BF10" i="90"/>
  <c r="BJ10" i="90"/>
  <c r="O11" i="90"/>
  <c r="S11" i="90"/>
  <c r="X11" i="90"/>
  <c r="AB11" i="90"/>
  <c r="AF11" i="90"/>
  <c r="AK11" i="90"/>
  <c r="AO11" i="90"/>
  <c r="AT11" i="90"/>
  <c r="AX11" i="90"/>
  <c r="BB11" i="90"/>
  <c r="BG11" i="90"/>
  <c r="BK11" i="90"/>
  <c r="P12" i="90"/>
  <c r="T12" i="90"/>
  <c r="Y12" i="90"/>
  <c r="AC12" i="90"/>
  <c r="AG12" i="90"/>
  <c r="AL12" i="90"/>
  <c r="AP12" i="90"/>
  <c r="AU12" i="90"/>
  <c r="AY12" i="90"/>
  <c r="BC12" i="90"/>
  <c r="BH12" i="90"/>
  <c r="BI13" i="90"/>
  <c r="N14" i="90"/>
  <c r="R14" i="90"/>
  <c r="V14" i="90"/>
  <c r="AA14" i="90"/>
  <c r="AE14" i="90"/>
  <c r="AJ14" i="90"/>
  <c r="AN14" i="90"/>
  <c r="AR14" i="90"/>
  <c r="AW14" i="90"/>
  <c r="BA14" i="90"/>
  <c r="BF14" i="90"/>
  <c r="BJ14" i="90"/>
  <c r="BN14" i="90"/>
  <c r="O15" i="90"/>
  <c r="S15" i="90"/>
  <c r="X15" i="90"/>
  <c r="AB15" i="90"/>
  <c r="AF15" i="90"/>
  <c r="AK15" i="90"/>
  <c r="AO15" i="90"/>
  <c r="AU15" i="90"/>
  <c r="AZ15" i="90"/>
  <c r="P19" i="90"/>
  <c r="AC19" i="90"/>
  <c r="AU19" i="90"/>
  <c r="BL19" i="90"/>
  <c r="Y7" i="90"/>
  <c r="AP7" i="90"/>
  <c r="P11" i="90"/>
  <c r="T11" i="90"/>
  <c r="Y11" i="90"/>
  <c r="AC11" i="90"/>
  <c r="AG11" i="90"/>
  <c r="AL11" i="90"/>
  <c r="AP11" i="90"/>
  <c r="AU11" i="90"/>
  <c r="AY11" i="90"/>
  <c r="BC11" i="90"/>
  <c r="BH11" i="90"/>
  <c r="O14" i="90"/>
  <c r="S14" i="90"/>
  <c r="X14" i="90"/>
  <c r="AB14" i="90"/>
  <c r="AF14" i="90"/>
  <c r="AK14" i="90"/>
  <c r="AO14" i="90"/>
  <c r="AT14" i="90"/>
  <c r="AX14" i="90"/>
  <c r="BB14" i="90"/>
  <c r="BG14" i="90"/>
  <c r="BK15" i="90"/>
  <c r="BG15" i="90"/>
  <c r="BB15" i="90"/>
  <c r="AX15" i="90"/>
  <c r="AT15" i="90"/>
  <c r="BN15" i="90"/>
  <c r="BJ15" i="90"/>
  <c r="BF15" i="90"/>
  <c r="BA15" i="90"/>
  <c r="P15" i="90"/>
  <c r="T15" i="90"/>
  <c r="Y15" i="90"/>
  <c r="AC15" i="90"/>
  <c r="AG15" i="90"/>
  <c r="AL15" i="90"/>
  <c r="AP15" i="90"/>
  <c r="AV15" i="90"/>
  <c r="BC15" i="90"/>
  <c r="BL15" i="90"/>
  <c r="BN18" i="90"/>
  <c r="BJ18" i="90"/>
  <c r="BF18" i="90"/>
  <c r="BA18" i="90"/>
  <c r="AW18" i="90"/>
  <c r="AR18" i="90"/>
  <c r="AN18" i="90"/>
  <c r="AJ18" i="90"/>
  <c r="AE18" i="90"/>
  <c r="AA18" i="90"/>
  <c r="V18" i="90"/>
  <c r="R18" i="90"/>
  <c r="N18" i="90"/>
  <c r="BM18" i="90"/>
  <c r="BI18" i="90"/>
  <c r="BE18" i="90"/>
  <c r="AZ18" i="90"/>
  <c r="AV18" i="90"/>
  <c r="AQ18" i="90"/>
  <c r="AM18" i="90"/>
  <c r="AI18" i="90"/>
  <c r="AD18" i="90"/>
  <c r="Z18" i="90"/>
  <c r="U18" i="90"/>
  <c r="Q18" i="90"/>
  <c r="M18" i="90"/>
  <c r="T18" i="90"/>
  <c r="AC18" i="90"/>
  <c r="AL18" i="90"/>
  <c r="AU18" i="90"/>
  <c r="BC18" i="90"/>
  <c r="BL18" i="90"/>
  <c r="Q19" i="90"/>
  <c r="AG19" i="90"/>
  <c r="AY19" i="90"/>
  <c r="BM23" i="90"/>
  <c r="BI23" i="90"/>
  <c r="BE23" i="90"/>
  <c r="AZ23" i="90"/>
  <c r="AV23" i="90"/>
  <c r="AQ23" i="90"/>
  <c r="AM23" i="90"/>
  <c r="AI23" i="90"/>
  <c r="AD23" i="90"/>
  <c r="Z23" i="90"/>
  <c r="U23" i="90"/>
  <c r="Q23" i="90"/>
  <c r="M23" i="90"/>
  <c r="BK23" i="90"/>
  <c r="BG23" i="90"/>
  <c r="BB23" i="90"/>
  <c r="AX23" i="90"/>
  <c r="AT23" i="90"/>
  <c r="AO23" i="90"/>
  <c r="AK23" i="90"/>
  <c r="AF23" i="90"/>
  <c r="AB23" i="90"/>
  <c r="X23" i="90"/>
  <c r="S23" i="90"/>
  <c r="O23" i="90"/>
  <c r="T23" i="90"/>
  <c r="AC23" i="90"/>
  <c r="AL23" i="90"/>
  <c r="AU23" i="90"/>
  <c r="BC23" i="90"/>
  <c r="BL23" i="90"/>
  <c r="BL25" i="90"/>
  <c r="BH25" i="90"/>
  <c r="BC25" i="90"/>
  <c r="AY25" i="90"/>
  <c r="AU25" i="90"/>
  <c r="AP25" i="90"/>
  <c r="AL25" i="90"/>
  <c r="BK25" i="90"/>
  <c r="BG25" i="90"/>
  <c r="BB25" i="90"/>
  <c r="AX25" i="90"/>
  <c r="AT25" i="90"/>
  <c r="AO25" i="90"/>
  <c r="AK25" i="90"/>
  <c r="AF25" i="90"/>
  <c r="AB25" i="90"/>
  <c r="X25" i="90"/>
  <c r="S25" i="90"/>
  <c r="O25" i="90"/>
  <c r="BN25" i="90"/>
  <c r="BJ25" i="90"/>
  <c r="BF25" i="90"/>
  <c r="BA25" i="90"/>
  <c r="AW25" i="90"/>
  <c r="BM25" i="90"/>
  <c r="BI25" i="90"/>
  <c r="BE25" i="90"/>
  <c r="AZ25" i="90"/>
  <c r="AV25" i="90"/>
  <c r="AQ25" i="90"/>
  <c r="AM25" i="90"/>
  <c r="AI25" i="90"/>
  <c r="AD25" i="90"/>
  <c r="Z25" i="90"/>
  <c r="U25" i="90"/>
  <c r="Q25" i="90"/>
  <c r="M25" i="90"/>
  <c r="T25" i="90"/>
  <c r="AC25" i="90"/>
  <c r="AN25" i="90"/>
  <c r="O16" i="90"/>
  <c r="S16" i="90"/>
  <c r="X16" i="90"/>
  <c r="AB16" i="90"/>
  <c r="AF16" i="90"/>
  <c r="AK16" i="90"/>
  <c r="AO16" i="90"/>
  <c r="AT16" i="90"/>
  <c r="AX16" i="90"/>
  <c r="BB16" i="90"/>
  <c r="BG16" i="90"/>
  <c r="BK16" i="90"/>
  <c r="P17" i="90"/>
  <c r="T17" i="90"/>
  <c r="Y17" i="90"/>
  <c r="AC17" i="90"/>
  <c r="AG17" i="90"/>
  <c r="AL17" i="90"/>
  <c r="AP17" i="90"/>
  <c r="AU17" i="90"/>
  <c r="AY17" i="90"/>
  <c r="BC17" i="90"/>
  <c r="BH17" i="90"/>
  <c r="BL17" i="90"/>
  <c r="O20" i="90"/>
  <c r="S20" i="90"/>
  <c r="X20" i="90"/>
  <c r="AB20" i="90"/>
  <c r="AF20" i="90"/>
  <c r="AK20" i="90"/>
  <c r="AO20" i="90"/>
  <c r="AT20" i="90"/>
  <c r="AX20" i="90"/>
  <c r="BB20" i="90"/>
  <c r="BG20" i="90"/>
  <c r="BK20" i="90"/>
  <c r="BK21" i="90"/>
  <c r="BG21" i="90"/>
  <c r="BB21" i="90"/>
  <c r="AX21" i="90"/>
  <c r="AT21" i="90"/>
  <c r="AO21" i="90"/>
  <c r="AK21" i="90"/>
  <c r="AF21" i="90"/>
  <c r="AB21" i="90"/>
  <c r="BM21" i="90"/>
  <c r="BI21" i="90"/>
  <c r="BE21" i="90"/>
  <c r="AZ21" i="90"/>
  <c r="AV21" i="90"/>
  <c r="AQ21" i="90"/>
  <c r="AM21" i="90"/>
  <c r="AI21" i="90"/>
  <c r="AD21" i="90"/>
  <c r="P21" i="90"/>
  <c r="T21" i="90"/>
  <c r="Y21" i="90"/>
  <c r="AE21" i="90"/>
  <c r="AN21" i="90"/>
  <c r="AW21" i="90"/>
  <c r="BF21" i="90"/>
  <c r="BN21" i="90"/>
  <c r="N23" i="90"/>
  <c r="V23" i="90"/>
  <c r="AE23" i="90"/>
  <c r="AN23" i="90"/>
  <c r="AW23" i="90"/>
  <c r="BF23" i="90"/>
  <c r="BN23" i="90"/>
  <c r="N25" i="90"/>
  <c r="V25" i="90"/>
  <c r="AE25" i="90"/>
  <c r="AR25" i="90"/>
  <c r="P16" i="90"/>
  <c r="T16" i="90"/>
  <c r="Y16" i="90"/>
  <c r="AC16" i="90"/>
  <c r="AG16" i="90"/>
  <c r="AL16" i="90"/>
  <c r="AP16" i="90"/>
  <c r="AU16" i="90"/>
  <c r="AY16" i="90"/>
  <c r="BC16" i="90"/>
  <c r="BH16" i="90"/>
  <c r="AI17" i="90"/>
  <c r="AM17" i="90"/>
  <c r="AQ17" i="90"/>
  <c r="AV17" i="90"/>
  <c r="AZ17" i="90"/>
  <c r="BE17" i="90"/>
  <c r="BI17" i="90"/>
  <c r="P20" i="90"/>
  <c r="T20" i="90"/>
  <c r="Y20" i="90"/>
  <c r="AC20" i="90"/>
  <c r="AG20" i="90"/>
  <c r="AL20" i="90"/>
  <c r="AP20" i="90"/>
  <c r="AU20" i="90"/>
  <c r="AY20" i="90"/>
  <c r="BC20" i="90"/>
  <c r="BH20" i="90"/>
  <c r="Q21" i="90"/>
  <c r="U21" i="90"/>
  <c r="Z21" i="90"/>
  <c r="AG21" i="90"/>
  <c r="AP21" i="90"/>
  <c r="AY21" i="90"/>
  <c r="BH21" i="90"/>
  <c r="P23" i="90"/>
  <c r="Y23" i="90"/>
  <c r="AG23" i="90"/>
  <c r="AP23" i="90"/>
  <c r="AY23" i="90"/>
  <c r="BH23" i="90"/>
  <c r="P25" i="90"/>
  <c r="Y25" i="90"/>
  <c r="AG25" i="90"/>
  <c r="R23" i="90"/>
  <c r="AA23" i="90"/>
  <c r="AJ23" i="90"/>
  <c r="AR23" i="90"/>
  <c r="BA23" i="90"/>
  <c r="BJ23" i="90"/>
  <c r="R25" i="90"/>
  <c r="AA25" i="90"/>
  <c r="AJ25" i="90"/>
  <c r="N22" i="90"/>
  <c r="R22" i="90"/>
  <c r="V22" i="90"/>
  <c r="AA22" i="90"/>
  <c r="AE22" i="90"/>
  <c r="AJ22" i="90"/>
  <c r="AN22" i="90"/>
  <c r="AR22" i="90"/>
  <c r="AW22" i="90"/>
  <c r="BA22" i="90"/>
  <c r="BF22" i="90"/>
  <c r="BJ22" i="90"/>
  <c r="BN22" i="90"/>
  <c r="P24" i="90"/>
  <c r="T24" i="90"/>
  <c r="Y24" i="90"/>
  <c r="AC24" i="90"/>
  <c r="AG24" i="90"/>
  <c r="AL24" i="90"/>
  <c r="AP24" i="90"/>
  <c r="AU24" i="90"/>
  <c r="AY24" i="90"/>
  <c r="BC24" i="90"/>
  <c r="BH24" i="90"/>
  <c r="BL24" i="90"/>
  <c r="N26" i="90"/>
  <c r="R26" i="90"/>
  <c r="V26" i="90"/>
  <c r="AA26" i="90"/>
  <c r="AE26" i="90"/>
  <c r="AJ26" i="90"/>
  <c r="AP26" i="90"/>
  <c r="AV26" i="90"/>
  <c r="BA26" i="90"/>
  <c r="BH26" i="90"/>
  <c r="BN28" i="90"/>
  <c r="BJ28" i="90"/>
  <c r="BF28" i="90"/>
  <c r="BA28" i="90"/>
  <c r="AW28" i="90"/>
  <c r="AR28" i="90"/>
  <c r="AN28" i="90"/>
  <c r="AJ28" i="90"/>
  <c r="AE28" i="90"/>
  <c r="AA28" i="90"/>
  <c r="V28" i="90"/>
  <c r="R28" i="90"/>
  <c r="N28" i="90"/>
  <c r="BM28" i="90"/>
  <c r="BI28" i="90"/>
  <c r="BE28" i="90"/>
  <c r="AZ28" i="90"/>
  <c r="AV28" i="90"/>
  <c r="AQ28" i="90"/>
  <c r="AM28" i="90"/>
  <c r="AI28" i="90"/>
  <c r="AD28" i="90"/>
  <c r="Z28" i="90"/>
  <c r="U28" i="90"/>
  <c r="Q28" i="90"/>
  <c r="M28" i="90"/>
  <c r="T28" i="90"/>
  <c r="AC28" i="90"/>
  <c r="AL28" i="90"/>
  <c r="AU28" i="90"/>
  <c r="BC28" i="90"/>
  <c r="BL28" i="90"/>
  <c r="Q29" i="90"/>
  <c r="Z29" i="90"/>
  <c r="AI29" i="90"/>
  <c r="AQ29" i="90"/>
  <c r="AZ29" i="90"/>
  <c r="BK29" i="90"/>
  <c r="BG29" i="90"/>
  <c r="BB29" i="90"/>
  <c r="AX29" i="90"/>
  <c r="AT29" i="90"/>
  <c r="AO29" i="90"/>
  <c r="AK29" i="90"/>
  <c r="AF29" i="90"/>
  <c r="AB29" i="90"/>
  <c r="X29" i="90"/>
  <c r="S29" i="90"/>
  <c r="O29" i="90"/>
  <c r="BN29" i="90"/>
  <c r="BJ29" i="90"/>
  <c r="BF29" i="90"/>
  <c r="BA29" i="90"/>
  <c r="AW29" i="90"/>
  <c r="AR29" i="90"/>
  <c r="AN29" i="90"/>
  <c r="AJ29" i="90"/>
  <c r="AE29" i="90"/>
  <c r="AA29" i="90"/>
  <c r="V29" i="90"/>
  <c r="R29" i="90"/>
  <c r="N29" i="90"/>
  <c r="T29" i="90"/>
  <c r="AC29" i="90"/>
  <c r="AL29" i="90"/>
  <c r="AU29" i="90"/>
  <c r="BC29" i="90"/>
  <c r="BL29" i="90"/>
  <c r="P22" i="90"/>
  <c r="T22" i="90"/>
  <c r="Y22" i="90"/>
  <c r="AC22" i="90"/>
  <c r="AG22" i="90"/>
  <c r="AL22" i="90"/>
  <c r="AP22" i="90"/>
  <c r="AU22" i="90"/>
  <c r="AY22" i="90"/>
  <c r="BC22" i="90"/>
  <c r="BH22" i="90"/>
  <c r="N24" i="90"/>
  <c r="R24" i="90"/>
  <c r="V24" i="90"/>
  <c r="AA24" i="90"/>
  <c r="AE24" i="90"/>
  <c r="AJ24" i="90"/>
  <c r="AN24" i="90"/>
  <c r="AR24" i="90"/>
  <c r="AW24" i="90"/>
  <c r="BA24" i="90"/>
  <c r="BF24" i="90"/>
  <c r="BJ24" i="90"/>
  <c r="BK26" i="90"/>
  <c r="BG26" i="90"/>
  <c r="BB26" i="90"/>
  <c r="AX26" i="90"/>
  <c r="AT26" i="90"/>
  <c r="AO26" i="90"/>
  <c r="AK26" i="90"/>
  <c r="P26" i="90"/>
  <c r="T26" i="90"/>
  <c r="Y26" i="90"/>
  <c r="AC26" i="90"/>
  <c r="AG26" i="90"/>
  <c r="AM26" i="90"/>
  <c r="AR26" i="90"/>
  <c r="AY26" i="90"/>
  <c r="BE26" i="90"/>
  <c r="BJ26" i="90"/>
  <c r="P28" i="90"/>
  <c r="Y28" i="90"/>
  <c r="AG28" i="90"/>
  <c r="AP28" i="90"/>
  <c r="AY28" i="90"/>
  <c r="BH28" i="90"/>
  <c r="M29" i="90"/>
  <c r="U29" i="90"/>
  <c r="AD29" i="90"/>
  <c r="AM29" i="90"/>
  <c r="AV29" i="90"/>
  <c r="BE29" i="90"/>
  <c r="BM29" i="90"/>
  <c r="BB28" i="90"/>
  <c r="BK28" i="90"/>
  <c r="P29" i="90"/>
  <c r="Y29" i="90"/>
  <c r="AG29" i="90"/>
  <c r="AP29" i="90"/>
  <c r="AY29" i="90"/>
  <c r="BH29" i="90"/>
  <c r="BB31" i="90"/>
  <c r="BG31" i="90"/>
  <c r="BK31" i="90"/>
  <c r="P27" i="90"/>
  <c r="T27" i="90"/>
  <c r="Y27" i="90"/>
  <c r="AC27" i="90"/>
  <c r="AG27" i="90"/>
  <c r="AL27" i="90"/>
  <c r="AP27" i="90"/>
  <c r="AU27" i="90"/>
  <c r="AY27" i="90"/>
  <c r="BC27" i="90"/>
  <c r="BH27" i="90"/>
  <c r="BL27" i="90"/>
  <c r="O30" i="90"/>
  <c r="S30" i="90"/>
  <c r="X30" i="90"/>
  <c r="AB30" i="90"/>
  <c r="AF30" i="90"/>
  <c r="AK30" i="90"/>
  <c r="AO30" i="90"/>
  <c r="AT30" i="90"/>
  <c r="AX30" i="90"/>
  <c r="BB30" i="90"/>
  <c r="BG30" i="90"/>
  <c r="BK30" i="90"/>
  <c r="P31" i="90"/>
  <c r="T31" i="90"/>
  <c r="Y31" i="90"/>
  <c r="AC31" i="90"/>
  <c r="AG31" i="90"/>
  <c r="AL31" i="90"/>
  <c r="AP31" i="90"/>
  <c r="AU31" i="90"/>
  <c r="AY31" i="90"/>
  <c r="BC31" i="90"/>
  <c r="BH31" i="90"/>
  <c r="BL31" i="90"/>
  <c r="P30" i="90"/>
  <c r="T30" i="90"/>
  <c r="Y30" i="90"/>
  <c r="AC30" i="90"/>
  <c r="AG30" i="90"/>
  <c r="AL30" i="90"/>
  <c r="AP30" i="90"/>
  <c r="AU30" i="90"/>
  <c r="AY30" i="90"/>
  <c r="BC30" i="90"/>
  <c r="BH30" i="90"/>
  <c r="U31" i="90"/>
  <c r="Z31" i="90"/>
  <c r="AD31" i="90"/>
  <c r="AI31" i="90"/>
  <c r="AM31" i="90"/>
  <c r="AQ31" i="90"/>
  <c r="AV31" i="90"/>
  <c r="AZ31" i="90"/>
  <c r="BE31" i="90"/>
  <c r="BI31" i="90"/>
  <c r="AG9" i="89"/>
  <c r="BC9" i="89"/>
  <c r="O12" i="89"/>
  <c r="S12" i="89"/>
  <c r="X12" i="89"/>
  <c r="AB12" i="89"/>
  <c r="AF12" i="89"/>
  <c r="AK12" i="89"/>
  <c r="AO12" i="89"/>
  <c r="AT12" i="89"/>
  <c r="AX12" i="89"/>
  <c r="BB12" i="89"/>
  <c r="BG12" i="89"/>
  <c r="BK12" i="89"/>
  <c r="P13" i="89"/>
  <c r="T13" i="89"/>
  <c r="Y13" i="89"/>
  <c r="AC13" i="89"/>
  <c r="AG13" i="89"/>
  <c r="AL13" i="89"/>
  <c r="AP13" i="89"/>
  <c r="AU13" i="89"/>
  <c r="AY13" i="89"/>
  <c r="BC13" i="89"/>
  <c r="BH13" i="89"/>
  <c r="BL13" i="89"/>
  <c r="O16" i="89"/>
  <c r="S16" i="89"/>
  <c r="X16" i="89"/>
  <c r="AB16" i="89"/>
  <c r="AF16" i="89"/>
  <c r="AK16" i="89"/>
  <c r="AO16" i="89"/>
  <c r="AT16" i="89"/>
  <c r="AX16" i="89"/>
  <c r="BB16" i="89"/>
  <c r="BG16" i="89"/>
  <c r="BK16" i="89"/>
  <c r="BK17" i="89"/>
  <c r="BG17" i="89"/>
  <c r="BB17" i="89"/>
  <c r="AX17" i="89"/>
  <c r="AT17" i="89"/>
  <c r="AO17" i="89"/>
  <c r="AK17" i="89"/>
  <c r="AF17" i="89"/>
  <c r="AB17" i="89"/>
  <c r="X17" i="89"/>
  <c r="S17" i="89"/>
  <c r="O17" i="89"/>
  <c r="BN17" i="89"/>
  <c r="BJ17" i="89"/>
  <c r="BF17" i="89"/>
  <c r="BA17" i="89"/>
  <c r="AW17" i="89"/>
  <c r="AR17" i="89"/>
  <c r="AN17" i="89"/>
  <c r="AJ17" i="89"/>
  <c r="AE17" i="89"/>
  <c r="AA17" i="89"/>
  <c r="V17" i="89"/>
  <c r="R17" i="89"/>
  <c r="Q17" i="89"/>
  <c r="Z17" i="89"/>
  <c r="AI17" i="89"/>
  <c r="AQ17" i="89"/>
  <c r="AZ17" i="89"/>
  <c r="BI17" i="89"/>
  <c r="BN20" i="89"/>
  <c r="BJ20" i="89"/>
  <c r="BF20" i="89"/>
  <c r="BA20" i="89"/>
  <c r="AW20" i="89"/>
  <c r="AR20" i="89"/>
  <c r="AN20" i="89"/>
  <c r="AJ20" i="89"/>
  <c r="AE20" i="89"/>
  <c r="AA20" i="89"/>
  <c r="V20" i="89"/>
  <c r="R20" i="89"/>
  <c r="N20" i="89"/>
  <c r="BM20" i="89"/>
  <c r="BI20" i="89"/>
  <c r="BE20" i="89"/>
  <c r="AZ20" i="89"/>
  <c r="AV20" i="89"/>
  <c r="AQ20" i="89"/>
  <c r="AM20" i="89"/>
  <c r="AI20" i="89"/>
  <c r="AD20" i="89"/>
  <c r="Z20" i="89"/>
  <c r="U20" i="89"/>
  <c r="Q20" i="89"/>
  <c r="M20" i="89"/>
  <c r="BL20" i="89"/>
  <c r="BH20" i="89"/>
  <c r="BC20" i="89"/>
  <c r="AY20" i="89"/>
  <c r="AU20" i="89"/>
  <c r="T20" i="89"/>
  <c r="AC20" i="89"/>
  <c r="AL20" i="89"/>
  <c r="AX20" i="89"/>
  <c r="BL21" i="89"/>
  <c r="BH21" i="89"/>
  <c r="BC21" i="89"/>
  <c r="AY21" i="89"/>
  <c r="AU21" i="89"/>
  <c r="AP21" i="89"/>
  <c r="AL21" i="89"/>
  <c r="AG21" i="89"/>
  <c r="BK21" i="89"/>
  <c r="BG21" i="89"/>
  <c r="BB21" i="89"/>
  <c r="AX21" i="89"/>
  <c r="AT21" i="89"/>
  <c r="AO21" i="89"/>
  <c r="AK21" i="89"/>
  <c r="AF21" i="89"/>
  <c r="AB21" i="89"/>
  <c r="X21" i="89"/>
  <c r="S21" i="89"/>
  <c r="O21" i="89"/>
  <c r="BN21" i="89"/>
  <c r="BJ21" i="89"/>
  <c r="BF21" i="89"/>
  <c r="BA21" i="89"/>
  <c r="AW21" i="89"/>
  <c r="AR21" i="89"/>
  <c r="AN21" i="89"/>
  <c r="AJ21" i="89"/>
  <c r="AE21" i="89"/>
  <c r="AA21" i="89"/>
  <c r="V21" i="89"/>
  <c r="R21" i="89"/>
  <c r="N21" i="89"/>
  <c r="BM21" i="89"/>
  <c r="BI21" i="89"/>
  <c r="BE21" i="89"/>
  <c r="AZ21" i="89"/>
  <c r="AV21" i="89"/>
  <c r="AQ21" i="89"/>
  <c r="AM21" i="89"/>
  <c r="AI21" i="89"/>
  <c r="AD21" i="89"/>
  <c r="Z21" i="89"/>
  <c r="U21" i="89"/>
  <c r="Q21" i="89"/>
  <c r="M21" i="89"/>
  <c r="AC21" i="89"/>
  <c r="AL9" i="89"/>
  <c r="AY9" i="89"/>
  <c r="AG8" i="89"/>
  <c r="BC8" i="89"/>
  <c r="AD9" i="89"/>
  <c r="AQ9" i="89"/>
  <c r="BE9" i="89"/>
  <c r="Y12" i="89"/>
  <c r="AL12" i="89"/>
  <c r="BH12" i="89"/>
  <c r="P16" i="89"/>
  <c r="T16" i="89"/>
  <c r="Y16" i="89"/>
  <c r="AC16" i="89"/>
  <c r="AG16" i="89"/>
  <c r="AL16" i="89"/>
  <c r="AP16" i="89"/>
  <c r="AU16" i="89"/>
  <c r="AY16" i="89"/>
  <c r="BC16" i="89"/>
  <c r="BH16" i="89"/>
  <c r="BL16" i="89"/>
  <c r="O20" i="89"/>
  <c r="X20" i="89"/>
  <c r="AF20" i="89"/>
  <c r="AO20" i="89"/>
  <c r="BB20" i="89"/>
  <c r="P21" i="89"/>
  <c r="Y9" i="89"/>
  <c r="AP9" i="89"/>
  <c r="BH9" i="89"/>
  <c r="P8" i="89"/>
  <c r="AC8" i="89"/>
  <c r="AL8" i="89"/>
  <c r="AU8" i="89"/>
  <c r="BH8" i="89"/>
  <c r="Q9" i="89"/>
  <c r="Z9" i="89"/>
  <c r="AM9" i="89"/>
  <c r="AV9" i="89"/>
  <c r="BI9" i="89"/>
  <c r="AC12" i="89"/>
  <c r="AP12" i="89"/>
  <c r="AY12" i="89"/>
  <c r="P7" i="89"/>
  <c r="T7" i="89"/>
  <c r="Y7" i="89"/>
  <c r="AC7" i="89"/>
  <c r="AG7" i="89"/>
  <c r="AL7" i="89"/>
  <c r="AP7" i="89"/>
  <c r="AU7" i="89"/>
  <c r="AY7" i="89"/>
  <c r="BC7" i="89"/>
  <c r="BH7" i="89"/>
  <c r="BL7" i="89"/>
  <c r="M8" i="89"/>
  <c r="Q8" i="89"/>
  <c r="U8" i="89"/>
  <c r="Z8" i="89"/>
  <c r="AD8" i="89"/>
  <c r="AI8" i="89"/>
  <c r="AM8" i="89"/>
  <c r="AQ8" i="89"/>
  <c r="AV8" i="89"/>
  <c r="AZ8" i="89"/>
  <c r="BE8" i="89"/>
  <c r="BI8" i="89"/>
  <c r="BM8" i="89"/>
  <c r="N9" i="89"/>
  <c r="R9" i="89"/>
  <c r="V9" i="89"/>
  <c r="AA9" i="89"/>
  <c r="AE9" i="89"/>
  <c r="AJ9" i="89"/>
  <c r="AN9" i="89"/>
  <c r="AR9" i="89"/>
  <c r="AW9" i="89"/>
  <c r="BA9" i="89"/>
  <c r="BF9" i="89"/>
  <c r="BJ9" i="89"/>
  <c r="BN9" i="89"/>
  <c r="O10" i="89"/>
  <c r="S10" i="89"/>
  <c r="X10" i="89"/>
  <c r="AB10" i="89"/>
  <c r="AF10" i="89"/>
  <c r="AK10" i="89"/>
  <c r="AO10" i="89"/>
  <c r="AT10" i="89"/>
  <c r="AX10" i="89"/>
  <c r="BB10" i="89"/>
  <c r="BG10" i="89"/>
  <c r="BK10" i="89"/>
  <c r="P11" i="89"/>
  <c r="T11" i="89"/>
  <c r="Y11" i="89"/>
  <c r="AC11" i="89"/>
  <c r="AG11" i="89"/>
  <c r="AL11" i="89"/>
  <c r="AP11" i="89"/>
  <c r="AU11" i="89"/>
  <c r="AY11" i="89"/>
  <c r="BC11" i="89"/>
  <c r="BH11" i="89"/>
  <c r="BL11" i="89"/>
  <c r="M12" i="89"/>
  <c r="Q12" i="89"/>
  <c r="U12" i="89"/>
  <c r="Z12" i="89"/>
  <c r="AD12" i="89"/>
  <c r="AI12" i="89"/>
  <c r="AM12" i="89"/>
  <c r="AQ12" i="89"/>
  <c r="AV12" i="89"/>
  <c r="AZ12" i="89"/>
  <c r="BE12" i="89"/>
  <c r="BI12" i="89"/>
  <c r="BM12" i="89"/>
  <c r="N13" i="89"/>
  <c r="R13" i="89"/>
  <c r="V13" i="89"/>
  <c r="AA13" i="89"/>
  <c r="AE13" i="89"/>
  <c r="AJ13" i="89"/>
  <c r="AN13" i="89"/>
  <c r="AR13" i="89"/>
  <c r="AW13" i="89"/>
  <c r="BA13" i="89"/>
  <c r="BF13" i="89"/>
  <c r="BJ13" i="89"/>
  <c r="BN13" i="89"/>
  <c r="S14" i="89"/>
  <c r="X14" i="89"/>
  <c r="AB14" i="89"/>
  <c r="AF14" i="89"/>
  <c r="AK14" i="89"/>
  <c r="AO14" i="89"/>
  <c r="AT14" i="89"/>
  <c r="AX14" i="89"/>
  <c r="BB14" i="89"/>
  <c r="BG14" i="89"/>
  <c r="BK14" i="89"/>
  <c r="P15" i="89"/>
  <c r="T15" i="89"/>
  <c r="Y15" i="89"/>
  <c r="AC15" i="89"/>
  <c r="AG15" i="89"/>
  <c r="AL15" i="89"/>
  <c r="AP15" i="89"/>
  <c r="AU15" i="89"/>
  <c r="AY15" i="89"/>
  <c r="BC15" i="89"/>
  <c r="BH15" i="89"/>
  <c r="BL15" i="89"/>
  <c r="M16" i="89"/>
  <c r="Q16" i="89"/>
  <c r="U16" i="89"/>
  <c r="Z16" i="89"/>
  <c r="AD16" i="89"/>
  <c r="AI16" i="89"/>
  <c r="AM16" i="89"/>
  <c r="AQ16" i="89"/>
  <c r="AV16" i="89"/>
  <c r="AZ16" i="89"/>
  <c r="BE16" i="89"/>
  <c r="BI16" i="89"/>
  <c r="BM16" i="89"/>
  <c r="N17" i="89"/>
  <c r="U17" i="89"/>
  <c r="AD17" i="89"/>
  <c r="AM17" i="89"/>
  <c r="AV17" i="89"/>
  <c r="BE17" i="89"/>
  <c r="BM17" i="89"/>
  <c r="P20" i="89"/>
  <c r="Y20" i="89"/>
  <c r="AG20" i="89"/>
  <c r="AP20" i="89"/>
  <c r="BG20" i="89"/>
  <c r="T21" i="89"/>
  <c r="AC9" i="89"/>
  <c r="AU9" i="89"/>
  <c r="BL9" i="89"/>
  <c r="T8" i="89"/>
  <c r="Y8" i="89"/>
  <c r="AP8" i="89"/>
  <c r="AY8" i="89"/>
  <c r="BL8" i="89"/>
  <c r="M9" i="89"/>
  <c r="U9" i="89"/>
  <c r="AI9" i="89"/>
  <c r="AZ9" i="89"/>
  <c r="BM9" i="89"/>
  <c r="AG12" i="89"/>
  <c r="AU12" i="89"/>
  <c r="BC12" i="89"/>
  <c r="BL12" i="89"/>
  <c r="M7" i="89"/>
  <c r="Q7" i="89"/>
  <c r="U7" i="89"/>
  <c r="Z7" i="89"/>
  <c r="AD7" i="89"/>
  <c r="AI7" i="89"/>
  <c r="AM7" i="89"/>
  <c r="AQ7" i="89"/>
  <c r="AV7" i="89"/>
  <c r="AZ7" i="89"/>
  <c r="BE7" i="89"/>
  <c r="BI7" i="89"/>
  <c r="N8" i="89"/>
  <c r="R8" i="89"/>
  <c r="V8" i="89"/>
  <c r="AA8" i="89"/>
  <c r="AE8" i="89"/>
  <c r="AJ8" i="89"/>
  <c r="AN8" i="89"/>
  <c r="AR8" i="89"/>
  <c r="AW8" i="89"/>
  <c r="BA8" i="89"/>
  <c r="BF8" i="89"/>
  <c r="BJ8" i="89"/>
  <c r="O9" i="89"/>
  <c r="S9" i="89"/>
  <c r="X9" i="89"/>
  <c r="AB9" i="89"/>
  <c r="AF9" i="89"/>
  <c r="AK9" i="89"/>
  <c r="AO9" i="89"/>
  <c r="AT9" i="89"/>
  <c r="AX9" i="89"/>
  <c r="BB9" i="89"/>
  <c r="BG9" i="89"/>
  <c r="P10" i="89"/>
  <c r="T10" i="89"/>
  <c r="Y10" i="89"/>
  <c r="AC10" i="89"/>
  <c r="AG10" i="89"/>
  <c r="AL10" i="89"/>
  <c r="AP10" i="89"/>
  <c r="AU10" i="89"/>
  <c r="AY10" i="89"/>
  <c r="BC10" i="89"/>
  <c r="BH10" i="89"/>
  <c r="M11" i="89"/>
  <c r="Q11" i="89"/>
  <c r="U11" i="89"/>
  <c r="Z11" i="89"/>
  <c r="AD11" i="89"/>
  <c r="AI11" i="89"/>
  <c r="AM11" i="89"/>
  <c r="AQ11" i="89"/>
  <c r="AV11" i="89"/>
  <c r="AZ11" i="89"/>
  <c r="BE11" i="89"/>
  <c r="BI11" i="89"/>
  <c r="N12" i="89"/>
  <c r="R12" i="89"/>
  <c r="V12" i="89"/>
  <c r="AA12" i="89"/>
  <c r="AE12" i="89"/>
  <c r="AJ12" i="89"/>
  <c r="AN12" i="89"/>
  <c r="AR12" i="89"/>
  <c r="AW12" i="89"/>
  <c r="BA12" i="89"/>
  <c r="BF12" i="89"/>
  <c r="BJ12" i="89"/>
  <c r="O13" i="89"/>
  <c r="S13" i="89"/>
  <c r="X13" i="89"/>
  <c r="AB13" i="89"/>
  <c r="AF13" i="89"/>
  <c r="AK13" i="89"/>
  <c r="AO13" i="89"/>
  <c r="AT13" i="89"/>
  <c r="AX13" i="89"/>
  <c r="BB13" i="89"/>
  <c r="BG13" i="89"/>
  <c r="P14" i="89"/>
  <c r="T14" i="89"/>
  <c r="Y14" i="89"/>
  <c r="AC14" i="89"/>
  <c r="AG14" i="89"/>
  <c r="AL14" i="89"/>
  <c r="AP14" i="89"/>
  <c r="AU14" i="89"/>
  <c r="AY14" i="89"/>
  <c r="BC14" i="89"/>
  <c r="BH14" i="89"/>
  <c r="M15" i="89"/>
  <c r="Q15" i="89"/>
  <c r="U15" i="89"/>
  <c r="Z15" i="89"/>
  <c r="AD15" i="89"/>
  <c r="AI15" i="89"/>
  <c r="AM15" i="89"/>
  <c r="AQ15" i="89"/>
  <c r="AV15" i="89"/>
  <c r="AZ15" i="89"/>
  <c r="BE15" i="89"/>
  <c r="BI15" i="89"/>
  <c r="N16" i="89"/>
  <c r="R16" i="89"/>
  <c r="V16" i="89"/>
  <c r="AA16" i="89"/>
  <c r="AE16" i="89"/>
  <c r="AJ16" i="89"/>
  <c r="AN16" i="89"/>
  <c r="AR16" i="89"/>
  <c r="AW16" i="89"/>
  <c r="BA16" i="89"/>
  <c r="BF16" i="89"/>
  <c r="BJ16" i="89"/>
  <c r="P17" i="89"/>
  <c r="Y17" i="89"/>
  <c r="AG17" i="89"/>
  <c r="AP17" i="89"/>
  <c r="AY17" i="89"/>
  <c r="BH17" i="89"/>
  <c r="S20" i="89"/>
  <c r="AB20" i="89"/>
  <c r="AK20" i="89"/>
  <c r="AT20" i="89"/>
  <c r="BK20" i="89"/>
  <c r="Y21" i="89"/>
  <c r="AW22" i="89"/>
  <c r="BA22" i="89"/>
  <c r="BG22" i="89"/>
  <c r="BK23" i="89"/>
  <c r="BG23" i="89"/>
  <c r="BB23" i="89"/>
  <c r="AX23" i="89"/>
  <c r="AT23" i="89"/>
  <c r="AO23" i="89"/>
  <c r="AK23" i="89"/>
  <c r="AF23" i="89"/>
  <c r="AB23" i="89"/>
  <c r="X23" i="89"/>
  <c r="S23" i="89"/>
  <c r="O23" i="89"/>
  <c r="BN23" i="89"/>
  <c r="BJ23" i="89"/>
  <c r="BF23" i="89"/>
  <c r="BA23" i="89"/>
  <c r="AW23" i="89"/>
  <c r="AR23" i="89"/>
  <c r="AN23" i="89"/>
  <c r="AJ23" i="89"/>
  <c r="AE23" i="89"/>
  <c r="AA23" i="89"/>
  <c r="V23" i="89"/>
  <c r="R23" i="89"/>
  <c r="N23" i="89"/>
  <c r="T23" i="89"/>
  <c r="AC23" i="89"/>
  <c r="AL23" i="89"/>
  <c r="AU23" i="89"/>
  <c r="BC23" i="89"/>
  <c r="BL23" i="89"/>
  <c r="O26" i="89"/>
  <c r="X26" i="89"/>
  <c r="AF26" i="89"/>
  <c r="AO26" i="89"/>
  <c r="AZ26" i="89"/>
  <c r="O18" i="89"/>
  <c r="S18" i="89"/>
  <c r="X18" i="89"/>
  <c r="AB18" i="89"/>
  <c r="AF18" i="89"/>
  <c r="AK18" i="89"/>
  <c r="AO18" i="89"/>
  <c r="AT18" i="89"/>
  <c r="AX18" i="89"/>
  <c r="BB18" i="89"/>
  <c r="BG18" i="89"/>
  <c r="BK18" i="89"/>
  <c r="P19" i="89"/>
  <c r="T19" i="89"/>
  <c r="Y19" i="89"/>
  <c r="AC19" i="89"/>
  <c r="AG19" i="89"/>
  <c r="AL19" i="89"/>
  <c r="AP19" i="89"/>
  <c r="AU19" i="89"/>
  <c r="AY19" i="89"/>
  <c r="BC19" i="89"/>
  <c r="BH19" i="89"/>
  <c r="BL19" i="89"/>
  <c r="O22" i="89"/>
  <c r="S22" i="89"/>
  <c r="X22" i="89"/>
  <c r="AB22" i="89"/>
  <c r="AF22" i="89"/>
  <c r="AK22" i="89"/>
  <c r="AO22" i="89"/>
  <c r="AT22" i="89"/>
  <c r="AX22" i="89"/>
  <c r="BB22" i="89"/>
  <c r="M23" i="89"/>
  <c r="U23" i="89"/>
  <c r="AD23" i="89"/>
  <c r="AM23" i="89"/>
  <c r="AV23" i="89"/>
  <c r="BE23" i="89"/>
  <c r="BM23" i="89"/>
  <c r="P26" i="89"/>
  <c r="Y26" i="89"/>
  <c r="AG26" i="89"/>
  <c r="AP26" i="89"/>
  <c r="BF26" i="89"/>
  <c r="P18" i="89"/>
  <c r="T18" i="89"/>
  <c r="Y18" i="89"/>
  <c r="AC18" i="89"/>
  <c r="AG18" i="89"/>
  <c r="AL18" i="89"/>
  <c r="AP18" i="89"/>
  <c r="AU18" i="89"/>
  <c r="AY18" i="89"/>
  <c r="BC18" i="89"/>
  <c r="BH18" i="89"/>
  <c r="M19" i="89"/>
  <c r="Q19" i="89"/>
  <c r="U19" i="89"/>
  <c r="Z19" i="89"/>
  <c r="AD19" i="89"/>
  <c r="AI19" i="89"/>
  <c r="AM19" i="89"/>
  <c r="AQ19" i="89"/>
  <c r="AV19" i="89"/>
  <c r="AZ19" i="89"/>
  <c r="BE19" i="89"/>
  <c r="BI19" i="89"/>
  <c r="BN22" i="89"/>
  <c r="BJ22" i="89"/>
  <c r="BF22" i="89"/>
  <c r="BM22" i="89"/>
  <c r="BI22" i="89"/>
  <c r="P22" i="89"/>
  <c r="T22" i="89"/>
  <c r="Y22" i="89"/>
  <c r="AC22" i="89"/>
  <c r="AG22" i="89"/>
  <c r="AL22" i="89"/>
  <c r="AP22" i="89"/>
  <c r="AU22" i="89"/>
  <c r="AY22" i="89"/>
  <c r="BC22" i="89"/>
  <c r="BK22" i="89"/>
  <c r="P23" i="89"/>
  <c r="Y23" i="89"/>
  <c r="AG23" i="89"/>
  <c r="AP23" i="89"/>
  <c r="AY23" i="89"/>
  <c r="BH23" i="89"/>
  <c r="S26" i="89"/>
  <c r="AB26" i="89"/>
  <c r="AK26" i="89"/>
  <c r="AT26" i="89"/>
  <c r="BL26" i="89"/>
  <c r="BH26" i="89"/>
  <c r="BC26" i="89"/>
  <c r="AY26" i="89"/>
  <c r="AU26" i="89"/>
  <c r="BJ26" i="89"/>
  <c r="BE26" i="89"/>
  <c r="AX26" i="89"/>
  <c r="AR26" i="89"/>
  <c r="AN26" i="89"/>
  <c r="AJ26" i="89"/>
  <c r="AE26" i="89"/>
  <c r="AA26" i="89"/>
  <c r="V26" i="89"/>
  <c r="R26" i="89"/>
  <c r="N26" i="89"/>
  <c r="BN26" i="89"/>
  <c r="BI26" i="89"/>
  <c r="BB26" i="89"/>
  <c r="AW26" i="89"/>
  <c r="AQ26" i="89"/>
  <c r="AM26" i="89"/>
  <c r="AI26" i="89"/>
  <c r="AD26" i="89"/>
  <c r="Z26" i="89"/>
  <c r="U26" i="89"/>
  <c r="Q26" i="89"/>
  <c r="M26" i="89"/>
  <c r="BM26" i="89"/>
  <c r="BG26" i="89"/>
  <c r="BA26" i="89"/>
  <c r="T26" i="89"/>
  <c r="AC26" i="89"/>
  <c r="AL26" i="89"/>
  <c r="AV26" i="89"/>
  <c r="BN28" i="89"/>
  <c r="BJ28" i="89"/>
  <c r="BF28" i="89"/>
  <c r="BA28" i="89"/>
  <c r="AW28" i="89"/>
  <c r="AR28" i="89"/>
  <c r="AN28" i="89"/>
  <c r="AJ28" i="89"/>
  <c r="AE28" i="89"/>
  <c r="AA28" i="89"/>
  <c r="V28" i="89"/>
  <c r="R28" i="89"/>
  <c r="N28" i="89"/>
  <c r="Q28" i="89"/>
  <c r="X28" i="89"/>
  <c r="AC28" i="89"/>
  <c r="AI28" i="89"/>
  <c r="AO28" i="89"/>
  <c r="AU28" i="89"/>
  <c r="AZ28" i="89"/>
  <c r="BG28" i="89"/>
  <c r="BL28" i="89"/>
  <c r="AM29" i="89"/>
  <c r="AV29" i="89"/>
  <c r="BE29" i="89"/>
  <c r="BM29" i="89"/>
  <c r="O24" i="89"/>
  <c r="S24" i="89"/>
  <c r="X24" i="89"/>
  <c r="AB24" i="89"/>
  <c r="AF24" i="89"/>
  <c r="AK24" i="89"/>
  <c r="AO24" i="89"/>
  <c r="AT24" i="89"/>
  <c r="AX24" i="89"/>
  <c r="BB24" i="89"/>
  <c r="BG24" i="89"/>
  <c r="BK24" i="89"/>
  <c r="P25" i="89"/>
  <c r="T25" i="89"/>
  <c r="Y25" i="89"/>
  <c r="AC25" i="89"/>
  <c r="AG25" i="89"/>
  <c r="AL25" i="89"/>
  <c r="AP25" i="89"/>
  <c r="AU25" i="89"/>
  <c r="AY25" i="89"/>
  <c r="BC25" i="89"/>
  <c r="BH25" i="89"/>
  <c r="BL25" i="89"/>
  <c r="V27" i="89"/>
  <c r="AB27" i="89"/>
  <c r="AG27" i="89"/>
  <c r="AN27" i="89"/>
  <c r="AT27" i="89"/>
  <c r="AY27" i="89"/>
  <c r="BF27" i="89"/>
  <c r="M28" i="89"/>
  <c r="S28" i="89"/>
  <c r="Y28" i="89"/>
  <c r="AD28" i="89"/>
  <c r="AK28" i="89"/>
  <c r="AP28" i="89"/>
  <c r="AV28" i="89"/>
  <c r="BB28" i="89"/>
  <c r="BH28" i="89"/>
  <c r="BM28" i="89"/>
  <c r="Y29" i="89"/>
  <c r="AG29" i="89"/>
  <c r="AP29" i="89"/>
  <c r="AY29" i="89"/>
  <c r="P24" i="89"/>
  <c r="T24" i="89"/>
  <c r="Y24" i="89"/>
  <c r="AC24" i="89"/>
  <c r="AG24" i="89"/>
  <c r="AL24" i="89"/>
  <c r="AP24" i="89"/>
  <c r="AU24" i="89"/>
  <c r="AY24" i="89"/>
  <c r="BC24" i="89"/>
  <c r="BH24" i="89"/>
  <c r="M25" i="89"/>
  <c r="Q25" i="89"/>
  <c r="U25" i="89"/>
  <c r="Z25" i="89"/>
  <c r="AD25" i="89"/>
  <c r="AI25" i="89"/>
  <c r="AM25" i="89"/>
  <c r="AQ25" i="89"/>
  <c r="AV25" i="89"/>
  <c r="AZ25" i="89"/>
  <c r="BE25" i="89"/>
  <c r="BI25" i="89"/>
  <c r="BM27" i="89"/>
  <c r="BI27" i="89"/>
  <c r="BE27" i="89"/>
  <c r="AZ27" i="89"/>
  <c r="AV27" i="89"/>
  <c r="AQ27" i="89"/>
  <c r="AM27" i="89"/>
  <c r="AI27" i="89"/>
  <c r="AD27" i="89"/>
  <c r="Z27" i="89"/>
  <c r="U27" i="89"/>
  <c r="Q27" i="89"/>
  <c r="M27" i="89"/>
  <c r="R27" i="89"/>
  <c r="X27" i="89"/>
  <c r="AC27" i="89"/>
  <c r="AJ27" i="89"/>
  <c r="AO27" i="89"/>
  <c r="AU27" i="89"/>
  <c r="BA27" i="89"/>
  <c r="BG27" i="89"/>
  <c r="BL27" i="89"/>
  <c r="O28" i="89"/>
  <c r="T28" i="89"/>
  <c r="Z28" i="89"/>
  <c r="AF28" i="89"/>
  <c r="AL28" i="89"/>
  <c r="AQ28" i="89"/>
  <c r="AX28" i="89"/>
  <c r="BC28" i="89"/>
  <c r="BI28" i="89"/>
  <c r="BK29" i="89"/>
  <c r="BG29" i="89"/>
  <c r="BB29" i="89"/>
  <c r="AX29" i="89"/>
  <c r="AT29" i="89"/>
  <c r="AO29" i="89"/>
  <c r="AK29" i="89"/>
  <c r="AF29" i="89"/>
  <c r="AB29" i="89"/>
  <c r="X29" i="89"/>
  <c r="S29" i="89"/>
  <c r="O29" i="89"/>
  <c r="BN29" i="89"/>
  <c r="BJ29" i="89"/>
  <c r="BF29" i="89"/>
  <c r="BA29" i="89"/>
  <c r="AW29" i="89"/>
  <c r="AR29" i="89"/>
  <c r="AN29" i="89"/>
  <c r="AJ29" i="89"/>
  <c r="AE29" i="89"/>
  <c r="AA29" i="89"/>
  <c r="V29" i="89"/>
  <c r="R29" i="89"/>
  <c r="Q29" i="89"/>
  <c r="Z29" i="89"/>
  <c r="AI29" i="89"/>
  <c r="AQ29" i="89"/>
  <c r="AZ29" i="89"/>
  <c r="BI29" i="89"/>
  <c r="P31" i="89"/>
  <c r="T31" i="89"/>
  <c r="Y31" i="89"/>
  <c r="AC31" i="89"/>
  <c r="AG31" i="89"/>
  <c r="AL31" i="89"/>
  <c r="AP31" i="89"/>
  <c r="AU31" i="89"/>
  <c r="AY31" i="89"/>
  <c r="BC31" i="89"/>
  <c r="BH31" i="89"/>
  <c r="BL31" i="89"/>
  <c r="P30" i="89"/>
  <c r="T30" i="89"/>
  <c r="Y30" i="89"/>
  <c r="AC30" i="89"/>
  <c r="AG30" i="89"/>
  <c r="AL30" i="89"/>
  <c r="AP30" i="89"/>
  <c r="AU30" i="89"/>
  <c r="AY30" i="89"/>
  <c r="BC30" i="89"/>
  <c r="BH30" i="89"/>
  <c r="M31" i="89"/>
  <c r="Q31" i="89"/>
  <c r="U31" i="89"/>
  <c r="Z31" i="89"/>
  <c r="AD31" i="89"/>
  <c r="AI31" i="89"/>
  <c r="AM31" i="89"/>
  <c r="AQ31" i="89"/>
  <c r="AV31" i="89"/>
  <c r="AZ31" i="89"/>
  <c r="BE31" i="89"/>
  <c r="BI31" i="89"/>
  <c r="AC7" i="88"/>
  <c r="AP7" i="88"/>
  <c r="AY7" i="88"/>
  <c r="AC11" i="88"/>
  <c r="AU11" i="88"/>
  <c r="BH11" i="88"/>
  <c r="T15" i="88"/>
  <c r="AG15" i="88"/>
  <c r="AP15" i="88"/>
  <c r="BC15" i="88"/>
  <c r="Q7" i="88"/>
  <c r="AD7" i="88"/>
  <c r="AQ7" i="88"/>
  <c r="BE7" i="88"/>
  <c r="Y10" i="88"/>
  <c r="AP10" i="88"/>
  <c r="BC10" i="88"/>
  <c r="BL10" i="88"/>
  <c r="Q11" i="88"/>
  <c r="Z11" i="88"/>
  <c r="AI11" i="88"/>
  <c r="AQ11" i="88"/>
  <c r="AZ11" i="88"/>
  <c r="BI11" i="88"/>
  <c r="P14" i="88"/>
  <c r="T14" i="88"/>
  <c r="Y14" i="88"/>
  <c r="AC14" i="88"/>
  <c r="AG14" i="88"/>
  <c r="AL14" i="88"/>
  <c r="AP14" i="88"/>
  <c r="AU14" i="88"/>
  <c r="AY14" i="88"/>
  <c r="BC14" i="88"/>
  <c r="BH14" i="88"/>
  <c r="BL14" i="88"/>
  <c r="M15" i="88"/>
  <c r="Q15" i="88"/>
  <c r="U15" i="88"/>
  <c r="Z15" i="88"/>
  <c r="AD15" i="88"/>
  <c r="AI15" i="88"/>
  <c r="AM15" i="88"/>
  <c r="AQ15" i="88"/>
  <c r="AV15" i="88"/>
  <c r="AZ15" i="88"/>
  <c r="BE15" i="88"/>
  <c r="BI15" i="88"/>
  <c r="BM15" i="88"/>
  <c r="T7" i="88"/>
  <c r="AL7" i="88"/>
  <c r="BC7" i="88"/>
  <c r="BL7" i="88"/>
  <c r="Y11" i="88"/>
  <c r="AL11" i="88"/>
  <c r="AY11" i="88"/>
  <c r="BL11" i="88"/>
  <c r="AL15" i="88"/>
  <c r="AY15" i="88"/>
  <c r="BL15" i="88"/>
  <c r="U7" i="88"/>
  <c r="AI7" i="88"/>
  <c r="AV7" i="88"/>
  <c r="BI7" i="88"/>
  <c r="AC10" i="88"/>
  <c r="AL10" i="88"/>
  <c r="AY10" i="88"/>
  <c r="BH10" i="88"/>
  <c r="M11" i="88"/>
  <c r="U11" i="88"/>
  <c r="AD11" i="88"/>
  <c r="AM11" i="88"/>
  <c r="AV11" i="88"/>
  <c r="BE11" i="88"/>
  <c r="BM11" i="88"/>
  <c r="N7" i="88"/>
  <c r="R7" i="88"/>
  <c r="V7" i="88"/>
  <c r="AA7" i="88"/>
  <c r="AE7" i="88"/>
  <c r="AJ7" i="88"/>
  <c r="AN7" i="88"/>
  <c r="AR7" i="88"/>
  <c r="AW7" i="88"/>
  <c r="BA7" i="88"/>
  <c r="BF7" i="88"/>
  <c r="BJ7" i="88"/>
  <c r="BN7" i="88"/>
  <c r="O8" i="88"/>
  <c r="S8" i="88"/>
  <c r="X8" i="88"/>
  <c r="AB8" i="88"/>
  <c r="AF8" i="88"/>
  <c r="AK8" i="88"/>
  <c r="AO8" i="88"/>
  <c r="AT8" i="88"/>
  <c r="AX8" i="88"/>
  <c r="BB8" i="88"/>
  <c r="BG8" i="88"/>
  <c r="BK8" i="88"/>
  <c r="P9" i="88"/>
  <c r="T9" i="88"/>
  <c r="Y9" i="88"/>
  <c r="AC9" i="88"/>
  <c r="AG9" i="88"/>
  <c r="AL9" i="88"/>
  <c r="AP9" i="88"/>
  <c r="AU9" i="88"/>
  <c r="AY9" i="88"/>
  <c r="BC9" i="88"/>
  <c r="BH9" i="88"/>
  <c r="BL9" i="88"/>
  <c r="M10" i="88"/>
  <c r="Q10" i="88"/>
  <c r="U10" i="88"/>
  <c r="Z10" i="88"/>
  <c r="AD10" i="88"/>
  <c r="AI10" i="88"/>
  <c r="AM10" i="88"/>
  <c r="AQ10" i="88"/>
  <c r="AV10" i="88"/>
  <c r="AZ10" i="88"/>
  <c r="BE10" i="88"/>
  <c r="BI10" i="88"/>
  <c r="BM10" i="88"/>
  <c r="N11" i="88"/>
  <c r="R11" i="88"/>
  <c r="V11" i="88"/>
  <c r="AA11" i="88"/>
  <c r="AE11" i="88"/>
  <c r="AJ11" i="88"/>
  <c r="AN11" i="88"/>
  <c r="AR11" i="88"/>
  <c r="AW11" i="88"/>
  <c r="BA11" i="88"/>
  <c r="BF11" i="88"/>
  <c r="BJ11" i="88"/>
  <c r="BN11" i="88"/>
  <c r="O12" i="88"/>
  <c r="S12" i="88"/>
  <c r="X12" i="88"/>
  <c r="AB12" i="88"/>
  <c r="AF12" i="88"/>
  <c r="AK12" i="88"/>
  <c r="AO12" i="88"/>
  <c r="AT12" i="88"/>
  <c r="AX12" i="88"/>
  <c r="BB12" i="88"/>
  <c r="BG12" i="88"/>
  <c r="BK12" i="88"/>
  <c r="P13" i="88"/>
  <c r="T13" i="88"/>
  <c r="Y13" i="88"/>
  <c r="AC13" i="88"/>
  <c r="AG13" i="88"/>
  <c r="AL13" i="88"/>
  <c r="AP13" i="88"/>
  <c r="AU13" i="88"/>
  <c r="AY13" i="88"/>
  <c r="BC13" i="88"/>
  <c r="BH13" i="88"/>
  <c r="BL13" i="88"/>
  <c r="M14" i="88"/>
  <c r="Q14" i="88"/>
  <c r="U14" i="88"/>
  <c r="Z14" i="88"/>
  <c r="AD14" i="88"/>
  <c r="AI14" i="88"/>
  <c r="AM14" i="88"/>
  <c r="AQ14" i="88"/>
  <c r="AV14" i="88"/>
  <c r="AZ14" i="88"/>
  <c r="BE14" i="88"/>
  <c r="BI14" i="88"/>
  <c r="BM14" i="88"/>
  <c r="N15" i="88"/>
  <c r="R15" i="88"/>
  <c r="V15" i="88"/>
  <c r="AA15" i="88"/>
  <c r="AE15" i="88"/>
  <c r="AJ15" i="88"/>
  <c r="AN15" i="88"/>
  <c r="AR15" i="88"/>
  <c r="AW15" i="88"/>
  <c r="BA15" i="88"/>
  <c r="BF15" i="88"/>
  <c r="BJ15" i="88"/>
  <c r="BN15" i="88"/>
  <c r="O16" i="88"/>
  <c r="S16" i="88"/>
  <c r="X16" i="88"/>
  <c r="AB16" i="88"/>
  <c r="AF16" i="88"/>
  <c r="AK16" i="88"/>
  <c r="AO16" i="88"/>
  <c r="AT16" i="88"/>
  <c r="AX16" i="88"/>
  <c r="BC16" i="88"/>
  <c r="BI16" i="88"/>
  <c r="BM18" i="88"/>
  <c r="BI18" i="88"/>
  <c r="BE18" i="88"/>
  <c r="AZ18" i="88"/>
  <c r="AV18" i="88"/>
  <c r="AQ18" i="88"/>
  <c r="AM18" i="88"/>
  <c r="AI18" i="88"/>
  <c r="AD18" i="88"/>
  <c r="Z18" i="88"/>
  <c r="U18" i="88"/>
  <c r="Q18" i="88"/>
  <c r="M18" i="88"/>
  <c r="BK18" i="88"/>
  <c r="BG18" i="88"/>
  <c r="BB18" i="88"/>
  <c r="AX18" i="88"/>
  <c r="AT18" i="88"/>
  <c r="AO18" i="88"/>
  <c r="AK18" i="88"/>
  <c r="AF18" i="88"/>
  <c r="AB18" i="88"/>
  <c r="X18" i="88"/>
  <c r="S18" i="88"/>
  <c r="O18" i="88"/>
  <c r="T18" i="88"/>
  <c r="AC18" i="88"/>
  <c r="AL18" i="88"/>
  <c r="AU18" i="88"/>
  <c r="BC18" i="88"/>
  <c r="BL18" i="88"/>
  <c r="BK20" i="88"/>
  <c r="BG20" i="88"/>
  <c r="BB20" i="88"/>
  <c r="AX20" i="88"/>
  <c r="AT20" i="88"/>
  <c r="AO20" i="88"/>
  <c r="AK20" i="88"/>
  <c r="AF20" i="88"/>
  <c r="AB20" i="88"/>
  <c r="X20" i="88"/>
  <c r="S20" i="88"/>
  <c r="O20" i="88"/>
  <c r="BM20" i="88"/>
  <c r="BI20" i="88"/>
  <c r="BE20" i="88"/>
  <c r="AZ20" i="88"/>
  <c r="AV20" i="88"/>
  <c r="AQ20" i="88"/>
  <c r="AM20" i="88"/>
  <c r="AI20" i="88"/>
  <c r="AD20" i="88"/>
  <c r="Z20" i="88"/>
  <c r="U20" i="88"/>
  <c r="Q20" i="88"/>
  <c r="M20" i="88"/>
  <c r="T20" i="88"/>
  <c r="AC20" i="88"/>
  <c r="AL20" i="88"/>
  <c r="AU20" i="88"/>
  <c r="BC20" i="88"/>
  <c r="BL20" i="88"/>
  <c r="Y7" i="88"/>
  <c r="AG7" i="88"/>
  <c r="AU7" i="88"/>
  <c r="BH7" i="88"/>
  <c r="AG11" i="88"/>
  <c r="AP11" i="88"/>
  <c r="BC11" i="88"/>
  <c r="P15" i="88"/>
  <c r="AC15" i="88"/>
  <c r="AU15" i="88"/>
  <c r="BH15" i="88"/>
  <c r="M7" i="88"/>
  <c r="Z7" i="88"/>
  <c r="AM7" i="88"/>
  <c r="AZ7" i="88"/>
  <c r="BM7" i="88"/>
  <c r="T10" i="88"/>
  <c r="AG10" i="88"/>
  <c r="AU10" i="88"/>
  <c r="O7" i="88"/>
  <c r="S7" i="88"/>
  <c r="X7" i="88"/>
  <c r="AB7" i="88"/>
  <c r="AF7" i="88"/>
  <c r="AK7" i="88"/>
  <c r="AO7" i="88"/>
  <c r="AT7" i="88"/>
  <c r="AX7" i="88"/>
  <c r="BB7" i="88"/>
  <c r="BG7" i="88"/>
  <c r="P8" i="88"/>
  <c r="T8" i="88"/>
  <c r="Y8" i="88"/>
  <c r="AC8" i="88"/>
  <c r="AG8" i="88"/>
  <c r="AL8" i="88"/>
  <c r="AP8" i="88"/>
  <c r="AU8" i="88"/>
  <c r="AY8" i="88"/>
  <c r="BC8" i="88"/>
  <c r="BH8" i="88"/>
  <c r="BI9" i="88"/>
  <c r="N10" i="88"/>
  <c r="R10" i="88"/>
  <c r="V10" i="88"/>
  <c r="AA10" i="88"/>
  <c r="AE10" i="88"/>
  <c r="AJ10" i="88"/>
  <c r="AN10" i="88"/>
  <c r="AR10" i="88"/>
  <c r="AW10" i="88"/>
  <c r="BA10" i="88"/>
  <c r="BF10" i="88"/>
  <c r="BJ10" i="88"/>
  <c r="O11" i="88"/>
  <c r="S11" i="88"/>
  <c r="X11" i="88"/>
  <c r="AB11" i="88"/>
  <c r="AF11" i="88"/>
  <c r="AK11" i="88"/>
  <c r="AO11" i="88"/>
  <c r="AT11" i="88"/>
  <c r="AX11" i="88"/>
  <c r="BB11" i="88"/>
  <c r="BG11" i="88"/>
  <c r="P12" i="88"/>
  <c r="T12" i="88"/>
  <c r="Y12" i="88"/>
  <c r="AC12" i="88"/>
  <c r="AG12" i="88"/>
  <c r="AL12" i="88"/>
  <c r="AP12" i="88"/>
  <c r="AU12" i="88"/>
  <c r="AY12" i="88"/>
  <c r="BC12" i="88"/>
  <c r="BH12" i="88"/>
  <c r="BE13" i="88"/>
  <c r="BI13" i="88"/>
  <c r="N14" i="88"/>
  <c r="R14" i="88"/>
  <c r="V14" i="88"/>
  <c r="AA14" i="88"/>
  <c r="AE14" i="88"/>
  <c r="AJ14" i="88"/>
  <c r="AN14" i="88"/>
  <c r="AR14" i="88"/>
  <c r="AW14" i="88"/>
  <c r="BA14" i="88"/>
  <c r="BF14" i="88"/>
  <c r="BJ14" i="88"/>
  <c r="O15" i="88"/>
  <c r="S15" i="88"/>
  <c r="X15" i="88"/>
  <c r="AB15" i="88"/>
  <c r="AF15" i="88"/>
  <c r="AK15" i="88"/>
  <c r="AO15" i="88"/>
  <c r="AT15" i="88"/>
  <c r="AX15" i="88"/>
  <c r="BB15" i="88"/>
  <c r="BG15" i="88"/>
  <c r="BK16" i="88"/>
  <c r="BG16" i="88"/>
  <c r="BB16" i="88"/>
  <c r="P16" i="88"/>
  <c r="T16" i="88"/>
  <c r="Y16" i="88"/>
  <c r="AC16" i="88"/>
  <c r="AG16" i="88"/>
  <c r="AL16" i="88"/>
  <c r="AP16" i="88"/>
  <c r="AU16" i="88"/>
  <c r="AY16" i="88"/>
  <c r="BE16" i="88"/>
  <c r="BJ16" i="88"/>
  <c r="AW20" i="88"/>
  <c r="BF20" i="88"/>
  <c r="BN20" i="88"/>
  <c r="P19" i="88"/>
  <c r="T19" i="88"/>
  <c r="Y19" i="88"/>
  <c r="AC19" i="88"/>
  <c r="AG19" i="88"/>
  <c r="AL19" i="88"/>
  <c r="AP19" i="88"/>
  <c r="AU19" i="88"/>
  <c r="AY19" i="88"/>
  <c r="BC19" i="88"/>
  <c r="BH19" i="88"/>
  <c r="BL19" i="88"/>
  <c r="BJ21" i="88"/>
  <c r="BK22" i="88"/>
  <c r="BG22" i="88"/>
  <c r="BB22" i="88"/>
  <c r="AX22" i="88"/>
  <c r="AT22" i="88"/>
  <c r="AO22" i="88"/>
  <c r="AK22" i="88"/>
  <c r="AF22" i="88"/>
  <c r="AB22" i="88"/>
  <c r="X22" i="88"/>
  <c r="S22" i="88"/>
  <c r="O22" i="88"/>
  <c r="Q22" i="88"/>
  <c r="V22" i="88"/>
  <c r="AC22" i="88"/>
  <c r="AI22" i="88"/>
  <c r="AN22" i="88"/>
  <c r="AU22" i="88"/>
  <c r="AZ22" i="88"/>
  <c r="BF22" i="88"/>
  <c r="BL22" i="88"/>
  <c r="BM27" i="88"/>
  <c r="BI27" i="88"/>
  <c r="BE27" i="88"/>
  <c r="AZ27" i="88"/>
  <c r="AV27" i="88"/>
  <c r="AQ27" i="88"/>
  <c r="AM27" i="88"/>
  <c r="AI27" i="88"/>
  <c r="AD27" i="88"/>
  <c r="Z27" i="88"/>
  <c r="U27" i="88"/>
  <c r="Q27" i="88"/>
  <c r="M27" i="88"/>
  <c r="BL27" i="88"/>
  <c r="BH27" i="88"/>
  <c r="BC27" i="88"/>
  <c r="AY27" i="88"/>
  <c r="AU27" i="88"/>
  <c r="AP27" i="88"/>
  <c r="AL27" i="88"/>
  <c r="AG27" i="88"/>
  <c r="AC27" i="88"/>
  <c r="Y27" i="88"/>
  <c r="BN27" i="88"/>
  <c r="BF27" i="88"/>
  <c r="AW27" i="88"/>
  <c r="AN27" i="88"/>
  <c r="AE27" i="88"/>
  <c r="V27" i="88"/>
  <c r="P27" i="88"/>
  <c r="BK27" i="88"/>
  <c r="BB27" i="88"/>
  <c r="AT27" i="88"/>
  <c r="AK27" i="88"/>
  <c r="AB27" i="88"/>
  <c r="T27" i="88"/>
  <c r="O27" i="88"/>
  <c r="BJ27" i="88"/>
  <c r="BA27" i="88"/>
  <c r="AR27" i="88"/>
  <c r="AJ27" i="88"/>
  <c r="AA27" i="88"/>
  <c r="S27" i="88"/>
  <c r="N27" i="88"/>
  <c r="AO27" i="88"/>
  <c r="R27" i="88"/>
  <c r="AX27" i="88"/>
  <c r="P17" i="88"/>
  <c r="T17" i="88"/>
  <c r="Y17" i="88"/>
  <c r="AC17" i="88"/>
  <c r="AG17" i="88"/>
  <c r="AL17" i="88"/>
  <c r="AP17" i="88"/>
  <c r="AU17" i="88"/>
  <c r="AY17" i="88"/>
  <c r="BC17" i="88"/>
  <c r="BH17" i="88"/>
  <c r="N19" i="88"/>
  <c r="R19" i="88"/>
  <c r="V19" i="88"/>
  <c r="AA19" i="88"/>
  <c r="AE19" i="88"/>
  <c r="AJ19" i="88"/>
  <c r="AN19" i="88"/>
  <c r="AR19" i="88"/>
  <c r="AW19" i="88"/>
  <c r="BA19" i="88"/>
  <c r="BF19" i="88"/>
  <c r="BJ19" i="88"/>
  <c r="P21" i="88"/>
  <c r="T21" i="88"/>
  <c r="Y21" i="88"/>
  <c r="AC21" i="88"/>
  <c r="AG21" i="88"/>
  <c r="AL21" i="88"/>
  <c r="AP21" i="88"/>
  <c r="AU21" i="88"/>
  <c r="AY21" i="88"/>
  <c r="BC21" i="88"/>
  <c r="BH21" i="88"/>
  <c r="BL21" i="88"/>
  <c r="N22" i="88"/>
  <c r="T22" i="88"/>
  <c r="Z22" i="88"/>
  <c r="AE22" i="88"/>
  <c r="AL22" i="88"/>
  <c r="AQ22" i="88"/>
  <c r="AW22" i="88"/>
  <c r="BC22" i="88"/>
  <c r="BI22" i="88"/>
  <c r="BN22" i="88"/>
  <c r="BN24" i="88"/>
  <c r="BJ24" i="88"/>
  <c r="BF24" i="88"/>
  <c r="BA24" i="88"/>
  <c r="AW24" i="88"/>
  <c r="AR24" i="88"/>
  <c r="AN24" i="88"/>
  <c r="AJ24" i="88"/>
  <c r="AE24" i="88"/>
  <c r="AA24" i="88"/>
  <c r="V24" i="88"/>
  <c r="R24" i="88"/>
  <c r="N24" i="88"/>
  <c r="BM24" i="88"/>
  <c r="BI24" i="88"/>
  <c r="BE24" i="88"/>
  <c r="AZ24" i="88"/>
  <c r="AV24" i="88"/>
  <c r="AQ24" i="88"/>
  <c r="AM24" i="88"/>
  <c r="AI24" i="88"/>
  <c r="AD24" i="88"/>
  <c r="Z24" i="88"/>
  <c r="U24" i="88"/>
  <c r="Q24" i="88"/>
  <c r="M24" i="88"/>
  <c r="T24" i="88"/>
  <c r="AC24" i="88"/>
  <c r="AL24" i="88"/>
  <c r="AU24" i="88"/>
  <c r="BC24" i="88"/>
  <c r="BL24" i="88"/>
  <c r="X27" i="88"/>
  <c r="BG27" i="88"/>
  <c r="AV21" i="88"/>
  <c r="AZ21" i="88"/>
  <c r="BE21" i="88"/>
  <c r="BI21" i="88"/>
  <c r="BM21" i="88"/>
  <c r="P22" i="88"/>
  <c r="U22" i="88"/>
  <c r="AA22" i="88"/>
  <c r="AG22" i="88"/>
  <c r="AM22" i="88"/>
  <c r="AR22" i="88"/>
  <c r="AY22" i="88"/>
  <c r="BE22" i="88"/>
  <c r="BJ22" i="88"/>
  <c r="O24" i="88"/>
  <c r="X24" i="88"/>
  <c r="AF24" i="88"/>
  <c r="AO24" i="88"/>
  <c r="AX24" i="88"/>
  <c r="BG24" i="88"/>
  <c r="BL25" i="88"/>
  <c r="BH25" i="88"/>
  <c r="BC25" i="88"/>
  <c r="AY25" i="88"/>
  <c r="AU25" i="88"/>
  <c r="BK25" i="88"/>
  <c r="BG25" i="88"/>
  <c r="BB25" i="88"/>
  <c r="AX25" i="88"/>
  <c r="AT25" i="88"/>
  <c r="AO25" i="88"/>
  <c r="AK25" i="88"/>
  <c r="AF25" i="88"/>
  <c r="AB25" i="88"/>
  <c r="X25" i="88"/>
  <c r="S25" i="88"/>
  <c r="O25" i="88"/>
  <c r="BN25" i="88"/>
  <c r="BJ25" i="88"/>
  <c r="BF25" i="88"/>
  <c r="BA25" i="88"/>
  <c r="AW25" i="88"/>
  <c r="AR25" i="88"/>
  <c r="AN25" i="88"/>
  <c r="AJ25" i="88"/>
  <c r="AE25" i="88"/>
  <c r="AA25" i="88"/>
  <c r="V25" i="88"/>
  <c r="R25" i="88"/>
  <c r="N25" i="88"/>
  <c r="T25" i="88"/>
  <c r="AC25" i="88"/>
  <c r="AL25" i="88"/>
  <c r="AV25" i="88"/>
  <c r="BM25" i="88"/>
  <c r="AF27" i="88"/>
  <c r="BN28" i="88"/>
  <c r="BJ28" i="88"/>
  <c r="BF28" i="88"/>
  <c r="BA28" i="88"/>
  <c r="AW28" i="88"/>
  <c r="AR28" i="88"/>
  <c r="AN28" i="88"/>
  <c r="AJ28" i="88"/>
  <c r="AE28" i="88"/>
  <c r="AA28" i="88"/>
  <c r="V28" i="88"/>
  <c r="R28" i="88"/>
  <c r="N28" i="88"/>
  <c r="BM28" i="88"/>
  <c r="BI28" i="88"/>
  <c r="BE28" i="88"/>
  <c r="AZ28" i="88"/>
  <c r="AV28" i="88"/>
  <c r="AQ28" i="88"/>
  <c r="AM28" i="88"/>
  <c r="AI28" i="88"/>
  <c r="AD28" i="88"/>
  <c r="Z28" i="88"/>
  <c r="U28" i="88"/>
  <c r="Q28" i="88"/>
  <c r="M28" i="88"/>
  <c r="BK28" i="88"/>
  <c r="BB28" i="88"/>
  <c r="AT28" i="88"/>
  <c r="AK28" i="88"/>
  <c r="AB28" i="88"/>
  <c r="S28" i="88"/>
  <c r="BH28" i="88"/>
  <c r="AY28" i="88"/>
  <c r="AP28" i="88"/>
  <c r="AG28" i="88"/>
  <c r="Y28" i="88"/>
  <c r="P28" i="88"/>
  <c r="BG28" i="88"/>
  <c r="AX28" i="88"/>
  <c r="AO28" i="88"/>
  <c r="AF28" i="88"/>
  <c r="X28" i="88"/>
  <c r="O28" i="88"/>
  <c r="AU28" i="88"/>
  <c r="P23" i="88"/>
  <c r="T23" i="88"/>
  <c r="Y23" i="88"/>
  <c r="AC23" i="88"/>
  <c r="AG23" i="88"/>
  <c r="AL23" i="88"/>
  <c r="AP23" i="88"/>
  <c r="AU23" i="88"/>
  <c r="AY23" i="88"/>
  <c r="BC23" i="88"/>
  <c r="BH23" i="88"/>
  <c r="O26" i="88"/>
  <c r="S26" i="88"/>
  <c r="X26" i="88"/>
  <c r="AB26" i="88"/>
  <c r="AF26" i="88"/>
  <c r="AK26" i="88"/>
  <c r="AO26" i="88"/>
  <c r="AT26" i="88"/>
  <c r="AZ26" i="88"/>
  <c r="BF26" i="88"/>
  <c r="BK29" i="88"/>
  <c r="BG29" i="88"/>
  <c r="BB29" i="88"/>
  <c r="AX29" i="88"/>
  <c r="AT29" i="88"/>
  <c r="AO29" i="88"/>
  <c r="AK29" i="88"/>
  <c r="AF29" i="88"/>
  <c r="AB29" i="88"/>
  <c r="X29" i="88"/>
  <c r="S29" i="88"/>
  <c r="O29" i="88"/>
  <c r="BN29" i="88"/>
  <c r="BJ29" i="88"/>
  <c r="BF29" i="88"/>
  <c r="BA29" i="88"/>
  <c r="AW29" i="88"/>
  <c r="AR29" i="88"/>
  <c r="AN29" i="88"/>
  <c r="AJ29" i="88"/>
  <c r="AE29" i="88"/>
  <c r="AA29" i="88"/>
  <c r="V29" i="88"/>
  <c r="R29" i="88"/>
  <c r="N29" i="88"/>
  <c r="T29" i="88"/>
  <c r="AC29" i="88"/>
  <c r="AL29" i="88"/>
  <c r="AU29" i="88"/>
  <c r="BC29" i="88"/>
  <c r="BL29" i="88"/>
  <c r="BL26" i="88"/>
  <c r="BH26" i="88"/>
  <c r="BC26" i="88"/>
  <c r="AY26" i="88"/>
  <c r="AU26" i="88"/>
  <c r="P26" i="88"/>
  <c r="T26" i="88"/>
  <c r="Y26" i="88"/>
  <c r="AC26" i="88"/>
  <c r="AG26" i="88"/>
  <c r="AL26" i="88"/>
  <c r="AP26" i="88"/>
  <c r="AV26" i="88"/>
  <c r="BA26" i="88"/>
  <c r="BG26" i="88"/>
  <c r="BM26" i="88"/>
  <c r="BE29" i="88"/>
  <c r="BM29" i="88"/>
  <c r="AB30" i="88"/>
  <c r="AF30" i="88"/>
  <c r="AK30" i="88"/>
  <c r="AO30" i="88"/>
  <c r="AT30" i="88"/>
  <c r="AX30" i="88"/>
  <c r="BB30" i="88"/>
  <c r="BG30" i="88"/>
  <c r="BK30" i="88"/>
  <c r="P31" i="88"/>
  <c r="T31" i="88"/>
  <c r="Y31" i="88"/>
  <c r="AC31" i="88"/>
  <c r="AG31" i="88"/>
  <c r="AL31" i="88"/>
  <c r="AP31" i="88"/>
  <c r="AU31" i="88"/>
  <c r="AY31" i="88"/>
  <c r="BC31" i="88"/>
  <c r="BH31" i="88"/>
  <c r="BL31" i="88"/>
  <c r="P30" i="88"/>
  <c r="T30" i="88"/>
  <c r="Y30" i="88"/>
  <c r="AC30" i="88"/>
  <c r="AG30" i="88"/>
  <c r="AL30" i="88"/>
  <c r="AP30" i="88"/>
  <c r="AU30" i="88"/>
  <c r="AY30" i="88"/>
  <c r="BC30" i="88"/>
  <c r="BH30" i="88"/>
  <c r="M31" i="88"/>
  <c r="Q31" i="88"/>
  <c r="U31" i="88"/>
  <c r="Z31" i="88"/>
  <c r="AD31" i="88"/>
  <c r="AI31" i="88"/>
  <c r="AM31" i="88"/>
  <c r="AQ31" i="88"/>
  <c r="AV31" i="88"/>
  <c r="AZ31" i="88"/>
  <c r="BE31" i="88"/>
  <c r="BI31" i="88"/>
  <c r="M7" i="87"/>
  <c r="Q7" i="87"/>
  <c r="U7" i="87"/>
  <c r="Z7" i="87"/>
  <c r="AD7" i="87"/>
  <c r="AI7" i="87"/>
  <c r="AM7" i="87"/>
  <c r="AQ7" i="87"/>
  <c r="AV7" i="87"/>
  <c r="AZ7" i="87"/>
  <c r="BE7" i="87"/>
  <c r="BI7" i="87"/>
  <c r="BM7" i="87"/>
  <c r="N8" i="87"/>
  <c r="R8" i="87"/>
  <c r="V8" i="87"/>
  <c r="AA8" i="87"/>
  <c r="AE8" i="87"/>
  <c r="AJ8" i="87"/>
  <c r="AN8" i="87"/>
  <c r="AR8" i="87"/>
  <c r="AW8" i="87"/>
  <c r="BA8" i="87"/>
  <c r="BF8" i="87"/>
  <c r="BJ8" i="87"/>
  <c r="BN8" i="87"/>
  <c r="O9" i="87"/>
  <c r="S9" i="87"/>
  <c r="X9" i="87"/>
  <c r="AB9" i="87"/>
  <c r="AF9" i="87"/>
  <c r="AK9" i="87"/>
  <c r="AO9" i="87"/>
  <c r="AT9" i="87"/>
  <c r="AX9" i="87"/>
  <c r="BB9" i="87"/>
  <c r="BG9" i="87"/>
  <c r="BK9" i="87"/>
  <c r="P10" i="87"/>
  <c r="T10" i="87"/>
  <c r="Y10" i="87"/>
  <c r="AC10" i="87"/>
  <c r="AG10" i="87"/>
  <c r="AL10" i="87"/>
  <c r="AP10" i="87"/>
  <c r="AU10" i="87"/>
  <c r="AY10" i="87"/>
  <c r="BC10" i="87"/>
  <c r="BH10" i="87"/>
  <c r="BL10" i="87"/>
  <c r="M11" i="87"/>
  <c r="Q11" i="87"/>
  <c r="U11" i="87"/>
  <c r="Z11" i="87"/>
  <c r="AD11" i="87"/>
  <c r="AI11" i="87"/>
  <c r="AM11" i="87"/>
  <c r="AQ11" i="87"/>
  <c r="AV11" i="87"/>
  <c r="AZ11" i="87"/>
  <c r="BE11" i="87"/>
  <c r="BI11" i="87"/>
  <c r="BM11" i="87"/>
  <c r="N12" i="87"/>
  <c r="R12" i="87"/>
  <c r="V12" i="87"/>
  <c r="AA12" i="87"/>
  <c r="AE12" i="87"/>
  <c r="AJ12" i="87"/>
  <c r="AN12" i="87"/>
  <c r="AR12" i="87"/>
  <c r="AW12" i="87"/>
  <c r="BA12" i="87"/>
  <c r="BF12" i="87"/>
  <c r="BJ12" i="87"/>
  <c r="BN12" i="87"/>
  <c r="O13" i="87"/>
  <c r="S13" i="87"/>
  <c r="X13" i="87"/>
  <c r="N7" i="87"/>
  <c r="R7" i="87"/>
  <c r="V7" i="87"/>
  <c r="AA7" i="87"/>
  <c r="AE7" i="87"/>
  <c r="AJ7" i="87"/>
  <c r="AN7" i="87"/>
  <c r="AR7" i="87"/>
  <c r="AW7" i="87"/>
  <c r="BA7" i="87"/>
  <c r="BF7" i="87"/>
  <c r="BJ7" i="87"/>
  <c r="BN7" i="87"/>
  <c r="O8" i="87"/>
  <c r="S8" i="87"/>
  <c r="X8" i="87"/>
  <c r="AB8" i="87"/>
  <c r="AF8" i="87"/>
  <c r="AK8" i="87"/>
  <c r="AO8" i="87"/>
  <c r="AT8" i="87"/>
  <c r="AX8" i="87"/>
  <c r="BB8" i="87"/>
  <c r="BG8" i="87"/>
  <c r="BK8" i="87"/>
  <c r="P9" i="87"/>
  <c r="T9" i="87"/>
  <c r="Y9" i="87"/>
  <c r="AC9" i="87"/>
  <c r="AG9" i="87"/>
  <c r="AL9" i="87"/>
  <c r="AP9" i="87"/>
  <c r="AU9" i="87"/>
  <c r="AY9" i="87"/>
  <c r="BC9" i="87"/>
  <c r="BH9" i="87"/>
  <c r="BL9" i="87"/>
  <c r="Q10" i="87"/>
  <c r="U10" i="87"/>
  <c r="Z10" i="87"/>
  <c r="AD10" i="87"/>
  <c r="AI10" i="87"/>
  <c r="AM10" i="87"/>
  <c r="AQ10" i="87"/>
  <c r="AV10" i="87"/>
  <c r="AZ10" i="87"/>
  <c r="BE10" i="87"/>
  <c r="BI10" i="87"/>
  <c r="BM10" i="87"/>
  <c r="N11" i="87"/>
  <c r="R11" i="87"/>
  <c r="V11" i="87"/>
  <c r="AA11" i="87"/>
  <c r="AE11" i="87"/>
  <c r="AJ11" i="87"/>
  <c r="AN11" i="87"/>
  <c r="AR11" i="87"/>
  <c r="AW11" i="87"/>
  <c r="BA11" i="87"/>
  <c r="BF11" i="87"/>
  <c r="BJ11" i="87"/>
  <c r="BN11" i="87"/>
  <c r="O12" i="87"/>
  <c r="S12" i="87"/>
  <c r="X12" i="87"/>
  <c r="AB12" i="87"/>
  <c r="AF12" i="87"/>
  <c r="AK12" i="87"/>
  <c r="AO12" i="87"/>
  <c r="AT12" i="87"/>
  <c r="AX12" i="87"/>
  <c r="BB12" i="87"/>
  <c r="BG12" i="87"/>
  <c r="BK12" i="87"/>
  <c r="BK13" i="87"/>
  <c r="BG13" i="87"/>
  <c r="BB13" i="87"/>
  <c r="AX13" i="87"/>
  <c r="AT13" i="87"/>
  <c r="AO13" i="87"/>
  <c r="AK13" i="87"/>
  <c r="BN13" i="87"/>
  <c r="BJ13" i="87"/>
  <c r="BF13" i="87"/>
  <c r="BA13" i="87"/>
  <c r="AW13" i="87"/>
  <c r="AR13" i="87"/>
  <c r="AN13" i="87"/>
  <c r="AJ13" i="87"/>
  <c r="AE13" i="87"/>
  <c r="AA13" i="87"/>
  <c r="BM13" i="87"/>
  <c r="BI13" i="87"/>
  <c r="BE13" i="87"/>
  <c r="AZ13" i="87"/>
  <c r="AV13" i="87"/>
  <c r="AQ13" i="87"/>
  <c r="AM13" i="87"/>
  <c r="AI13" i="87"/>
  <c r="AD13" i="87"/>
  <c r="Z13" i="87"/>
  <c r="BL13" i="87"/>
  <c r="BH13" i="87"/>
  <c r="BC13" i="87"/>
  <c r="AY13" i="87"/>
  <c r="AU13" i="87"/>
  <c r="AP13" i="87"/>
  <c r="AL13" i="87"/>
  <c r="AG13" i="87"/>
  <c r="P13" i="87"/>
  <c r="T13" i="87"/>
  <c r="Y13" i="87"/>
  <c r="X7" i="87"/>
  <c r="AB7" i="87"/>
  <c r="AF7" i="87"/>
  <c r="AK7" i="87"/>
  <c r="AO7" i="87"/>
  <c r="AT7" i="87"/>
  <c r="AX7" i="87"/>
  <c r="BB7" i="87"/>
  <c r="BG7" i="87"/>
  <c r="BK7" i="87"/>
  <c r="P8" i="87"/>
  <c r="T8" i="87"/>
  <c r="Y8" i="87"/>
  <c r="AC8" i="87"/>
  <c r="AG8" i="87"/>
  <c r="AL8" i="87"/>
  <c r="AP8" i="87"/>
  <c r="AU8" i="87"/>
  <c r="AY8" i="87"/>
  <c r="BC8" i="87"/>
  <c r="BH8" i="87"/>
  <c r="BL8" i="87"/>
  <c r="Z9" i="87"/>
  <c r="AD9" i="87"/>
  <c r="AI9" i="87"/>
  <c r="AM9" i="87"/>
  <c r="AQ9" i="87"/>
  <c r="AV9" i="87"/>
  <c r="AZ9" i="87"/>
  <c r="BE9" i="87"/>
  <c r="BI9" i="87"/>
  <c r="BM9" i="87"/>
  <c r="AA10" i="87"/>
  <c r="AE10" i="87"/>
  <c r="AJ10" i="87"/>
  <c r="AN10" i="87"/>
  <c r="AR10" i="87"/>
  <c r="AW10" i="87"/>
  <c r="BA10" i="87"/>
  <c r="BF10" i="87"/>
  <c r="BJ10" i="87"/>
  <c r="BN10" i="87"/>
  <c r="O11" i="87"/>
  <c r="S11" i="87"/>
  <c r="X11" i="87"/>
  <c r="AB11" i="87"/>
  <c r="AF11" i="87"/>
  <c r="AK11" i="87"/>
  <c r="AO11" i="87"/>
  <c r="AT11" i="87"/>
  <c r="AX11" i="87"/>
  <c r="BB11" i="87"/>
  <c r="BG11" i="87"/>
  <c r="BK11" i="87"/>
  <c r="P12" i="87"/>
  <c r="T12" i="87"/>
  <c r="Y12" i="87"/>
  <c r="AC12" i="87"/>
  <c r="AG12" i="87"/>
  <c r="AL12" i="87"/>
  <c r="AP12" i="87"/>
  <c r="AU12" i="87"/>
  <c r="AY12" i="87"/>
  <c r="BC12" i="87"/>
  <c r="BH12" i="87"/>
  <c r="BL12" i="87"/>
  <c r="AB13" i="87"/>
  <c r="T7" i="87"/>
  <c r="Y7" i="87"/>
  <c r="AC7" i="87"/>
  <c r="AG7" i="87"/>
  <c r="AL7" i="87"/>
  <c r="AP7" i="87"/>
  <c r="AU7" i="87"/>
  <c r="AY7" i="87"/>
  <c r="BC7" i="87"/>
  <c r="BH7" i="87"/>
  <c r="M8" i="87"/>
  <c r="Q8" i="87"/>
  <c r="U8" i="87"/>
  <c r="Z8" i="87"/>
  <c r="AD8" i="87"/>
  <c r="AI8" i="87"/>
  <c r="AM8" i="87"/>
  <c r="AQ8" i="87"/>
  <c r="AV8" i="87"/>
  <c r="AZ8" i="87"/>
  <c r="BE8" i="87"/>
  <c r="BI8" i="87"/>
  <c r="V9" i="87"/>
  <c r="AA9" i="87"/>
  <c r="AE9" i="87"/>
  <c r="AJ9" i="87"/>
  <c r="AN9" i="87"/>
  <c r="AR9" i="87"/>
  <c r="AW9" i="87"/>
  <c r="BA9" i="87"/>
  <c r="BF9" i="87"/>
  <c r="BJ9" i="87"/>
  <c r="X10" i="87"/>
  <c r="AB10" i="87"/>
  <c r="AF10" i="87"/>
  <c r="AK10" i="87"/>
  <c r="AO10" i="87"/>
  <c r="AT10" i="87"/>
  <c r="AX10" i="87"/>
  <c r="BB10" i="87"/>
  <c r="BG10" i="87"/>
  <c r="P11" i="87"/>
  <c r="T11" i="87"/>
  <c r="Y11" i="87"/>
  <c r="AC11" i="87"/>
  <c r="AG11" i="87"/>
  <c r="AL11" i="87"/>
  <c r="AP11" i="87"/>
  <c r="AU11" i="87"/>
  <c r="AY11" i="87"/>
  <c r="BC11" i="87"/>
  <c r="BH11" i="87"/>
  <c r="M12" i="87"/>
  <c r="Q12" i="87"/>
  <c r="U12" i="87"/>
  <c r="Z12" i="87"/>
  <c r="AD12" i="87"/>
  <c r="AI12" i="87"/>
  <c r="AM12" i="87"/>
  <c r="AQ12" i="87"/>
  <c r="AV12" i="87"/>
  <c r="AZ12" i="87"/>
  <c r="BE12" i="87"/>
  <c r="BI12" i="87"/>
  <c r="V13" i="87"/>
  <c r="AC13" i="87"/>
  <c r="M14" i="87"/>
  <c r="Q14" i="87"/>
  <c r="U14" i="87"/>
  <c r="Z14" i="87"/>
  <c r="AD14" i="87"/>
  <c r="AI14" i="87"/>
  <c r="AM14" i="87"/>
  <c r="AQ14" i="87"/>
  <c r="AV14" i="87"/>
  <c r="AZ14" i="87"/>
  <c r="BE14" i="87"/>
  <c r="BI14" i="87"/>
  <c r="BM14" i="87"/>
  <c r="N15" i="87"/>
  <c r="R15" i="87"/>
  <c r="V15" i="87"/>
  <c r="AA15" i="87"/>
  <c r="AE15" i="87"/>
  <c r="AJ15" i="87"/>
  <c r="AN15" i="87"/>
  <c r="AR15" i="87"/>
  <c r="AW15" i="87"/>
  <c r="BA15" i="87"/>
  <c r="BF15" i="87"/>
  <c r="BJ15" i="87"/>
  <c r="BN15" i="87"/>
  <c r="S16" i="87"/>
  <c r="X16" i="87"/>
  <c r="AB16" i="87"/>
  <c r="AF16" i="87"/>
  <c r="AK16" i="87"/>
  <c r="AO16" i="87"/>
  <c r="AT16" i="87"/>
  <c r="AX16" i="87"/>
  <c r="BB16" i="87"/>
  <c r="BG16" i="87"/>
  <c r="BK16" i="87"/>
  <c r="P17" i="87"/>
  <c r="T17" i="87"/>
  <c r="Y17" i="87"/>
  <c r="AC17" i="87"/>
  <c r="AG17" i="87"/>
  <c r="AL17" i="87"/>
  <c r="AP17" i="87"/>
  <c r="AU17" i="87"/>
  <c r="AY17" i="87"/>
  <c r="BC17" i="87"/>
  <c r="BH17" i="87"/>
  <c r="BL17" i="87"/>
  <c r="M18" i="87"/>
  <c r="Q18" i="87"/>
  <c r="U18" i="87"/>
  <c r="Z18" i="87"/>
  <c r="AD18" i="87"/>
  <c r="AI18" i="87"/>
  <c r="AM18" i="87"/>
  <c r="AQ18" i="87"/>
  <c r="AV18" i="87"/>
  <c r="AZ18" i="87"/>
  <c r="BE18" i="87"/>
  <c r="BI18" i="87"/>
  <c r="BM18" i="87"/>
  <c r="N19" i="87"/>
  <c r="R19" i="87"/>
  <c r="V19" i="87"/>
  <c r="AA19" i="87"/>
  <c r="AE19" i="87"/>
  <c r="AJ19" i="87"/>
  <c r="AN19" i="87"/>
  <c r="AR19" i="87"/>
  <c r="AW19" i="87"/>
  <c r="BA19" i="87"/>
  <c r="BF19" i="87"/>
  <c r="BJ19" i="87"/>
  <c r="BN19" i="87"/>
  <c r="T20" i="87"/>
  <c r="N14" i="87"/>
  <c r="R14" i="87"/>
  <c r="V14" i="87"/>
  <c r="AA14" i="87"/>
  <c r="AE14" i="87"/>
  <c r="AJ14" i="87"/>
  <c r="AN14" i="87"/>
  <c r="AR14" i="87"/>
  <c r="AW14" i="87"/>
  <c r="BA14" i="87"/>
  <c r="BF14" i="87"/>
  <c r="BJ14" i="87"/>
  <c r="BN14" i="87"/>
  <c r="O15" i="87"/>
  <c r="S15" i="87"/>
  <c r="X15" i="87"/>
  <c r="AB15" i="87"/>
  <c r="AF15" i="87"/>
  <c r="AK15" i="87"/>
  <c r="AO15" i="87"/>
  <c r="AT15" i="87"/>
  <c r="AX15" i="87"/>
  <c r="BB15" i="87"/>
  <c r="BG15" i="87"/>
  <c r="BK15" i="87"/>
  <c r="P16" i="87"/>
  <c r="T16" i="87"/>
  <c r="Y16" i="87"/>
  <c r="AC16" i="87"/>
  <c r="AG16" i="87"/>
  <c r="AL16" i="87"/>
  <c r="AP16" i="87"/>
  <c r="AU16" i="87"/>
  <c r="AY16" i="87"/>
  <c r="BC16" i="87"/>
  <c r="BH16" i="87"/>
  <c r="BL16" i="87"/>
  <c r="M17" i="87"/>
  <c r="Q17" i="87"/>
  <c r="U17" i="87"/>
  <c r="Z17" i="87"/>
  <c r="AD17" i="87"/>
  <c r="AI17" i="87"/>
  <c r="AM17" i="87"/>
  <c r="AQ17" i="87"/>
  <c r="AV17" i="87"/>
  <c r="AZ17" i="87"/>
  <c r="BE17" i="87"/>
  <c r="BI17" i="87"/>
  <c r="BM17" i="87"/>
  <c r="N18" i="87"/>
  <c r="R18" i="87"/>
  <c r="V18" i="87"/>
  <c r="AA18" i="87"/>
  <c r="AE18" i="87"/>
  <c r="AJ18" i="87"/>
  <c r="AN18" i="87"/>
  <c r="AR18" i="87"/>
  <c r="AW18" i="87"/>
  <c r="BA18" i="87"/>
  <c r="BF18" i="87"/>
  <c r="BJ18" i="87"/>
  <c r="BN18" i="87"/>
  <c r="O19" i="87"/>
  <c r="S19" i="87"/>
  <c r="X19" i="87"/>
  <c r="AB19" i="87"/>
  <c r="AF19" i="87"/>
  <c r="AK19" i="87"/>
  <c r="AO19" i="87"/>
  <c r="AT19" i="87"/>
  <c r="AX19" i="87"/>
  <c r="BB19" i="87"/>
  <c r="BG19" i="87"/>
  <c r="BK19" i="87"/>
  <c r="BK20" i="87"/>
  <c r="BG20" i="87"/>
  <c r="BB20" i="87"/>
  <c r="AX20" i="87"/>
  <c r="AT20" i="87"/>
  <c r="AO20" i="87"/>
  <c r="AK20" i="87"/>
  <c r="AF20" i="87"/>
  <c r="AB20" i="87"/>
  <c r="X20" i="87"/>
  <c r="BN20" i="87"/>
  <c r="BJ20" i="87"/>
  <c r="BF20" i="87"/>
  <c r="BA20" i="87"/>
  <c r="AW20" i="87"/>
  <c r="AR20" i="87"/>
  <c r="AN20" i="87"/>
  <c r="AJ20" i="87"/>
  <c r="AE20" i="87"/>
  <c r="AA20" i="87"/>
  <c r="V20" i="87"/>
  <c r="R20" i="87"/>
  <c r="BM20" i="87"/>
  <c r="BI20" i="87"/>
  <c r="BE20" i="87"/>
  <c r="AZ20" i="87"/>
  <c r="AV20" i="87"/>
  <c r="AQ20" i="87"/>
  <c r="AM20" i="87"/>
  <c r="AI20" i="87"/>
  <c r="AD20" i="87"/>
  <c r="BL20" i="87"/>
  <c r="BH20" i="87"/>
  <c r="BC20" i="87"/>
  <c r="AY20" i="87"/>
  <c r="AU20" i="87"/>
  <c r="P20" i="87"/>
  <c r="U20" i="87"/>
  <c r="AG20" i="87"/>
  <c r="O14" i="87"/>
  <c r="S14" i="87"/>
  <c r="X14" i="87"/>
  <c r="AB14" i="87"/>
  <c r="AF14" i="87"/>
  <c r="AK14" i="87"/>
  <c r="AO14" i="87"/>
  <c r="AT14" i="87"/>
  <c r="AX14" i="87"/>
  <c r="BB14" i="87"/>
  <c r="BG14" i="87"/>
  <c r="BK14" i="87"/>
  <c r="P15" i="87"/>
  <c r="T15" i="87"/>
  <c r="Y15" i="87"/>
  <c r="AC15" i="87"/>
  <c r="AG15" i="87"/>
  <c r="AL15" i="87"/>
  <c r="AP15" i="87"/>
  <c r="AU15" i="87"/>
  <c r="AY15" i="87"/>
  <c r="BC15" i="87"/>
  <c r="BH15" i="87"/>
  <c r="BL15" i="87"/>
  <c r="U16" i="87"/>
  <c r="Z16" i="87"/>
  <c r="AD16" i="87"/>
  <c r="AI16" i="87"/>
  <c r="AM16" i="87"/>
  <c r="AQ16" i="87"/>
  <c r="AV16" i="87"/>
  <c r="AZ16" i="87"/>
  <c r="BE16" i="87"/>
  <c r="BI16" i="87"/>
  <c r="BM16" i="87"/>
  <c r="N17" i="87"/>
  <c r="R17" i="87"/>
  <c r="V17" i="87"/>
  <c r="AA17" i="87"/>
  <c r="AE17" i="87"/>
  <c r="AJ17" i="87"/>
  <c r="AN17" i="87"/>
  <c r="AR17" i="87"/>
  <c r="AW17" i="87"/>
  <c r="BA17" i="87"/>
  <c r="BF17" i="87"/>
  <c r="BJ17" i="87"/>
  <c r="BN17" i="87"/>
  <c r="O18" i="87"/>
  <c r="S18" i="87"/>
  <c r="X18" i="87"/>
  <c r="AB18" i="87"/>
  <c r="AF18" i="87"/>
  <c r="AK18" i="87"/>
  <c r="AO18" i="87"/>
  <c r="AT18" i="87"/>
  <c r="AX18" i="87"/>
  <c r="BB18" i="87"/>
  <c r="BG18" i="87"/>
  <c r="BK18" i="87"/>
  <c r="P19" i="87"/>
  <c r="T19" i="87"/>
  <c r="Y19" i="87"/>
  <c r="AC19" i="87"/>
  <c r="AG19" i="87"/>
  <c r="AL19" i="87"/>
  <c r="AP19" i="87"/>
  <c r="AU19" i="87"/>
  <c r="AY19" i="87"/>
  <c r="BC19" i="87"/>
  <c r="BH19" i="87"/>
  <c r="BL19" i="87"/>
  <c r="Y20" i="87"/>
  <c r="AL20" i="87"/>
  <c r="P14" i="87"/>
  <c r="T14" i="87"/>
  <c r="Y14" i="87"/>
  <c r="AC14" i="87"/>
  <c r="AG14" i="87"/>
  <c r="AL14" i="87"/>
  <c r="AP14" i="87"/>
  <c r="AU14" i="87"/>
  <c r="AY14" i="87"/>
  <c r="BC14" i="87"/>
  <c r="BH14" i="87"/>
  <c r="Z15" i="87"/>
  <c r="AD15" i="87"/>
  <c r="AI15" i="87"/>
  <c r="AM15" i="87"/>
  <c r="AQ15" i="87"/>
  <c r="AV15" i="87"/>
  <c r="AZ15" i="87"/>
  <c r="BE15" i="87"/>
  <c r="BI15" i="87"/>
  <c r="AA16" i="87"/>
  <c r="AE16" i="87"/>
  <c r="AJ16" i="87"/>
  <c r="AN16" i="87"/>
  <c r="AR16" i="87"/>
  <c r="AW16" i="87"/>
  <c r="BA16" i="87"/>
  <c r="BF16" i="87"/>
  <c r="BJ16" i="87"/>
  <c r="X17" i="87"/>
  <c r="AB17" i="87"/>
  <c r="AF17" i="87"/>
  <c r="AK17" i="87"/>
  <c r="AO17" i="87"/>
  <c r="AT17" i="87"/>
  <c r="AX17" i="87"/>
  <c r="BB17" i="87"/>
  <c r="BG17" i="87"/>
  <c r="P18" i="87"/>
  <c r="T18" i="87"/>
  <c r="Y18" i="87"/>
  <c r="AC18" i="87"/>
  <c r="AG18" i="87"/>
  <c r="AL18" i="87"/>
  <c r="AP18" i="87"/>
  <c r="AU18" i="87"/>
  <c r="AY18" i="87"/>
  <c r="BC18" i="87"/>
  <c r="BH18" i="87"/>
  <c r="Q19" i="87"/>
  <c r="U19" i="87"/>
  <c r="Z19" i="87"/>
  <c r="AD19" i="87"/>
  <c r="AI19" i="87"/>
  <c r="AM19" i="87"/>
  <c r="AQ19" i="87"/>
  <c r="AV19" i="87"/>
  <c r="AZ19" i="87"/>
  <c r="BE19" i="87"/>
  <c r="BI19" i="87"/>
  <c r="S20" i="87"/>
  <c r="Z20" i="87"/>
  <c r="AP20" i="87"/>
  <c r="AI21" i="87"/>
  <c r="AM21" i="87"/>
  <c r="AQ21" i="87"/>
  <c r="AV21" i="87"/>
  <c r="AZ21" i="87"/>
  <c r="BE21" i="87"/>
  <c r="BI21" i="87"/>
  <c r="BM21" i="87"/>
  <c r="AJ22" i="87"/>
  <c r="AN22" i="87"/>
  <c r="AR22" i="87"/>
  <c r="AW22" i="87"/>
  <c r="BA22" i="87"/>
  <c r="BF22" i="87"/>
  <c r="BJ22" i="87"/>
  <c r="BN22" i="87"/>
  <c r="AB23" i="87"/>
  <c r="AF23" i="87"/>
  <c r="AK23" i="87"/>
  <c r="AO23" i="87"/>
  <c r="AT23" i="87"/>
  <c r="AX23" i="87"/>
  <c r="BB23" i="87"/>
  <c r="BG23" i="87"/>
  <c r="BK23" i="87"/>
  <c r="P24" i="87"/>
  <c r="T24" i="87"/>
  <c r="Y24" i="87"/>
  <c r="AC24" i="87"/>
  <c r="AG24" i="87"/>
  <c r="AL24" i="87"/>
  <c r="AP24" i="87"/>
  <c r="AU24" i="87"/>
  <c r="AY24" i="87"/>
  <c r="BC24" i="87"/>
  <c r="BH24" i="87"/>
  <c r="BL24" i="87"/>
  <c r="AD25" i="87"/>
  <c r="AI25" i="87"/>
  <c r="AM25" i="87"/>
  <c r="AQ25" i="87"/>
  <c r="AV25" i="87"/>
  <c r="AZ25" i="87"/>
  <c r="BE25" i="87"/>
  <c r="BI25" i="87"/>
  <c r="BM25" i="87"/>
  <c r="AE26" i="87"/>
  <c r="AJ26" i="87"/>
  <c r="AN26" i="87"/>
  <c r="AV26" i="87"/>
  <c r="BI26" i="87"/>
  <c r="R21" i="87"/>
  <c r="V21" i="87"/>
  <c r="AA21" i="87"/>
  <c r="AE21" i="87"/>
  <c r="AJ21" i="87"/>
  <c r="AN21" i="87"/>
  <c r="AR21" i="87"/>
  <c r="AW21" i="87"/>
  <c r="BA21" i="87"/>
  <c r="BF21" i="87"/>
  <c r="BJ21" i="87"/>
  <c r="BN21" i="87"/>
  <c r="X22" i="87"/>
  <c r="AB22" i="87"/>
  <c r="AF22" i="87"/>
  <c r="AK22" i="87"/>
  <c r="AO22" i="87"/>
  <c r="AT22" i="87"/>
  <c r="AX22" i="87"/>
  <c r="BB22" i="87"/>
  <c r="BG22" i="87"/>
  <c r="BK22" i="87"/>
  <c r="P23" i="87"/>
  <c r="T23" i="87"/>
  <c r="Y23" i="87"/>
  <c r="AC23" i="87"/>
  <c r="AG23" i="87"/>
  <c r="AL23" i="87"/>
  <c r="AP23" i="87"/>
  <c r="AU23" i="87"/>
  <c r="AY23" i="87"/>
  <c r="BC23" i="87"/>
  <c r="BH23" i="87"/>
  <c r="BL23" i="87"/>
  <c r="M24" i="87"/>
  <c r="Q24" i="87"/>
  <c r="U24" i="87"/>
  <c r="Z24" i="87"/>
  <c r="AD24" i="87"/>
  <c r="AI24" i="87"/>
  <c r="AM24" i="87"/>
  <c r="AQ24" i="87"/>
  <c r="AV24" i="87"/>
  <c r="AZ24" i="87"/>
  <c r="BE24" i="87"/>
  <c r="BI24" i="87"/>
  <c r="BM24" i="87"/>
  <c r="N25" i="87"/>
  <c r="R25" i="87"/>
  <c r="V25" i="87"/>
  <c r="AA25" i="87"/>
  <c r="AE25" i="87"/>
  <c r="AJ25" i="87"/>
  <c r="AN25" i="87"/>
  <c r="AR25" i="87"/>
  <c r="AW25" i="87"/>
  <c r="BA25" i="87"/>
  <c r="BF25" i="87"/>
  <c r="BJ25" i="87"/>
  <c r="BN25" i="87"/>
  <c r="O26" i="87"/>
  <c r="S26" i="87"/>
  <c r="X26" i="87"/>
  <c r="AB26" i="87"/>
  <c r="AF26" i="87"/>
  <c r="AK26" i="87"/>
  <c r="AP26" i="87"/>
  <c r="AY26" i="87"/>
  <c r="BK29" i="87"/>
  <c r="BG29" i="87"/>
  <c r="BB29" i="87"/>
  <c r="AX29" i="87"/>
  <c r="AT29" i="87"/>
  <c r="AO29" i="87"/>
  <c r="AK29" i="87"/>
  <c r="AF29" i="87"/>
  <c r="AB29" i="87"/>
  <c r="X29" i="87"/>
  <c r="S29" i="87"/>
  <c r="O29" i="87"/>
  <c r="BN29" i="87"/>
  <c r="BJ29" i="87"/>
  <c r="BF29" i="87"/>
  <c r="BA29" i="87"/>
  <c r="AW29" i="87"/>
  <c r="AR29" i="87"/>
  <c r="AN29" i="87"/>
  <c r="AJ29" i="87"/>
  <c r="AE29" i="87"/>
  <c r="AA29" i="87"/>
  <c r="V29" i="87"/>
  <c r="R29" i="87"/>
  <c r="N29" i="87"/>
  <c r="BM29" i="87"/>
  <c r="BI29" i="87"/>
  <c r="BE29" i="87"/>
  <c r="AZ29" i="87"/>
  <c r="AV29" i="87"/>
  <c r="AQ29" i="87"/>
  <c r="AM29" i="87"/>
  <c r="AI29" i="87"/>
  <c r="AD29" i="87"/>
  <c r="Z29" i="87"/>
  <c r="U29" i="87"/>
  <c r="Q29" i="87"/>
  <c r="M29" i="87"/>
  <c r="AC29" i="87"/>
  <c r="AU29" i="87"/>
  <c r="BL29" i="87"/>
  <c r="O21" i="87"/>
  <c r="S21" i="87"/>
  <c r="X21" i="87"/>
  <c r="AB21" i="87"/>
  <c r="AF21" i="87"/>
  <c r="AK21" i="87"/>
  <c r="AO21" i="87"/>
  <c r="AT21" i="87"/>
  <c r="AX21" i="87"/>
  <c r="BB21" i="87"/>
  <c r="BG21" i="87"/>
  <c r="BK21" i="87"/>
  <c r="P22" i="87"/>
  <c r="T22" i="87"/>
  <c r="Y22" i="87"/>
  <c r="AC22" i="87"/>
  <c r="AG22" i="87"/>
  <c r="AL22" i="87"/>
  <c r="AP22" i="87"/>
  <c r="AU22" i="87"/>
  <c r="AY22" i="87"/>
  <c r="BC22" i="87"/>
  <c r="BH22" i="87"/>
  <c r="BL22" i="87"/>
  <c r="M23" i="87"/>
  <c r="Q23" i="87"/>
  <c r="U23" i="87"/>
  <c r="Z23" i="87"/>
  <c r="AD23" i="87"/>
  <c r="AI23" i="87"/>
  <c r="AM23" i="87"/>
  <c r="AQ23" i="87"/>
  <c r="AV23" i="87"/>
  <c r="AZ23" i="87"/>
  <c r="BE23" i="87"/>
  <c r="BI23" i="87"/>
  <c r="BM23" i="87"/>
  <c r="N24" i="87"/>
  <c r="R24" i="87"/>
  <c r="V24" i="87"/>
  <c r="AA24" i="87"/>
  <c r="AE24" i="87"/>
  <c r="AJ24" i="87"/>
  <c r="AN24" i="87"/>
  <c r="AR24" i="87"/>
  <c r="AW24" i="87"/>
  <c r="BA24" i="87"/>
  <c r="BF24" i="87"/>
  <c r="BJ24" i="87"/>
  <c r="BN24" i="87"/>
  <c r="O25" i="87"/>
  <c r="S25" i="87"/>
  <c r="X25" i="87"/>
  <c r="AB25" i="87"/>
  <c r="AF25" i="87"/>
  <c r="AK25" i="87"/>
  <c r="AO25" i="87"/>
  <c r="AT25" i="87"/>
  <c r="AX25" i="87"/>
  <c r="BB25" i="87"/>
  <c r="BG25" i="87"/>
  <c r="BK25" i="87"/>
  <c r="BL26" i="87"/>
  <c r="BH26" i="87"/>
  <c r="BC26" i="87"/>
  <c r="BK26" i="87"/>
  <c r="BG26" i="87"/>
  <c r="BB26" i="87"/>
  <c r="AX26" i="87"/>
  <c r="AT26" i="87"/>
  <c r="AO26" i="87"/>
  <c r="BN26" i="87"/>
  <c r="BJ26" i="87"/>
  <c r="BF26" i="87"/>
  <c r="BA26" i="87"/>
  <c r="AW26" i="87"/>
  <c r="AR26" i="87"/>
  <c r="P26" i="87"/>
  <c r="T26" i="87"/>
  <c r="Y26" i="87"/>
  <c r="AC26" i="87"/>
  <c r="AG26" i="87"/>
  <c r="AL26" i="87"/>
  <c r="AQ26" i="87"/>
  <c r="AZ26" i="87"/>
  <c r="P29" i="87"/>
  <c r="AG29" i="87"/>
  <c r="AY29" i="87"/>
  <c r="P21" i="87"/>
  <c r="T21" i="87"/>
  <c r="Y21" i="87"/>
  <c r="AC21" i="87"/>
  <c r="AG21" i="87"/>
  <c r="AL21" i="87"/>
  <c r="AP21" i="87"/>
  <c r="AU21" i="87"/>
  <c r="AY21" i="87"/>
  <c r="BC21" i="87"/>
  <c r="BH21" i="87"/>
  <c r="U22" i="87"/>
  <c r="Z22" i="87"/>
  <c r="AD22" i="87"/>
  <c r="AI22" i="87"/>
  <c r="AM22" i="87"/>
  <c r="AQ22" i="87"/>
  <c r="AV22" i="87"/>
  <c r="AZ22" i="87"/>
  <c r="BE22" i="87"/>
  <c r="BI22" i="87"/>
  <c r="R23" i="87"/>
  <c r="V23" i="87"/>
  <c r="AA23" i="87"/>
  <c r="AE23" i="87"/>
  <c r="AJ23" i="87"/>
  <c r="AN23" i="87"/>
  <c r="AR23" i="87"/>
  <c r="AW23" i="87"/>
  <c r="BA23" i="87"/>
  <c r="BF23" i="87"/>
  <c r="BJ23" i="87"/>
  <c r="O24" i="87"/>
  <c r="S24" i="87"/>
  <c r="X24" i="87"/>
  <c r="AB24" i="87"/>
  <c r="AF24" i="87"/>
  <c r="AK24" i="87"/>
  <c r="AO24" i="87"/>
  <c r="AT24" i="87"/>
  <c r="AX24" i="87"/>
  <c r="BB24" i="87"/>
  <c r="BG24" i="87"/>
  <c r="P25" i="87"/>
  <c r="T25" i="87"/>
  <c r="Y25" i="87"/>
  <c r="AC25" i="87"/>
  <c r="AG25" i="87"/>
  <c r="AL25" i="87"/>
  <c r="AP25" i="87"/>
  <c r="AU25" i="87"/>
  <c r="AY25" i="87"/>
  <c r="BC25" i="87"/>
  <c r="BH25" i="87"/>
  <c r="U26" i="87"/>
  <c r="Z26" i="87"/>
  <c r="AD26" i="87"/>
  <c r="AI26" i="87"/>
  <c r="AM26" i="87"/>
  <c r="AU26" i="87"/>
  <c r="BE26" i="87"/>
  <c r="AL29" i="87"/>
  <c r="BC29" i="87"/>
  <c r="O27" i="87"/>
  <c r="S27" i="87"/>
  <c r="X27" i="87"/>
  <c r="AB27" i="87"/>
  <c r="AF27" i="87"/>
  <c r="AK27" i="87"/>
  <c r="AO27" i="87"/>
  <c r="AT27" i="87"/>
  <c r="AX27" i="87"/>
  <c r="BB27" i="87"/>
  <c r="BG27" i="87"/>
  <c r="BK27" i="87"/>
  <c r="P28" i="87"/>
  <c r="T28" i="87"/>
  <c r="Y28" i="87"/>
  <c r="AC28" i="87"/>
  <c r="AG28" i="87"/>
  <c r="AL28" i="87"/>
  <c r="AP28" i="87"/>
  <c r="AU28" i="87"/>
  <c r="AY28" i="87"/>
  <c r="BC28" i="87"/>
  <c r="BH28" i="87"/>
  <c r="BL28" i="87"/>
  <c r="N30" i="87"/>
  <c r="R30" i="87"/>
  <c r="V30" i="87"/>
  <c r="AA30" i="87"/>
  <c r="AE30" i="87"/>
  <c r="AJ30" i="87"/>
  <c r="AN30" i="87"/>
  <c r="AR30" i="87"/>
  <c r="AW30" i="87"/>
  <c r="BA30" i="87"/>
  <c r="BF30" i="87"/>
  <c r="BJ30" i="87"/>
  <c r="BN30" i="87"/>
  <c r="O31" i="87"/>
  <c r="S31" i="87"/>
  <c r="X31" i="87"/>
  <c r="AB31" i="87"/>
  <c r="AF31" i="87"/>
  <c r="AK31" i="87"/>
  <c r="AO31" i="87"/>
  <c r="AT31" i="87"/>
  <c r="AX31" i="87"/>
  <c r="BB31" i="87"/>
  <c r="BG31" i="87"/>
  <c r="BK31" i="87"/>
  <c r="P27" i="87"/>
  <c r="T27" i="87"/>
  <c r="Y27" i="87"/>
  <c r="AC27" i="87"/>
  <c r="AG27" i="87"/>
  <c r="AL27" i="87"/>
  <c r="AP27" i="87"/>
  <c r="AU27" i="87"/>
  <c r="AY27" i="87"/>
  <c r="BC27" i="87"/>
  <c r="BH27" i="87"/>
  <c r="BL27" i="87"/>
  <c r="Q28" i="87"/>
  <c r="U28" i="87"/>
  <c r="Z28" i="87"/>
  <c r="AD28" i="87"/>
  <c r="AI28" i="87"/>
  <c r="AM28" i="87"/>
  <c r="AQ28" i="87"/>
  <c r="AV28" i="87"/>
  <c r="AZ28" i="87"/>
  <c r="BE28" i="87"/>
  <c r="BI28" i="87"/>
  <c r="BM28" i="87"/>
  <c r="O30" i="87"/>
  <c r="S30" i="87"/>
  <c r="X30" i="87"/>
  <c r="AB30" i="87"/>
  <c r="AF30" i="87"/>
  <c r="AK30" i="87"/>
  <c r="AO30" i="87"/>
  <c r="AT30" i="87"/>
  <c r="AX30" i="87"/>
  <c r="BB30" i="87"/>
  <c r="BG30" i="87"/>
  <c r="BK30" i="87"/>
  <c r="P31" i="87"/>
  <c r="T31" i="87"/>
  <c r="Y31" i="87"/>
  <c r="AC31" i="87"/>
  <c r="AG31" i="87"/>
  <c r="AL31" i="87"/>
  <c r="AP31" i="87"/>
  <c r="AU31" i="87"/>
  <c r="AY31" i="87"/>
  <c r="BC31" i="87"/>
  <c r="BH31" i="87"/>
  <c r="BL31" i="87"/>
  <c r="AD27" i="87"/>
  <c r="AI27" i="87"/>
  <c r="AM27" i="87"/>
  <c r="AQ27" i="87"/>
  <c r="AV27" i="87"/>
  <c r="AZ27" i="87"/>
  <c r="BE27" i="87"/>
  <c r="BI27" i="87"/>
  <c r="AA28" i="87"/>
  <c r="AE28" i="87"/>
  <c r="AJ28" i="87"/>
  <c r="AN28" i="87"/>
  <c r="AR28" i="87"/>
  <c r="AW28" i="87"/>
  <c r="BA28" i="87"/>
  <c r="BF28" i="87"/>
  <c r="BJ28" i="87"/>
  <c r="P30" i="87"/>
  <c r="T30" i="87"/>
  <c r="Y30" i="87"/>
  <c r="AC30" i="87"/>
  <c r="AG30" i="87"/>
  <c r="AL30" i="87"/>
  <c r="AP30" i="87"/>
  <c r="AU30" i="87"/>
  <c r="AY30" i="87"/>
  <c r="BC30" i="87"/>
  <c r="BH30" i="87"/>
  <c r="Q31" i="87"/>
  <c r="U31" i="87"/>
  <c r="Z31" i="87"/>
  <c r="AD31" i="87"/>
  <c r="AI31" i="87"/>
  <c r="AM31" i="87"/>
  <c r="AQ31" i="87"/>
  <c r="AV31" i="87"/>
  <c r="AZ31" i="87"/>
  <c r="BE31" i="87"/>
  <c r="BI31" i="87"/>
  <c r="BM8" i="86"/>
  <c r="BI8" i="86"/>
  <c r="BE8" i="86"/>
  <c r="AZ8" i="86"/>
  <c r="AV8" i="86"/>
  <c r="AQ8" i="86"/>
  <c r="AM8" i="86"/>
  <c r="AI8" i="86"/>
  <c r="AD8" i="86"/>
  <c r="Z8" i="86"/>
  <c r="U8" i="86"/>
  <c r="Q8" i="86"/>
  <c r="M8" i="86"/>
  <c r="BK8" i="86"/>
  <c r="BG8" i="86"/>
  <c r="BB8" i="86"/>
  <c r="AX8" i="86"/>
  <c r="AT8" i="86"/>
  <c r="AO8" i="86"/>
  <c r="AK8" i="86"/>
  <c r="AF8" i="86"/>
  <c r="AB8" i="86"/>
  <c r="X8" i="86"/>
  <c r="S8" i="86"/>
  <c r="O8" i="86"/>
  <c r="AC8" i="86"/>
  <c r="BC8" i="86"/>
  <c r="BL10" i="86"/>
  <c r="AY10" i="86"/>
  <c r="AU10" i="86"/>
  <c r="AL10" i="86"/>
  <c r="BK10" i="86"/>
  <c r="BG10" i="86"/>
  <c r="BB10" i="86"/>
  <c r="AX10" i="86"/>
  <c r="AT10" i="86"/>
  <c r="AO10" i="86"/>
  <c r="AK10" i="86"/>
  <c r="AF10" i="86"/>
  <c r="AB10" i="86"/>
  <c r="X10" i="86"/>
  <c r="S10" i="86"/>
  <c r="O10" i="86"/>
  <c r="BM10" i="86"/>
  <c r="BI10" i="86"/>
  <c r="BE10" i="86"/>
  <c r="AZ10" i="86"/>
  <c r="AV10" i="86"/>
  <c r="AQ10" i="86"/>
  <c r="AM10" i="86"/>
  <c r="AI10" i="86"/>
  <c r="AD10" i="86"/>
  <c r="Z10" i="86"/>
  <c r="U10" i="86"/>
  <c r="Q10" i="86"/>
  <c r="M10" i="86"/>
  <c r="BH10" i="86"/>
  <c r="BC10" i="86"/>
  <c r="AP10" i="86"/>
  <c r="T10" i="86"/>
  <c r="AN10" i="86"/>
  <c r="V8" i="86"/>
  <c r="AN8" i="86"/>
  <c r="AW8" i="86"/>
  <c r="BF8" i="86"/>
  <c r="BN8" i="86"/>
  <c r="N10" i="86"/>
  <c r="V10" i="86"/>
  <c r="AE10" i="86"/>
  <c r="AR10" i="86"/>
  <c r="BJ10" i="86"/>
  <c r="AL8" i="86"/>
  <c r="BL8" i="86"/>
  <c r="AC10" i="86"/>
  <c r="N8" i="86"/>
  <c r="AE8" i="86"/>
  <c r="P8" i="86"/>
  <c r="Y8" i="86"/>
  <c r="AG8" i="86"/>
  <c r="AP8" i="86"/>
  <c r="AY8" i="86"/>
  <c r="BH8" i="86"/>
  <c r="P10" i="86"/>
  <c r="Y10" i="86"/>
  <c r="AG10" i="86"/>
  <c r="AW10" i="86"/>
  <c r="BN10" i="86"/>
  <c r="R8" i="86"/>
  <c r="AA8" i="86"/>
  <c r="AJ8" i="86"/>
  <c r="AR8" i="86"/>
  <c r="BA8" i="86"/>
  <c r="BJ8" i="86"/>
  <c r="R10" i="86"/>
  <c r="AA10" i="86"/>
  <c r="AJ10" i="86"/>
  <c r="BA10" i="86"/>
  <c r="V7" i="86"/>
  <c r="AA7" i="86"/>
  <c r="AE7" i="86"/>
  <c r="AJ7" i="86"/>
  <c r="AN7" i="86"/>
  <c r="AR7" i="86"/>
  <c r="AW7" i="86"/>
  <c r="BA7" i="86"/>
  <c r="BF7" i="86"/>
  <c r="BJ7" i="86"/>
  <c r="BN7" i="86"/>
  <c r="P9" i="86"/>
  <c r="T9" i="86"/>
  <c r="Y9" i="86"/>
  <c r="AC9" i="86"/>
  <c r="AG9" i="86"/>
  <c r="AL9" i="86"/>
  <c r="AP9" i="86"/>
  <c r="AU9" i="86"/>
  <c r="AY9" i="86"/>
  <c r="BC9" i="86"/>
  <c r="BH9" i="86"/>
  <c r="BL9" i="86"/>
  <c r="V11" i="86"/>
  <c r="AA11" i="86"/>
  <c r="AE11" i="86"/>
  <c r="AJ11" i="86"/>
  <c r="AN11" i="86"/>
  <c r="AR11" i="86"/>
  <c r="AW11" i="86"/>
  <c r="BA11" i="86"/>
  <c r="BF11" i="86"/>
  <c r="M12" i="86"/>
  <c r="R12" i="86"/>
  <c r="Y12" i="86"/>
  <c r="AD12" i="86"/>
  <c r="AJ12" i="86"/>
  <c r="AP12" i="86"/>
  <c r="AV12" i="86"/>
  <c r="BA12" i="86"/>
  <c r="BJ12" i="86"/>
  <c r="O14" i="86"/>
  <c r="X14" i="86"/>
  <c r="AF14" i="86"/>
  <c r="AO14" i="86"/>
  <c r="AX14" i="86"/>
  <c r="BG14" i="86"/>
  <c r="BK15" i="86"/>
  <c r="BG15" i="86"/>
  <c r="BB15" i="86"/>
  <c r="AX15" i="86"/>
  <c r="AT15" i="86"/>
  <c r="AO15" i="86"/>
  <c r="AK15" i="86"/>
  <c r="AF15" i="86"/>
  <c r="AB15" i="86"/>
  <c r="X15" i="86"/>
  <c r="S15" i="86"/>
  <c r="O15" i="86"/>
  <c r="BN15" i="86"/>
  <c r="BJ15" i="86"/>
  <c r="BF15" i="86"/>
  <c r="BA15" i="86"/>
  <c r="AW15" i="86"/>
  <c r="AR15" i="86"/>
  <c r="AN15" i="86"/>
  <c r="AJ15" i="86"/>
  <c r="AE15" i="86"/>
  <c r="AA15" i="86"/>
  <c r="V15" i="86"/>
  <c r="R15" i="86"/>
  <c r="N15" i="86"/>
  <c r="T15" i="86"/>
  <c r="AC15" i="86"/>
  <c r="AL15" i="86"/>
  <c r="AU15" i="86"/>
  <c r="BC15" i="86"/>
  <c r="BL15" i="86"/>
  <c r="Y14" i="86"/>
  <c r="AG14" i="86"/>
  <c r="AP14" i="86"/>
  <c r="AY14" i="86"/>
  <c r="BH14" i="86"/>
  <c r="P7" i="86"/>
  <c r="T7" i="86"/>
  <c r="Y7" i="86"/>
  <c r="AC7" i="86"/>
  <c r="AG7" i="86"/>
  <c r="AL7" i="86"/>
  <c r="AP7" i="86"/>
  <c r="AU7" i="86"/>
  <c r="AY7" i="86"/>
  <c r="BC7" i="86"/>
  <c r="BH7" i="86"/>
  <c r="N9" i="86"/>
  <c r="R9" i="86"/>
  <c r="V9" i="86"/>
  <c r="AA9" i="86"/>
  <c r="AE9" i="86"/>
  <c r="AJ9" i="86"/>
  <c r="AN9" i="86"/>
  <c r="AR9" i="86"/>
  <c r="AW9" i="86"/>
  <c r="BA9" i="86"/>
  <c r="BF9" i="86"/>
  <c r="BJ9" i="86"/>
  <c r="BN11" i="86"/>
  <c r="BJ11" i="86"/>
  <c r="P11" i="86"/>
  <c r="T11" i="86"/>
  <c r="Y11" i="86"/>
  <c r="AC11" i="86"/>
  <c r="AG11" i="86"/>
  <c r="AL11" i="86"/>
  <c r="AP11" i="86"/>
  <c r="AU11" i="86"/>
  <c r="AY11" i="86"/>
  <c r="BC11" i="86"/>
  <c r="BH11" i="86"/>
  <c r="BM11" i="86"/>
  <c r="P12" i="86"/>
  <c r="U12" i="86"/>
  <c r="AA12" i="86"/>
  <c r="AG12" i="86"/>
  <c r="AM12" i="86"/>
  <c r="AR12" i="86"/>
  <c r="AY12" i="86"/>
  <c r="BF12" i="86"/>
  <c r="S14" i="86"/>
  <c r="AB14" i="86"/>
  <c r="AK14" i="86"/>
  <c r="AT14" i="86"/>
  <c r="BB14" i="86"/>
  <c r="P15" i="86"/>
  <c r="Y15" i="86"/>
  <c r="AG15" i="86"/>
  <c r="AP15" i="86"/>
  <c r="AY15" i="86"/>
  <c r="BH15" i="86"/>
  <c r="BM19" i="86"/>
  <c r="BI19" i="86"/>
  <c r="BE19" i="86"/>
  <c r="AZ19" i="86"/>
  <c r="BL19" i="86"/>
  <c r="BH19" i="86"/>
  <c r="BC19" i="86"/>
  <c r="AY19" i="86"/>
  <c r="BG19" i="86"/>
  <c r="AX19" i="86"/>
  <c r="AT19" i="86"/>
  <c r="AO19" i="86"/>
  <c r="AK19" i="86"/>
  <c r="AF19" i="86"/>
  <c r="AB19" i="86"/>
  <c r="X19" i="86"/>
  <c r="S19" i="86"/>
  <c r="O19" i="86"/>
  <c r="BN19" i="86"/>
  <c r="BF19" i="86"/>
  <c r="AW19" i="86"/>
  <c r="AR19" i="86"/>
  <c r="AN19" i="86"/>
  <c r="AJ19" i="86"/>
  <c r="AE19" i="86"/>
  <c r="AA19" i="86"/>
  <c r="V19" i="86"/>
  <c r="R19" i="86"/>
  <c r="N19" i="86"/>
  <c r="BK19" i="86"/>
  <c r="BB19" i="86"/>
  <c r="AV19" i="86"/>
  <c r="AQ19" i="86"/>
  <c r="AM19" i="86"/>
  <c r="AI19" i="86"/>
  <c r="AD19" i="86"/>
  <c r="Z19" i="86"/>
  <c r="U19" i="86"/>
  <c r="Q19" i="86"/>
  <c r="M19" i="86"/>
  <c r="AC19" i="86"/>
  <c r="AU19" i="86"/>
  <c r="BL12" i="86"/>
  <c r="BH12" i="86"/>
  <c r="BC12" i="86"/>
  <c r="BK12" i="86"/>
  <c r="BG12" i="86"/>
  <c r="BB12" i="86"/>
  <c r="AX12" i="86"/>
  <c r="AT12" i="86"/>
  <c r="AO12" i="86"/>
  <c r="AK12" i="86"/>
  <c r="AF12" i="86"/>
  <c r="AB12" i="86"/>
  <c r="X12" i="86"/>
  <c r="S12" i="86"/>
  <c r="O12" i="86"/>
  <c r="Q12" i="86"/>
  <c r="V12" i="86"/>
  <c r="AC12" i="86"/>
  <c r="AI12" i="86"/>
  <c r="AN12" i="86"/>
  <c r="AU12" i="86"/>
  <c r="AZ12" i="86"/>
  <c r="BI12" i="86"/>
  <c r="BN14" i="86"/>
  <c r="BJ14" i="86"/>
  <c r="BF14" i="86"/>
  <c r="BA14" i="86"/>
  <c r="AW14" i="86"/>
  <c r="AR14" i="86"/>
  <c r="AN14" i="86"/>
  <c r="AJ14" i="86"/>
  <c r="AE14" i="86"/>
  <c r="AA14" i="86"/>
  <c r="V14" i="86"/>
  <c r="R14" i="86"/>
  <c r="N14" i="86"/>
  <c r="BM14" i="86"/>
  <c r="BI14" i="86"/>
  <c r="BE14" i="86"/>
  <c r="AZ14" i="86"/>
  <c r="AV14" i="86"/>
  <c r="AQ14" i="86"/>
  <c r="AM14" i="86"/>
  <c r="AI14" i="86"/>
  <c r="AD14" i="86"/>
  <c r="Z14" i="86"/>
  <c r="U14" i="86"/>
  <c r="Q14" i="86"/>
  <c r="M14" i="86"/>
  <c r="T14" i="86"/>
  <c r="AC14" i="86"/>
  <c r="AL14" i="86"/>
  <c r="AU14" i="86"/>
  <c r="BC14" i="86"/>
  <c r="BL14" i="86"/>
  <c r="BI15" i="86"/>
  <c r="AG19" i="86"/>
  <c r="BA19" i="86"/>
  <c r="BK21" i="86"/>
  <c r="BG21" i="86"/>
  <c r="BB21" i="86"/>
  <c r="AX21" i="86"/>
  <c r="AT21" i="86"/>
  <c r="AO21" i="86"/>
  <c r="AK21" i="86"/>
  <c r="AF21" i="86"/>
  <c r="AB21" i="86"/>
  <c r="X21" i="86"/>
  <c r="S21" i="86"/>
  <c r="O21" i="86"/>
  <c r="BN21" i="86"/>
  <c r="BJ21" i="86"/>
  <c r="BF21" i="86"/>
  <c r="BA21" i="86"/>
  <c r="AW21" i="86"/>
  <c r="AR21" i="86"/>
  <c r="AN21" i="86"/>
  <c r="AJ21" i="86"/>
  <c r="AE21" i="86"/>
  <c r="AA21" i="86"/>
  <c r="V21" i="86"/>
  <c r="R21" i="86"/>
  <c r="N21" i="86"/>
  <c r="T21" i="86"/>
  <c r="AC21" i="86"/>
  <c r="AL21" i="86"/>
  <c r="AU21" i="86"/>
  <c r="BC21" i="86"/>
  <c r="BL21" i="86"/>
  <c r="P18" i="86"/>
  <c r="T18" i="86"/>
  <c r="Y18" i="86"/>
  <c r="AC18" i="86"/>
  <c r="AG18" i="86"/>
  <c r="AL18" i="86"/>
  <c r="AP18" i="86"/>
  <c r="AU18" i="86"/>
  <c r="AY18" i="86"/>
  <c r="BC18" i="86"/>
  <c r="BH18" i="86"/>
  <c r="BL18" i="86"/>
  <c r="M21" i="86"/>
  <c r="U21" i="86"/>
  <c r="AD21" i="86"/>
  <c r="AM21" i="86"/>
  <c r="AV21" i="86"/>
  <c r="BE21" i="86"/>
  <c r="BM21" i="86"/>
  <c r="T24" i="86"/>
  <c r="AL24" i="86"/>
  <c r="BC24" i="86"/>
  <c r="P13" i="86"/>
  <c r="T13" i="86"/>
  <c r="Y13" i="86"/>
  <c r="AC13" i="86"/>
  <c r="AG13" i="86"/>
  <c r="AL13" i="86"/>
  <c r="AP13" i="86"/>
  <c r="AU13" i="86"/>
  <c r="AY13" i="86"/>
  <c r="BC13" i="86"/>
  <c r="BH13" i="86"/>
  <c r="BL13" i="86"/>
  <c r="O16" i="86"/>
  <c r="S16" i="86"/>
  <c r="X16" i="86"/>
  <c r="AB16" i="86"/>
  <c r="AF16" i="86"/>
  <c r="AK16" i="86"/>
  <c r="AO16" i="86"/>
  <c r="AT16" i="86"/>
  <c r="AX16" i="86"/>
  <c r="BB16" i="86"/>
  <c r="BG16" i="86"/>
  <c r="BK16" i="86"/>
  <c r="P17" i="86"/>
  <c r="T17" i="86"/>
  <c r="Y17" i="86"/>
  <c r="AC17" i="86"/>
  <c r="AG17" i="86"/>
  <c r="AL17" i="86"/>
  <c r="AP17" i="86"/>
  <c r="AU17" i="86"/>
  <c r="AY17" i="86"/>
  <c r="BC17" i="86"/>
  <c r="BH17" i="86"/>
  <c r="BL17" i="86"/>
  <c r="M18" i="86"/>
  <c r="Q18" i="86"/>
  <c r="U18" i="86"/>
  <c r="Z18" i="86"/>
  <c r="AD18" i="86"/>
  <c r="AI18" i="86"/>
  <c r="AM18" i="86"/>
  <c r="AQ18" i="86"/>
  <c r="AV18" i="86"/>
  <c r="AZ18" i="86"/>
  <c r="BE18" i="86"/>
  <c r="BI18" i="86"/>
  <c r="BM18" i="86"/>
  <c r="S20" i="86"/>
  <c r="AB20" i="86"/>
  <c r="AK20" i="86"/>
  <c r="AT20" i="86"/>
  <c r="BB20" i="86"/>
  <c r="P21" i="86"/>
  <c r="Y21" i="86"/>
  <c r="AG21" i="86"/>
  <c r="AP21" i="86"/>
  <c r="AY21" i="86"/>
  <c r="BH21" i="86"/>
  <c r="Y24" i="86"/>
  <c r="AP24" i="86"/>
  <c r="BE13" i="86"/>
  <c r="BI13" i="86"/>
  <c r="P16" i="86"/>
  <c r="T16" i="86"/>
  <c r="Y16" i="86"/>
  <c r="AC16" i="86"/>
  <c r="AG16" i="86"/>
  <c r="AL16" i="86"/>
  <c r="AP16" i="86"/>
  <c r="AU16" i="86"/>
  <c r="AY16" i="86"/>
  <c r="BC16" i="86"/>
  <c r="BH16" i="86"/>
  <c r="BE17" i="86"/>
  <c r="BI17" i="86"/>
  <c r="N18" i="86"/>
  <c r="R18" i="86"/>
  <c r="V18" i="86"/>
  <c r="AA18" i="86"/>
  <c r="AE18" i="86"/>
  <c r="AJ18" i="86"/>
  <c r="AN18" i="86"/>
  <c r="AR18" i="86"/>
  <c r="AW18" i="86"/>
  <c r="BA18" i="86"/>
  <c r="BF18" i="86"/>
  <c r="BJ18" i="86"/>
  <c r="BN20" i="86"/>
  <c r="BJ20" i="86"/>
  <c r="BF20" i="86"/>
  <c r="BA20" i="86"/>
  <c r="AW20" i="86"/>
  <c r="AR20" i="86"/>
  <c r="AN20" i="86"/>
  <c r="AJ20" i="86"/>
  <c r="AE20" i="86"/>
  <c r="AA20" i="86"/>
  <c r="V20" i="86"/>
  <c r="R20" i="86"/>
  <c r="N20" i="86"/>
  <c r="BM20" i="86"/>
  <c r="BI20" i="86"/>
  <c r="BE20" i="86"/>
  <c r="AZ20" i="86"/>
  <c r="AV20" i="86"/>
  <c r="AQ20" i="86"/>
  <c r="AM20" i="86"/>
  <c r="AI20" i="86"/>
  <c r="AD20" i="86"/>
  <c r="Z20" i="86"/>
  <c r="U20" i="86"/>
  <c r="Q20" i="86"/>
  <c r="M20" i="86"/>
  <c r="T20" i="86"/>
  <c r="AC20" i="86"/>
  <c r="AL20" i="86"/>
  <c r="AU20" i="86"/>
  <c r="BC20" i="86"/>
  <c r="BL20" i="86"/>
  <c r="Q21" i="86"/>
  <c r="Z21" i="86"/>
  <c r="AI21" i="86"/>
  <c r="AQ21" i="86"/>
  <c r="AZ21" i="86"/>
  <c r="BI21" i="86"/>
  <c r="BK24" i="86"/>
  <c r="BG24" i="86"/>
  <c r="BB24" i="86"/>
  <c r="AX24" i="86"/>
  <c r="AT24" i="86"/>
  <c r="AO24" i="86"/>
  <c r="AK24" i="86"/>
  <c r="AF24" i="86"/>
  <c r="AB24" i="86"/>
  <c r="X24" i="86"/>
  <c r="S24" i="86"/>
  <c r="O24" i="86"/>
  <c r="BN24" i="86"/>
  <c r="BJ24" i="86"/>
  <c r="BF24" i="86"/>
  <c r="BA24" i="86"/>
  <c r="AW24" i="86"/>
  <c r="AR24" i="86"/>
  <c r="AN24" i="86"/>
  <c r="AJ24" i="86"/>
  <c r="AE24" i="86"/>
  <c r="AA24" i="86"/>
  <c r="V24" i="86"/>
  <c r="R24" i="86"/>
  <c r="N24" i="86"/>
  <c r="BM24" i="86"/>
  <c r="BI24" i="86"/>
  <c r="BE24" i="86"/>
  <c r="AZ24" i="86"/>
  <c r="AV24" i="86"/>
  <c r="AQ24" i="86"/>
  <c r="AM24" i="86"/>
  <c r="AI24" i="86"/>
  <c r="AD24" i="86"/>
  <c r="Z24" i="86"/>
  <c r="U24" i="86"/>
  <c r="Q24" i="86"/>
  <c r="M24" i="86"/>
  <c r="AC24" i="86"/>
  <c r="AU24" i="86"/>
  <c r="BL24" i="86"/>
  <c r="O22" i="86"/>
  <c r="S22" i="86"/>
  <c r="X22" i="86"/>
  <c r="AB22" i="86"/>
  <c r="AF22" i="86"/>
  <c r="AK22" i="86"/>
  <c r="AO22" i="86"/>
  <c r="AT22" i="86"/>
  <c r="AX22" i="86"/>
  <c r="BB22" i="86"/>
  <c r="BG22" i="86"/>
  <c r="BK22" i="86"/>
  <c r="P23" i="86"/>
  <c r="T23" i="86"/>
  <c r="Y23" i="86"/>
  <c r="AC23" i="86"/>
  <c r="AG23" i="86"/>
  <c r="AL23" i="86"/>
  <c r="AP23" i="86"/>
  <c r="AU23" i="86"/>
  <c r="AY23" i="86"/>
  <c r="BC23" i="86"/>
  <c r="BH23" i="86"/>
  <c r="BL23" i="86"/>
  <c r="N25" i="86"/>
  <c r="R25" i="86"/>
  <c r="V25" i="86"/>
  <c r="AA25" i="86"/>
  <c r="AE25" i="86"/>
  <c r="AJ25" i="86"/>
  <c r="AN25" i="86"/>
  <c r="AR25" i="86"/>
  <c r="AW25" i="86"/>
  <c r="BA25" i="86"/>
  <c r="BF25" i="86"/>
  <c r="BJ25" i="86"/>
  <c r="BN25" i="86"/>
  <c r="O26" i="86"/>
  <c r="S26" i="86"/>
  <c r="X26" i="86"/>
  <c r="AB26" i="86"/>
  <c r="AF26" i="86"/>
  <c r="AK26" i="86"/>
  <c r="AO26" i="86"/>
  <c r="BK29" i="86"/>
  <c r="BG29" i="86"/>
  <c r="BB29" i="86"/>
  <c r="AX29" i="86"/>
  <c r="AT29" i="86"/>
  <c r="AO29" i="86"/>
  <c r="AK29" i="86"/>
  <c r="AF29" i="86"/>
  <c r="AB29" i="86"/>
  <c r="X29" i="86"/>
  <c r="S29" i="86"/>
  <c r="O29" i="86"/>
  <c r="BN29" i="86"/>
  <c r="BJ29" i="86"/>
  <c r="BF29" i="86"/>
  <c r="BA29" i="86"/>
  <c r="AW29" i="86"/>
  <c r="AR29" i="86"/>
  <c r="AN29" i="86"/>
  <c r="AJ29" i="86"/>
  <c r="AE29" i="86"/>
  <c r="AA29" i="86"/>
  <c r="V29" i="86"/>
  <c r="R29" i="86"/>
  <c r="N29" i="86"/>
  <c r="BM29" i="86"/>
  <c r="BI29" i="86"/>
  <c r="BE29" i="86"/>
  <c r="AZ29" i="86"/>
  <c r="AV29" i="86"/>
  <c r="AQ29" i="86"/>
  <c r="AM29" i="86"/>
  <c r="AI29" i="86"/>
  <c r="AD29" i="86"/>
  <c r="Z29" i="86"/>
  <c r="U29" i="86"/>
  <c r="Q29" i="86"/>
  <c r="M29" i="86"/>
  <c r="AC29" i="86"/>
  <c r="AU29" i="86"/>
  <c r="BL29" i="86"/>
  <c r="P22" i="86"/>
  <c r="T22" i="86"/>
  <c r="Y22" i="86"/>
  <c r="AC22" i="86"/>
  <c r="AG22" i="86"/>
  <c r="AL22" i="86"/>
  <c r="AP22" i="86"/>
  <c r="AU22" i="86"/>
  <c r="AY22" i="86"/>
  <c r="BC22" i="86"/>
  <c r="BH22" i="86"/>
  <c r="M23" i="86"/>
  <c r="Q23" i="86"/>
  <c r="U23" i="86"/>
  <c r="Z23" i="86"/>
  <c r="AD23" i="86"/>
  <c r="AI23" i="86"/>
  <c r="AM23" i="86"/>
  <c r="AQ23" i="86"/>
  <c r="AV23" i="86"/>
  <c r="AZ23" i="86"/>
  <c r="BE23" i="86"/>
  <c r="BI23" i="86"/>
  <c r="AF25" i="86"/>
  <c r="AK25" i="86"/>
  <c r="AO25" i="86"/>
  <c r="AT25" i="86"/>
  <c r="AX25" i="86"/>
  <c r="BB25" i="86"/>
  <c r="BG25" i="86"/>
  <c r="BK25" i="86"/>
  <c r="BL26" i="86"/>
  <c r="BH26" i="86"/>
  <c r="BC26" i="86"/>
  <c r="AY26" i="86"/>
  <c r="AU26" i="86"/>
  <c r="AP26" i="86"/>
  <c r="BK26" i="86"/>
  <c r="BG26" i="86"/>
  <c r="BB26" i="86"/>
  <c r="AX26" i="86"/>
  <c r="AT26" i="86"/>
  <c r="BN26" i="86"/>
  <c r="BJ26" i="86"/>
  <c r="BF26" i="86"/>
  <c r="BA26" i="86"/>
  <c r="AW26" i="86"/>
  <c r="AR26" i="86"/>
  <c r="P26" i="86"/>
  <c r="T26" i="86"/>
  <c r="Y26" i="86"/>
  <c r="AC26" i="86"/>
  <c r="AG26" i="86"/>
  <c r="AL26" i="86"/>
  <c r="AQ26" i="86"/>
  <c r="BI26" i="86"/>
  <c r="AG29" i="86"/>
  <c r="AY29" i="86"/>
  <c r="P25" i="86"/>
  <c r="T25" i="86"/>
  <c r="Y25" i="86"/>
  <c r="AC25" i="86"/>
  <c r="AG25" i="86"/>
  <c r="AL25" i="86"/>
  <c r="AP25" i="86"/>
  <c r="AU25" i="86"/>
  <c r="AY25" i="86"/>
  <c r="BC25" i="86"/>
  <c r="BH25" i="86"/>
  <c r="M26" i="86"/>
  <c r="Q26" i="86"/>
  <c r="U26" i="86"/>
  <c r="Z26" i="86"/>
  <c r="AD26" i="86"/>
  <c r="AI26" i="86"/>
  <c r="AM26" i="86"/>
  <c r="AV26" i="86"/>
  <c r="BM26" i="86"/>
  <c r="AL29" i="86"/>
  <c r="BC29" i="86"/>
  <c r="O27" i="86"/>
  <c r="S27" i="86"/>
  <c r="X27" i="86"/>
  <c r="AB27" i="86"/>
  <c r="AF27" i="86"/>
  <c r="AK27" i="86"/>
  <c r="AO27" i="86"/>
  <c r="AT27" i="86"/>
  <c r="AX27" i="86"/>
  <c r="BB27" i="86"/>
  <c r="BG27" i="86"/>
  <c r="BK27" i="86"/>
  <c r="P28" i="86"/>
  <c r="T28" i="86"/>
  <c r="Y28" i="86"/>
  <c r="AC28" i="86"/>
  <c r="AG28" i="86"/>
  <c r="AL28" i="86"/>
  <c r="AP28" i="86"/>
  <c r="AU28" i="86"/>
  <c r="AY28" i="86"/>
  <c r="BC28" i="86"/>
  <c r="BH28" i="86"/>
  <c r="BL28" i="86"/>
  <c r="N30" i="86"/>
  <c r="R30" i="86"/>
  <c r="V30" i="86"/>
  <c r="AA30" i="86"/>
  <c r="AE30" i="86"/>
  <c r="AJ30" i="86"/>
  <c r="AN30" i="86"/>
  <c r="AR30" i="86"/>
  <c r="AW30" i="86"/>
  <c r="BA30" i="86"/>
  <c r="BF30" i="86"/>
  <c r="BJ30" i="86"/>
  <c r="BN30" i="86"/>
  <c r="O31" i="86"/>
  <c r="S31" i="86"/>
  <c r="X31" i="86"/>
  <c r="AB31" i="86"/>
  <c r="AF31" i="86"/>
  <c r="AK31" i="86"/>
  <c r="AO31" i="86"/>
  <c r="AT31" i="86"/>
  <c r="AX31" i="86"/>
  <c r="BB31" i="86"/>
  <c r="BG31" i="86"/>
  <c r="BK31" i="86"/>
  <c r="P27" i="86"/>
  <c r="T27" i="86"/>
  <c r="Y27" i="86"/>
  <c r="AC27" i="86"/>
  <c r="AG27" i="86"/>
  <c r="AL27" i="86"/>
  <c r="AP27" i="86"/>
  <c r="AU27" i="86"/>
  <c r="AY27" i="86"/>
  <c r="BC27" i="86"/>
  <c r="BH27" i="86"/>
  <c r="BL27" i="86"/>
  <c r="U28" i="86"/>
  <c r="Z28" i="86"/>
  <c r="AD28" i="86"/>
  <c r="AI28" i="86"/>
  <c r="AM28" i="86"/>
  <c r="AQ28" i="86"/>
  <c r="AV28" i="86"/>
  <c r="AZ28" i="86"/>
  <c r="BE28" i="86"/>
  <c r="BI28" i="86"/>
  <c r="BM28" i="86"/>
  <c r="O30" i="86"/>
  <c r="S30" i="86"/>
  <c r="X30" i="86"/>
  <c r="AB30" i="86"/>
  <c r="AF30" i="86"/>
  <c r="AK30" i="86"/>
  <c r="AO30" i="86"/>
  <c r="AT30" i="86"/>
  <c r="AX30" i="86"/>
  <c r="BB30" i="86"/>
  <c r="BG30" i="86"/>
  <c r="BK30" i="86"/>
  <c r="P31" i="86"/>
  <c r="T31" i="86"/>
  <c r="Y31" i="86"/>
  <c r="AC31" i="86"/>
  <c r="AG31" i="86"/>
  <c r="AL31" i="86"/>
  <c r="AP31" i="86"/>
  <c r="AU31" i="86"/>
  <c r="AY31" i="86"/>
  <c r="BC31" i="86"/>
  <c r="BH31" i="86"/>
  <c r="BL31" i="86"/>
  <c r="M27" i="86"/>
  <c r="Q27" i="86"/>
  <c r="U27" i="86"/>
  <c r="Z27" i="86"/>
  <c r="AD27" i="86"/>
  <c r="AI27" i="86"/>
  <c r="AM27" i="86"/>
  <c r="AQ27" i="86"/>
  <c r="AV27" i="86"/>
  <c r="AZ27" i="86"/>
  <c r="BE27" i="86"/>
  <c r="BI27" i="86"/>
  <c r="N28" i="86"/>
  <c r="R28" i="86"/>
  <c r="V28" i="86"/>
  <c r="AA28" i="86"/>
  <c r="AE28" i="86"/>
  <c r="AJ28" i="86"/>
  <c r="AN28" i="86"/>
  <c r="AR28" i="86"/>
  <c r="AW28" i="86"/>
  <c r="BA28" i="86"/>
  <c r="BF28" i="86"/>
  <c r="BJ28" i="86"/>
  <c r="P30" i="86"/>
  <c r="T30" i="86"/>
  <c r="Y30" i="86"/>
  <c r="AC30" i="86"/>
  <c r="AG30" i="86"/>
  <c r="AL30" i="86"/>
  <c r="AP30" i="86"/>
  <c r="AU30" i="86"/>
  <c r="AY30" i="86"/>
  <c r="BC30" i="86"/>
  <c r="BH30" i="86"/>
  <c r="Q31" i="86"/>
  <c r="U31" i="86"/>
  <c r="Z31" i="86"/>
  <c r="AD31" i="86"/>
  <c r="AI31" i="86"/>
  <c r="AM31" i="86"/>
  <c r="AQ31" i="86"/>
  <c r="AV31" i="86"/>
  <c r="AZ31" i="86"/>
  <c r="BE31" i="86"/>
  <c r="BI31" i="86"/>
  <c r="X7" i="48"/>
  <c r="M8" i="48"/>
  <c r="M7" i="48"/>
  <c r="O32" i="86" l="1"/>
  <c r="N64" i="85" s="1"/>
  <c r="AX32" i="86"/>
  <c r="R67" i="85" s="1"/>
  <c r="AD32" i="86"/>
  <c r="V65" i="85" s="1"/>
  <c r="BI32" i="86"/>
  <c r="R68" i="85" s="1"/>
  <c r="AO32" i="86"/>
  <c r="V66" i="85" s="1"/>
  <c r="AF32" i="86"/>
  <c r="Z65" i="85" s="1"/>
  <c r="AE32" i="89"/>
  <c r="X50" i="85" s="1"/>
  <c r="AT32" i="89"/>
  <c r="J52" i="85" s="1"/>
  <c r="AA32" i="89"/>
  <c r="P50" i="85" s="1"/>
  <c r="BN32" i="89"/>
  <c r="AB53" i="85" s="1"/>
  <c r="P32" i="92"/>
  <c r="P34" i="85" s="1"/>
  <c r="M32" i="95"/>
  <c r="J19" i="85" s="1"/>
  <c r="AR32" i="95"/>
  <c r="AB21" i="85" s="1"/>
  <c r="Z32" i="86"/>
  <c r="N65" i="85" s="1"/>
  <c r="AZ32" i="86"/>
  <c r="V67" i="85" s="1"/>
  <c r="S32" i="86"/>
  <c r="BB32" i="86"/>
  <c r="Z67" i="85" s="1"/>
  <c r="Q32" i="86"/>
  <c r="BF32" i="89"/>
  <c r="L53" i="85" s="1"/>
  <c r="V32" i="89"/>
  <c r="AB49" i="85" s="1"/>
  <c r="BM32" i="89"/>
  <c r="Z53" i="85" s="1"/>
  <c r="BL32" i="92"/>
  <c r="X38" i="85" s="1"/>
  <c r="N32" i="95"/>
  <c r="L19" i="85" s="1"/>
  <c r="BL32" i="87"/>
  <c r="X63" i="85" s="1"/>
  <c r="O32" i="87"/>
  <c r="N59" i="85" s="1"/>
  <c r="AO32" i="89"/>
  <c r="V51" i="85" s="1"/>
  <c r="BJ32" i="89"/>
  <c r="T53" i="85" s="1"/>
  <c r="AK32" i="89"/>
  <c r="N51" i="85" s="1"/>
  <c r="BA32" i="89"/>
  <c r="X52" i="85" s="1"/>
  <c r="R32" i="89"/>
  <c r="T49" i="85" s="1"/>
  <c r="AB32" i="86"/>
  <c r="R65" i="85" s="1"/>
  <c r="BK32" i="86"/>
  <c r="V68" i="85" s="1"/>
  <c r="AM32" i="86"/>
  <c r="R66" i="85" s="1"/>
  <c r="P32" i="87"/>
  <c r="P59" i="85" s="1"/>
  <c r="AF32" i="89"/>
  <c r="Z50" i="85" s="1"/>
  <c r="AW32" i="89"/>
  <c r="P52" i="85" s="1"/>
  <c r="N32" i="89"/>
  <c r="L49" i="85" s="1"/>
  <c r="AI32" i="86"/>
  <c r="J66" i="85" s="1"/>
  <c r="BM32" i="86"/>
  <c r="Z68" i="85" s="1"/>
  <c r="R32" i="86"/>
  <c r="T64" i="85" s="1"/>
  <c r="BL32" i="86"/>
  <c r="X68" i="85" s="1"/>
  <c r="AQ32" i="86"/>
  <c r="Z66" i="85" s="1"/>
  <c r="X32" i="86"/>
  <c r="J65" i="85" s="1"/>
  <c r="S32" i="87"/>
  <c r="V59" i="85" s="1"/>
  <c r="O32" i="89"/>
  <c r="N49" i="85" s="1"/>
  <c r="AB32" i="89"/>
  <c r="R50" i="85" s="1"/>
  <c r="AR32" i="89"/>
  <c r="AB51" i="85" s="1"/>
  <c r="X32" i="91"/>
  <c r="J40" i="85" s="1"/>
  <c r="AD32" i="95"/>
  <c r="V20" i="85" s="1"/>
  <c r="N32" i="86"/>
  <c r="L64" i="85" s="1"/>
  <c r="AV32" i="86"/>
  <c r="N67" i="85" s="1"/>
  <c r="BK32" i="88"/>
  <c r="V58" i="85" s="1"/>
  <c r="BG32" i="89"/>
  <c r="N53" i="85" s="1"/>
  <c r="X32" i="89"/>
  <c r="J50" i="85" s="1"/>
  <c r="AN32" i="89"/>
  <c r="T51" i="85" s="1"/>
  <c r="BI32" i="95"/>
  <c r="R23" i="85" s="1"/>
  <c r="Z32" i="95"/>
  <c r="N20" i="85" s="1"/>
  <c r="M32" i="86"/>
  <c r="J64" i="85" s="1"/>
  <c r="BG32" i="86"/>
  <c r="N68" i="85" s="1"/>
  <c r="BB32" i="89"/>
  <c r="Z52" i="85" s="1"/>
  <c r="S32" i="89"/>
  <c r="V49" i="85" s="1"/>
  <c r="AJ32" i="89"/>
  <c r="L51" i="85" s="1"/>
  <c r="AT32" i="86"/>
  <c r="J67" i="85" s="1"/>
  <c r="U32" i="86"/>
  <c r="Z64" i="85" s="1"/>
  <c r="BE32" i="86"/>
  <c r="J68" i="85" s="1"/>
  <c r="AK32" i="86"/>
  <c r="N66" i="85" s="1"/>
  <c r="AX32" i="89"/>
  <c r="R52" i="85" s="1"/>
  <c r="BK32" i="89"/>
  <c r="V53" i="85" s="1"/>
  <c r="T32" i="92"/>
  <c r="X34" i="85" s="1"/>
  <c r="Q32" i="93"/>
  <c r="R29" i="85" s="1"/>
  <c r="AT32" i="94"/>
  <c r="J27" i="85" s="1"/>
  <c r="S32" i="94"/>
  <c r="AJ32" i="94"/>
  <c r="L26" i="85" s="1"/>
  <c r="P32" i="88"/>
  <c r="P54" i="85" s="1"/>
  <c r="T32" i="90"/>
  <c r="X44" i="85" s="1"/>
  <c r="P32" i="90"/>
  <c r="P44" i="85" s="1"/>
  <c r="BL32" i="90"/>
  <c r="X48" i="85" s="1"/>
  <c r="O32" i="91"/>
  <c r="N39" i="85" s="1"/>
  <c r="BK32" i="91"/>
  <c r="V43" i="85" s="1"/>
  <c r="P32" i="91"/>
  <c r="P39" i="85" s="1"/>
  <c r="AB32" i="91"/>
  <c r="R40" i="85" s="1"/>
  <c r="S32" i="91"/>
  <c r="V39" i="85" s="1"/>
  <c r="M32" i="93"/>
  <c r="J29" i="85" s="1"/>
  <c r="BM32" i="93"/>
  <c r="Z33" i="85" s="1"/>
  <c r="U32" i="93"/>
  <c r="Z29" i="85" s="1"/>
  <c r="AT32" i="93"/>
  <c r="J32" i="85" s="1"/>
  <c r="AB32" i="93"/>
  <c r="R30" i="85" s="1"/>
  <c r="AZ32" i="93"/>
  <c r="V32" i="85" s="1"/>
  <c r="AO32" i="93"/>
  <c r="V31" i="85" s="1"/>
  <c r="AV32" i="93"/>
  <c r="N32" i="85" s="1"/>
  <c r="AD32" i="93"/>
  <c r="V30" i="85" s="1"/>
  <c r="AF32" i="93"/>
  <c r="Z30" i="85" s="1"/>
  <c r="O32" i="93"/>
  <c r="N29" i="85" s="1"/>
  <c r="BE32" i="93"/>
  <c r="J33" i="85" s="1"/>
  <c r="AM32" i="93"/>
  <c r="R31" i="85" s="1"/>
  <c r="AI32" i="93"/>
  <c r="J31" i="85" s="1"/>
  <c r="BI32" i="93"/>
  <c r="R33" i="85" s="1"/>
  <c r="Z32" i="93"/>
  <c r="N30" i="85" s="1"/>
  <c r="AK32" i="93"/>
  <c r="N31" i="85" s="1"/>
  <c r="AX32" i="93"/>
  <c r="R32" i="85" s="1"/>
  <c r="BL32" i="93"/>
  <c r="X33" i="85" s="1"/>
  <c r="X32" i="93"/>
  <c r="J30" i="85" s="1"/>
  <c r="BB32" i="93"/>
  <c r="Z32" i="85" s="1"/>
  <c r="S32" i="93"/>
  <c r="V29" i="85" s="1"/>
  <c r="N32" i="93"/>
  <c r="L29" i="85" s="1"/>
  <c r="BG32" i="93"/>
  <c r="N33" i="85" s="1"/>
  <c r="BK32" i="93"/>
  <c r="V33" i="85" s="1"/>
  <c r="AQ32" i="93"/>
  <c r="Z31" i="85" s="1"/>
  <c r="BG32" i="94"/>
  <c r="N28" i="85" s="1"/>
  <c r="BJ32" i="94"/>
  <c r="T28" i="85" s="1"/>
  <c r="BN32" i="94"/>
  <c r="AB28" i="85" s="1"/>
  <c r="BK32" i="94"/>
  <c r="V28" i="85" s="1"/>
  <c r="V32" i="94"/>
  <c r="AB24" i="85" s="1"/>
  <c r="AA32" i="94"/>
  <c r="P25" i="85" s="1"/>
  <c r="BA32" i="94"/>
  <c r="X27" i="85" s="1"/>
  <c r="AW32" i="94"/>
  <c r="P27" i="85" s="1"/>
  <c r="AF32" i="94"/>
  <c r="Z25" i="85" s="1"/>
  <c r="O32" i="94"/>
  <c r="N24" i="85" s="1"/>
  <c r="AE32" i="94"/>
  <c r="X25" i="85" s="1"/>
  <c r="AN32" i="94"/>
  <c r="T26" i="85" s="1"/>
  <c r="AR32" i="94"/>
  <c r="AB26" i="85" s="1"/>
  <c r="AB32" i="94"/>
  <c r="R25" i="85" s="1"/>
  <c r="BB32" i="94"/>
  <c r="Z27" i="85" s="1"/>
  <c r="R32" i="94"/>
  <c r="T24" i="85" s="1"/>
  <c r="AO32" i="94"/>
  <c r="V26" i="85" s="1"/>
  <c r="BM32" i="94"/>
  <c r="Z28" i="85" s="1"/>
  <c r="BE32" i="94"/>
  <c r="J28" i="85" s="1"/>
  <c r="AM32" i="94"/>
  <c r="R26" i="85" s="1"/>
  <c r="U32" i="94"/>
  <c r="Z24" i="85" s="1"/>
  <c r="BL32" i="94"/>
  <c r="X28" i="85" s="1"/>
  <c r="AZ32" i="94"/>
  <c r="V27" i="85" s="1"/>
  <c r="Q32" i="94"/>
  <c r="R24" i="85" s="1"/>
  <c r="AD32" i="94"/>
  <c r="V25" i="85" s="1"/>
  <c r="M32" i="94"/>
  <c r="J24" i="85" s="1"/>
  <c r="AX32" i="94"/>
  <c r="R27" i="85" s="1"/>
  <c r="BI32" i="94"/>
  <c r="R28" i="85" s="1"/>
  <c r="AQ32" i="94"/>
  <c r="Z26" i="85" s="1"/>
  <c r="Z32" i="94"/>
  <c r="N25" i="85" s="1"/>
  <c r="X32" i="94"/>
  <c r="J25" i="85" s="1"/>
  <c r="BF32" i="94"/>
  <c r="L28" i="85" s="1"/>
  <c r="AK32" i="94"/>
  <c r="N26" i="85" s="1"/>
  <c r="V24" i="85"/>
  <c r="AI32" i="94"/>
  <c r="J26" i="85" s="1"/>
  <c r="N32" i="94"/>
  <c r="L24" i="85" s="1"/>
  <c r="AV32" i="94"/>
  <c r="N27" i="85" s="1"/>
  <c r="BL32" i="95"/>
  <c r="X23" i="85" s="1"/>
  <c r="AE32" i="95"/>
  <c r="X20" i="85" s="1"/>
  <c r="BF32" i="95"/>
  <c r="L23" i="85" s="1"/>
  <c r="AW32" i="95"/>
  <c r="P22" i="85" s="1"/>
  <c r="AI32" i="95"/>
  <c r="J21" i="85" s="1"/>
  <c r="BN32" i="95"/>
  <c r="AB23" i="85" s="1"/>
  <c r="AA32" i="95"/>
  <c r="P20" i="85" s="1"/>
  <c r="BE32" i="95"/>
  <c r="J23" i="85" s="1"/>
  <c r="U32" i="95"/>
  <c r="Z19" i="85" s="1"/>
  <c r="BA32" i="95"/>
  <c r="X22" i="85" s="1"/>
  <c r="R32" i="95"/>
  <c r="T19" i="85" s="1"/>
  <c r="AM32" i="95"/>
  <c r="R21" i="85" s="1"/>
  <c r="BM32" i="95"/>
  <c r="Z23" i="85" s="1"/>
  <c r="V32" i="95"/>
  <c r="AB19" i="85" s="1"/>
  <c r="AV32" i="95"/>
  <c r="N22" i="85" s="1"/>
  <c r="AZ32" i="95"/>
  <c r="V22" i="85" s="1"/>
  <c r="Q32" i="95"/>
  <c r="R19" i="85" s="1"/>
  <c r="AN32" i="95"/>
  <c r="T21" i="85" s="1"/>
  <c r="AQ32" i="95"/>
  <c r="Z21" i="85" s="1"/>
  <c r="AJ32" i="95"/>
  <c r="L21" i="85" s="1"/>
  <c r="BJ32" i="95"/>
  <c r="T23" i="85" s="1"/>
  <c r="AY32" i="95"/>
  <c r="T22" i="85" s="1"/>
  <c r="AG32" i="95"/>
  <c r="P32" i="95"/>
  <c r="P19" i="85" s="1"/>
  <c r="BG32" i="95"/>
  <c r="AO32" i="95"/>
  <c r="V21" i="85" s="1"/>
  <c r="X32" i="95"/>
  <c r="J20" i="85" s="1"/>
  <c r="AU32" i="95"/>
  <c r="AC32" i="95"/>
  <c r="BB32" i="95"/>
  <c r="Z22" i="85" s="1"/>
  <c r="AK32" i="95"/>
  <c r="S32" i="95"/>
  <c r="BH32" i="95"/>
  <c r="P23" i="85" s="1"/>
  <c r="AP32" i="95"/>
  <c r="X21" i="85" s="1"/>
  <c r="Y32" i="95"/>
  <c r="L20" i="85" s="1"/>
  <c r="AX32" i="95"/>
  <c r="R22" i="85" s="1"/>
  <c r="AF32" i="95"/>
  <c r="O32" i="95"/>
  <c r="BC32" i="95"/>
  <c r="AB22" i="85" s="1"/>
  <c r="AL32" i="95"/>
  <c r="P21" i="85" s="1"/>
  <c r="T32" i="95"/>
  <c r="BK32" i="95"/>
  <c r="V23" i="85" s="1"/>
  <c r="AT32" i="95"/>
  <c r="J22" i="85" s="1"/>
  <c r="AB32" i="95"/>
  <c r="BC32" i="94"/>
  <c r="AB27" i="85" s="1"/>
  <c r="AL32" i="94"/>
  <c r="T32" i="94"/>
  <c r="X24" i="85" s="1"/>
  <c r="AY32" i="94"/>
  <c r="T27" i="85" s="1"/>
  <c r="AG32" i="94"/>
  <c r="P32" i="94"/>
  <c r="P24" i="85" s="1"/>
  <c r="AU32" i="94"/>
  <c r="AC32" i="94"/>
  <c r="BH32" i="94"/>
  <c r="AP32" i="94"/>
  <c r="X26" i="85" s="1"/>
  <c r="Y32" i="94"/>
  <c r="AU32" i="93"/>
  <c r="AC32" i="93"/>
  <c r="T30" i="85" s="1"/>
  <c r="BN32" i="93"/>
  <c r="AB33" i="85" s="1"/>
  <c r="AW32" i="93"/>
  <c r="P32" i="85" s="1"/>
  <c r="AE32" i="93"/>
  <c r="X30" i="85" s="1"/>
  <c r="BH32" i="93"/>
  <c r="P33" i="85" s="1"/>
  <c r="AP32" i="93"/>
  <c r="X31" i="85" s="1"/>
  <c r="Y32" i="93"/>
  <c r="BJ32" i="93"/>
  <c r="T33" i="85" s="1"/>
  <c r="AR32" i="93"/>
  <c r="AB31" i="85" s="1"/>
  <c r="AA32" i="93"/>
  <c r="P30" i="85" s="1"/>
  <c r="BC32" i="93"/>
  <c r="AB32" i="85" s="1"/>
  <c r="AL32" i="93"/>
  <c r="P31" i="85" s="1"/>
  <c r="T32" i="93"/>
  <c r="X29" i="85" s="1"/>
  <c r="BF32" i="93"/>
  <c r="AN32" i="93"/>
  <c r="T31" i="85" s="1"/>
  <c r="V32" i="93"/>
  <c r="AB29" i="85" s="1"/>
  <c r="AY32" i="93"/>
  <c r="T32" i="85" s="1"/>
  <c r="AG32" i="93"/>
  <c r="AB30" i="85" s="1"/>
  <c r="P32" i="93"/>
  <c r="BA32" i="93"/>
  <c r="X32" i="85" s="1"/>
  <c r="AJ32" i="93"/>
  <c r="R32" i="93"/>
  <c r="AL32" i="92"/>
  <c r="P36" i="85" s="1"/>
  <c r="AX32" i="92"/>
  <c r="R37" i="85" s="1"/>
  <c r="AF32" i="92"/>
  <c r="Z35" i="85" s="1"/>
  <c r="O32" i="92"/>
  <c r="N34" i="85" s="1"/>
  <c r="U32" i="92"/>
  <c r="Z34" i="85" s="1"/>
  <c r="AC32" i="92"/>
  <c r="T35" i="85" s="1"/>
  <c r="BF32" i="92"/>
  <c r="L38" i="85" s="1"/>
  <c r="AN32" i="92"/>
  <c r="T36" i="85" s="1"/>
  <c r="V32" i="92"/>
  <c r="AB34" i="85" s="1"/>
  <c r="Z32" i="92"/>
  <c r="N35" i="85" s="1"/>
  <c r="AQ32" i="92"/>
  <c r="Z36" i="85" s="1"/>
  <c r="Y32" i="92"/>
  <c r="L35" i="85" s="1"/>
  <c r="BK32" i="92"/>
  <c r="V38" i="85" s="1"/>
  <c r="AT32" i="92"/>
  <c r="J37" i="85" s="1"/>
  <c r="AB32" i="92"/>
  <c r="R35" i="85" s="1"/>
  <c r="BI32" i="92"/>
  <c r="R38" i="85" s="1"/>
  <c r="M32" i="92"/>
  <c r="J34" i="85" s="1"/>
  <c r="BA32" i="92"/>
  <c r="X37" i="85" s="1"/>
  <c r="AJ32" i="92"/>
  <c r="L36" i="85" s="1"/>
  <c r="R32" i="92"/>
  <c r="T34" i="85" s="1"/>
  <c r="BM32" i="92"/>
  <c r="Z38" i="85" s="1"/>
  <c r="BC32" i="92"/>
  <c r="AB37" i="85" s="1"/>
  <c r="AD32" i="92"/>
  <c r="V35" i="85" s="1"/>
  <c r="BG32" i="92"/>
  <c r="N38" i="85" s="1"/>
  <c r="AO32" i="92"/>
  <c r="V36" i="85" s="1"/>
  <c r="X32" i="92"/>
  <c r="J35" i="85" s="1"/>
  <c r="AV32" i="92"/>
  <c r="N37" i="85" s="1"/>
  <c r="BH32" i="92"/>
  <c r="P38" i="85" s="1"/>
  <c r="BN32" i="92"/>
  <c r="AB38" i="85" s="1"/>
  <c r="AW32" i="92"/>
  <c r="P37" i="85" s="1"/>
  <c r="AE32" i="92"/>
  <c r="N32" i="92"/>
  <c r="L34" i="85" s="1"/>
  <c r="AZ32" i="92"/>
  <c r="V37" i="85" s="1"/>
  <c r="AU32" i="92"/>
  <c r="L37" i="85" s="1"/>
  <c r="Q32" i="92"/>
  <c r="R34" i="85" s="1"/>
  <c r="AY32" i="92"/>
  <c r="T37" i="85" s="1"/>
  <c r="BB32" i="92"/>
  <c r="Z37" i="85" s="1"/>
  <c r="AK32" i="92"/>
  <c r="N36" i="85" s="1"/>
  <c r="S32" i="92"/>
  <c r="AI32" i="92"/>
  <c r="J36" i="85" s="1"/>
  <c r="AP32" i="92"/>
  <c r="X36" i="85" s="1"/>
  <c r="BJ32" i="92"/>
  <c r="T38" i="85" s="1"/>
  <c r="AR32" i="92"/>
  <c r="AB36" i="85" s="1"/>
  <c r="AA32" i="92"/>
  <c r="AM32" i="92"/>
  <c r="R36" i="85" s="1"/>
  <c r="AG32" i="92"/>
  <c r="AB35" i="85" s="1"/>
  <c r="BE32" i="92"/>
  <c r="AT32" i="91"/>
  <c r="J42" i="85" s="1"/>
  <c r="BA32" i="91"/>
  <c r="X42" i="85" s="1"/>
  <c r="AJ32" i="91"/>
  <c r="L41" i="85" s="1"/>
  <c r="R32" i="91"/>
  <c r="T39" i="85" s="1"/>
  <c r="Z32" i="91"/>
  <c r="N40" i="85" s="1"/>
  <c r="AP32" i="91"/>
  <c r="X41" i="85" s="1"/>
  <c r="T32" i="91"/>
  <c r="X39" i="85" s="1"/>
  <c r="BE32" i="91"/>
  <c r="AI32" i="91"/>
  <c r="J41" i="85" s="1"/>
  <c r="AU32" i="91"/>
  <c r="L42" i="85" s="1"/>
  <c r="BG32" i="91"/>
  <c r="N43" i="85" s="1"/>
  <c r="AO32" i="91"/>
  <c r="V41" i="85" s="1"/>
  <c r="BN32" i="91"/>
  <c r="AB43" i="85" s="1"/>
  <c r="AW32" i="91"/>
  <c r="P42" i="85" s="1"/>
  <c r="AE32" i="91"/>
  <c r="X40" i="85" s="1"/>
  <c r="N32" i="91"/>
  <c r="L39" i="85" s="1"/>
  <c r="Q32" i="91"/>
  <c r="R39" i="85" s="1"/>
  <c r="AL32" i="91"/>
  <c r="P41" i="85" s="1"/>
  <c r="AZ32" i="91"/>
  <c r="V42" i="85" s="1"/>
  <c r="U32" i="91"/>
  <c r="AC32" i="91"/>
  <c r="T40" i="85" s="1"/>
  <c r="BB32" i="91"/>
  <c r="Z42" i="85" s="1"/>
  <c r="AK32" i="91"/>
  <c r="N41" i="85" s="1"/>
  <c r="BJ32" i="91"/>
  <c r="T43" i="85" s="1"/>
  <c r="AR32" i="91"/>
  <c r="AB41" i="85" s="1"/>
  <c r="AA32" i="91"/>
  <c r="AM32" i="91"/>
  <c r="R41" i="85" s="1"/>
  <c r="BH32" i="91"/>
  <c r="P43" i="85" s="1"/>
  <c r="AG32" i="91"/>
  <c r="AB40" i="85" s="1"/>
  <c r="BM32" i="91"/>
  <c r="Z43" i="85" s="1"/>
  <c r="AV32" i="91"/>
  <c r="N42" i="85" s="1"/>
  <c r="M32" i="91"/>
  <c r="J39" i="85" s="1"/>
  <c r="BL32" i="91"/>
  <c r="X43" i="85" s="1"/>
  <c r="AX32" i="91"/>
  <c r="R42" i="85" s="1"/>
  <c r="AF32" i="91"/>
  <c r="Z40" i="85" s="1"/>
  <c r="BF32" i="91"/>
  <c r="L43" i="85" s="1"/>
  <c r="AN32" i="91"/>
  <c r="T41" i="85" s="1"/>
  <c r="V32" i="91"/>
  <c r="AB39" i="85" s="1"/>
  <c r="AD32" i="91"/>
  <c r="AY32" i="91"/>
  <c r="T42" i="85" s="1"/>
  <c r="Y32" i="91"/>
  <c r="BI32" i="91"/>
  <c r="R43" i="85" s="1"/>
  <c r="AQ32" i="91"/>
  <c r="Z41" i="85" s="1"/>
  <c r="BC32" i="91"/>
  <c r="AB42" i="85" s="1"/>
  <c r="BG32" i="90"/>
  <c r="N48" i="85" s="1"/>
  <c r="AO32" i="90"/>
  <c r="V46" i="85" s="1"/>
  <c r="X32" i="90"/>
  <c r="J45" i="85" s="1"/>
  <c r="BC32" i="90"/>
  <c r="AB47" i="85" s="1"/>
  <c r="BA32" i="90"/>
  <c r="X47" i="85" s="1"/>
  <c r="AJ32" i="90"/>
  <c r="L46" i="85" s="1"/>
  <c r="R32" i="90"/>
  <c r="T44" i="85" s="1"/>
  <c r="BM32" i="90"/>
  <c r="Z48" i="85" s="1"/>
  <c r="AI32" i="90"/>
  <c r="J46" i="85" s="1"/>
  <c r="BH32" i="90"/>
  <c r="P48" i="85" s="1"/>
  <c r="AZ32" i="90"/>
  <c r="V47" i="85" s="1"/>
  <c r="AY32" i="90"/>
  <c r="T47" i="85" s="1"/>
  <c r="BB32" i="90"/>
  <c r="Z47" i="85" s="1"/>
  <c r="AK32" i="90"/>
  <c r="N46" i="85" s="1"/>
  <c r="S32" i="90"/>
  <c r="V44" i="85" s="1"/>
  <c r="AL32" i="90"/>
  <c r="P46" i="85" s="1"/>
  <c r="BN32" i="90"/>
  <c r="AB48" i="85" s="1"/>
  <c r="AW32" i="90"/>
  <c r="P47" i="85" s="1"/>
  <c r="AE32" i="90"/>
  <c r="N32" i="90"/>
  <c r="L44" i="85" s="1"/>
  <c r="BE32" i="90"/>
  <c r="J48" i="85" s="1"/>
  <c r="AD32" i="90"/>
  <c r="V45" i="85" s="1"/>
  <c r="AU32" i="90"/>
  <c r="L47" i="85" s="1"/>
  <c r="AM32" i="90"/>
  <c r="R46" i="85" s="1"/>
  <c r="AG32" i="90"/>
  <c r="AB45" i="85" s="1"/>
  <c r="AP32" i="90"/>
  <c r="X46" i="85" s="1"/>
  <c r="AX32" i="90"/>
  <c r="R47" i="85" s="1"/>
  <c r="AF32" i="90"/>
  <c r="Z45" i="85" s="1"/>
  <c r="O32" i="90"/>
  <c r="N44" i="85" s="1"/>
  <c r="BJ32" i="90"/>
  <c r="T48" i="85" s="1"/>
  <c r="AR32" i="90"/>
  <c r="AB46" i="85" s="1"/>
  <c r="AA32" i="90"/>
  <c r="AV32" i="90"/>
  <c r="N47" i="85" s="1"/>
  <c r="U32" i="90"/>
  <c r="AC32" i="90"/>
  <c r="T45" i="85" s="1"/>
  <c r="Z32" i="90"/>
  <c r="N45" i="85" s="1"/>
  <c r="Y32" i="90"/>
  <c r="L45" i="85" s="1"/>
  <c r="BK32" i="90"/>
  <c r="V48" i="85" s="1"/>
  <c r="AT32" i="90"/>
  <c r="J47" i="85" s="1"/>
  <c r="AB32" i="90"/>
  <c r="R45" i="85" s="1"/>
  <c r="BF32" i="90"/>
  <c r="L48" i="85" s="1"/>
  <c r="AN32" i="90"/>
  <c r="T46" i="85" s="1"/>
  <c r="V32" i="90"/>
  <c r="AQ32" i="90"/>
  <c r="Z46" i="85" s="1"/>
  <c r="Q32" i="90"/>
  <c r="R44" i="85" s="1"/>
  <c r="BI32" i="90"/>
  <c r="R48" i="85" s="1"/>
  <c r="M32" i="90"/>
  <c r="J44" i="85" s="1"/>
  <c r="AJ44" i="85" s="1"/>
  <c r="AZ32" i="89"/>
  <c r="Q32" i="89"/>
  <c r="R49" i="85" s="1"/>
  <c r="AY32" i="89"/>
  <c r="T52" i="85" s="1"/>
  <c r="AG32" i="89"/>
  <c r="P32" i="89"/>
  <c r="AI32" i="89"/>
  <c r="J51" i="85" s="1"/>
  <c r="AV32" i="89"/>
  <c r="N52" i="85" s="1"/>
  <c r="AD32" i="89"/>
  <c r="M32" i="89"/>
  <c r="J49" i="85" s="1"/>
  <c r="BL32" i="89"/>
  <c r="X53" i="85" s="1"/>
  <c r="AU32" i="89"/>
  <c r="L52" i="85" s="1"/>
  <c r="AC32" i="89"/>
  <c r="BI32" i="89"/>
  <c r="R53" i="85" s="1"/>
  <c r="AQ32" i="89"/>
  <c r="Z51" i="85" s="1"/>
  <c r="Z32" i="89"/>
  <c r="BH32" i="89"/>
  <c r="P53" i="85" s="1"/>
  <c r="AP32" i="89"/>
  <c r="X51" i="85" s="1"/>
  <c r="Y32" i="89"/>
  <c r="BE32" i="89"/>
  <c r="J53" i="85" s="1"/>
  <c r="AM32" i="89"/>
  <c r="R51" i="85" s="1"/>
  <c r="U32" i="89"/>
  <c r="BC32" i="89"/>
  <c r="AB52" i="85" s="1"/>
  <c r="AL32" i="89"/>
  <c r="P51" i="85" s="1"/>
  <c r="T32" i="89"/>
  <c r="X49" i="85" s="1"/>
  <c r="BB32" i="88"/>
  <c r="Z57" i="85" s="1"/>
  <c r="AK32" i="88"/>
  <c r="N56" i="85" s="1"/>
  <c r="S32" i="88"/>
  <c r="V54" i="85" s="1"/>
  <c r="Z32" i="88"/>
  <c r="N55" i="85" s="1"/>
  <c r="Y32" i="88"/>
  <c r="L55" i="85" s="1"/>
  <c r="BF32" i="88"/>
  <c r="L58" i="85" s="1"/>
  <c r="AN32" i="88"/>
  <c r="T56" i="85" s="1"/>
  <c r="V32" i="88"/>
  <c r="AB54" i="85" s="1"/>
  <c r="AI32" i="88"/>
  <c r="J56" i="85" s="1"/>
  <c r="T32" i="88"/>
  <c r="X54" i="85" s="1"/>
  <c r="BE32" i="88"/>
  <c r="J58" i="85" s="1"/>
  <c r="AP32" i="88"/>
  <c r="X56" i="85" s="1"/>
  <c r="AX32" i="88"/>
  <c r="R57" i="85" s="1"/>
  <c r="AF32" i="88"/>
  <c r="Z55" i="85" s="1"/>
  <c r="O32" i="88"/>
  <c r="N54" i="85" s="1"/>
  <c r="BM32" i="88"/>
  <c r="Z58" i="85" s="1"/>
  <c r="M32" i="88"/>
  <c r="J54" i="85" s="1"/>
  <c r="BH32" i="88"/>
  <c r="P58" i="85" s="1"/>
  <c r="BA32" i="88"/>
  <c r="X57" i="85" s="1"/>
  <c r="AJ32" i="88"/>
  <c r="L56" i="85" s="1"/>
  <c r="R32" i="88"/>
  <c r="T54" i="85" s="1"/>
  <c r="U32" i="88"/>
  <c r="Z54" i="85" s="1"/>
  <c r="BL32" i="88"/>
  <c r="X58" i="85" s="1"/>
  <c r="AQ32" i="88"/>
  <c r="Z56" i="85" s="1"/>
  <c r="AC32" i="88"/>
  <c r="T55" i="85" s="1"/>
  <c r="AT32" i="88"/>
  <c r="J57" i="85" s="1"/>
  <c r="AB32" i="88"/>
  <c r="R55" i="85" s="1"/>
  <c r="AZ32" i="88"/>
  <c r="V57" i="85" s="1"/>
  <c r="AU32" i="88"/>
  <c r="L57" i="85" s="1"/>
  <c r="BN32" i="88"/>
  <c r="AB58" i="85" s="1"/>
  <c r="AW32" i="88"/>
  <c r="P57" i="85" s="1"/>
  <c r="AE32" i="88"/>
  <c r="X55" i="85" s="1"/>
  <c r="AQ54" i="85" s="1"/>
  <c r="N32" i="88"/>
  <c r="BI32" i="88"/>
  <c r="R58" i="85" s="1"/>
  <c r="BC32" i="88"/>
  <c r="AB57" i="85" s="1"/>
  <c r="AD32" i="88"/>
  <c r="V55" i="85" s="1"/>
  <c r="BG32" i="88"/>
  <c r="N58" i="85" s="1"/>
  <c r="AO32" i="88"/>
  <c r="V56" i="85" s="1"/>
  <c r="X32" i="88"/>
  <c r="J55" i="85" s="1"/>
  <c r="AM32" i="88"/>
  <c r="R56" i="85" s="1"/>
  <c r="AG32" i="88"/>
  <c r="AB55" i="85" s="1"/>
  <c r="BJ32" i="88"/>
  <c r="T58" i="85" s="1"/>
  <c r="AR32" i="88"/>
  <c r="AB56" i="85" s="1"/>
  <c r="AA32" i="88"/>
  <c r="AV32" i="88"/>
  <c r="N57" i="85" s="1"/>
  <c r="AL32" i="88"/>
  <c r="P56" i="85" s="1"/>
  <c r="Q32" i="88"/>
  <c r="AY32" i="88"/>
  <c r="T57" i="85" s="1"/>
  <c r="BH32" i="87"/>
  <c r="P63" i="85" s="1"/>
  <c r="AP32" i="87"/>
  <c r="X61" i="85" s="1"/>
  <c r="Y32" i="87"/>
  <c r="L60" i="85" s="1"/>
  <c r="BK32" i="87"/>
  <c r="V63" i="85" s="1"/>
  <c r="AT32" i="87"/>
  <c r="J62" i="85" s="1"/>
  <c r="AB32" i="87"/>
  <c r="R60" i="85" s="1"/>
  <c r="BF32" i="87"/>
  <c r="L63" i="85" s="1"/>
  <c r="AN32" i="87"/>
  <c r="T61" i="85" s="1"/>
  <c r="V32" i="87"/>
  <c r="AB59" i="85" s="1"/>
  <c r="BE32" i="87"/>
  <c r="J63" i="85" s="1"/>
  <c r="AM32" i="87"/>
  <c r="R61" i="85" s="1"/>
  <c r="U32" i="87"/>
  <c r="Z59" i="85" s="1"/>
  <c r="BC32" i="87"/>
  <c r="AB62" i="85" s="1"/>
  <c r="AL32" i="87"/>
  <c r="P61" i="85" s="1"/>
  <c r="T32" i="87"/>
  <c r="X59" i="85" s="1"/>
  <c r="BG32" i="87"/>
  <c r="N63" i="85" s="1"/>
  <c r="AO32" i="87"/>
  <c r="V61" i="85" s="1"/>
  <c r="X32" i="87"/>
  <c r="J60" i="85" s="1"/>
  <c r="BA32" i="87"/>
  <c r="X62" i="85" s="1"/>
  <c r="AJ32" i="87"/>
  <c r="L61" i="85" s="1"/>
  <c r="R32" i="87"/>
  <c r="T59" i="85" s="1"/>
  <c r="AZ32" i="87"/>
  <c r="V62" i="85" s="1"/>
  <c r="AI32" i="87"/>
  <c r="J61" i="85" s="1"/>
  <c r="Q32" i="87"/>
  <c r="R59" i="85" s="1"/>
  <c r="AY32" i="87"/>
  <c r="T62" i="85" s="1"/>
  <c r="AG32" i="87"/>
  <c r="AB60" i="85" s="1"/>
  <c r="BB32" i="87"/>
  <c r="Z62" i="85" s="1"/>
  <c r="AK32" i="87"/>
  <c r="N61" i="85" s="1"/>
  <c r="BN32" i="87"/>
  <c r="AB63" i="85" s="1"/>
  <c r="AW32" i="87"/>
  <c r="P62" i="85" s="1"/>
  <c r="AE32" i="87"/>
  <c r="X60" i="85" s="1"/>
  <c r="AQ59" i="85" s="1"/>
  <c r="N32" i="87"/>
  <c r="L59" i="85" s="1"/>
  <c r="BM32" i="87"/>
  <c r="Z63" i="85" s="1"/>
  <c r="AV32" i="87"/>
  <c r="N62" i="85" s="1"/>
  <c r="AD32" i="87"/>
  <c r="M32" i="87"/>
  <c r="J59" i="85" s="1"/>
  <c r="AU32" i="87"/>
  <c r="L62" i="85" s="1"/>
  <c r="AC32" i="87"/>
  <c r="T60" i="85" s="1"/>
  <c r="AX32" i="87"/>
  <c r="R62" i="85" s="1"/>
  <c r="AF32" i="87"/>
  <c r="Z60" i="85" s="1"/>
  <c r="BJ32" i="87"/>
  <c r="T63" i="85" s="1"/>
  <c r="AR32" i="87"/>
  <c r="AB61" i="85" s="1"/>
  <c r="AA32" i="87"/>
  <c r="BI32" i="87"/>
  <c r="R63" i="85" s="1"/>
  <c r="AQ32" i="87"/>
  <c r="Z61" i="85" s="1"/>
  <c r="Z32" i="87"/>
  <c r="AU32" i="86"/>
  <c r="L67" i="85" s="1"/>
  <c r="AC32" i="86"/>
  <c r="BN32" i="86"/>
  <c r="AB68" i="85" s="1"/>
  <c r="AW32" i="86"/>
  <c r="P67" i="85" s="1"/>
  <c r="AE32" i="86"/>
  <c r="X65" i="85" s="1"/>
  <c r="BH32" i="86"/>
  <c r="P68" i="85" s="1"/>
  <c r="AP32" i="86"/>
  <c r="X66" i="85" s="1"/>
  <c r="Y32" i="86"/>
  <c r="BJ32" i="86"/>
  <c r="T68" i="85" s="1"/>
  <c r="AR32" i="86"/>
  <c r="AB66" i="85" s="1"/>
  <c r="AA32" i="86"/>
  <c r="P65" i="85" s="1"/>
  <c r="BC32" i="86"/>
  <c r="AB67" i="85" s="1"/>
  <c r="AL32" i="86"/>
  <c r="P66" i="85" s="1"/>
  <c r="T32" i="86"/>
  <c r="BF32" i="86"/>
  <c r="AN32" i="86"/>
  <c r="T66" i="85" s="1"/>
  <c r="V32" i="86"/>
  <c r="AB64" i="85" s="1"/>
  <c r="AY32" i="86"/>
  <c r="AG32" i="86"/>
  <c r="AB65" i="85" s="1"/>
  <c r="P32" i="86"/>
  <c r="BA32" i="86"/>
  <c r="X67" i="85" s="1"/>
  <c r="AJ32" i="86"/>
  <c r="B73" i="85"/>
  <c r="AA64" i="85"/>
  <c r="Y64" i="85"/>
  <c r="W64" i="85"/>
  <c r="U64" i="85"/>
  <c r="S64" i="85"/>
  <c r="Q64" i="85"/>
  <c r="O64" i="85"/>
  <c r="M64" i="85"/>
  <c r="K64" i="85"/>
  <c r="I64" i="85"/>
  <c r="AA59" i="85"/>
  <c r="Y59" i="85"/>
  <c r="W59" i="85"/>
  <c r="U59" i="85"/>
  <c r="S59" i="85"/>
  <c r="Q59" i="85"/>
  <c r="O59" i="85"/>
  <c r="M59" i="85"/>
  <c r="K59" i="85"/>
  <c r="I59" i="85"/>
  <c r="AA54" i="85"/>
  <c r="Y54" i="85"/>
  <c r="W54" i="85"/>
  <c r="U54" i="85"/>
  <c r="S54" i="85"/>
  <c r="Q54" i="85"/>
  <c r="O54" i="85"/>
  <c r="M54" i="85"/>
  <c r="K54" i="85"/>
  <c r="I54" i="85"/>
  <c r="AQ49" i="85"/>
  <c r="AA49" i="85"/>
  <c r="Y49" i="85"/>
  <c r="W49" i="85"/>
  <c r="U49" i="85"/>
  <c r="S49" i="85"/>
  <c r="Q49" i="85"/>
  <c r="O49" i="85"/>
  <c r="M49" i="85"/>
  <c r="K49" i="85"/>
  <c r="I49" i="85"/>
  <c r="AA44" i="85"/>
  <c r="Y44" i="85"/>
  <c r="W44" i="85"/>
  <c r="U44" i="85"/>
  <c r="S44" i="85"/>
  <c r="Q44" i="85"/>
  <c r="O44" i="85"/>
  <c r="M44" i="85"/>
  <c r="K44" i="85"/>
  <c r="I44" i="85"/>
  <c r="AA39" i="85"/>
  <c r="Y39" i="85"/>
  <c r="W39" i="85"/>
  <c r="U39" i="85"/>
  <c r="S39" i="85"/>
  <c r="Q39" i="85"/>
  <c r="O39" i="85"/>
  <c r="M39" i="85"/>
  <c r="K39" i="85"/>
  <c r="I39" i="85"/>
  <c r="AA34" i="85"/>
  <c r="Y34" i="85"/>
  <c r="W34" i="85"/>
  <c r="U34" i="85"/>
  <c r="S34" i="85"/>
  <c r="Q34" i="85"/>
  <c r="O34" i="85"/>
  <c r="M34" i="85"/>
  <c r="K34" i="85"/>
  <c r="I34" i="85"/>
  <c r="AA29" i="85"/>
  <c r="Y29" i="85"/>
  <c r="W29" i="85"/>
  <c r="U29" i="85"/>
  <c r="Q29" i="85"/>
  <c r="M29" i="85"/>
  <c r="K29" i="85"/>
  <c r="I29" i="85"/>
  <c r="AA24" i="85"/>
  <c r="Y24" i="85"/>
  <c r="W24" i="85"/>
  <c r="U24" i="85"/>
  <c r="Q24" i="85"/>
  <c r="M24" i="85"/>
  <c r="K24" i="85"/>
  <c r="I24" i="85"/>
  <c r="AA19" i="85"/>
  <c r="Y19" i="85"/>
  <c r="W19" i="85"/>
  <c r="U19" i="85"/>
  <c r="Q19" i="85"/>
  <c r="M19" i="85"/>
  <c r="K19" i="85"/>
  <c r="AA14" i="85"/>
  <c r="Y14" i="85"/>
  <c r="W14" i="85"/>
  <c r="U14" i="85"/>
  <c r="S14" i="85"/>
  <c r="Q14" i="85"/>
  <c r="O14" i="85"/>
  <c r="M14" i="85"/>
  <c r="K14" i="85"/>
  <c r="I14" i="85"/>
  <c r="AB7" i="85"/>
  <c r="Y7" i="85"/>
  <c r="G7" i="85"/>
  <c r="Y5" i="85"/>
  <c r="D5" i="85"/>
  <c r="AS64" i="85" l="1"/>
  <c r="AC53" i="85"/>
  <c r="AY49" i="85" s="1"/>
  <c r="AC51" i="85"/>
  <c r="AW49" i="85" s="1"/>
  <c r="AL64" i="85"/>
  <c r="AN49" i="85"/>
  <c r="AR64" i="85"/>
  <c r="G36" i="86"/>
  <c r="L66" i="85"/>
  <c r="AC66" i="85" s="1"/>
  <c r="AW64" i="85" s="1"/>
  <c r="E34" i="86"/>
  <c r="AC63" i="85"/>
  <c r="AY59" i="85" s="1"/>
  <c r="E36" i="89"/>
  <c r="N50" i="85"/>
  <c r="AL49" i="85" s="1"/>
  <c r="E40" i="86"/>
  <c r="V64" i="85"/>
  <c r="AP64" i="85" s="1"/>
  <c r="E41" i="86"/>
  <c r="X64" i="85"/>
  <c r="AQ64" i="85" s="1"/>
  <c r="AJ64" i="85"/>
  <c r="AJ49" i="85"/>
  <c r="AP54" i="85"/>
  <c r="E39" i="89"/>
  <c r="T50" i="85"/>
  <c r="AO49" i="85" s="1"/>
  <c r="E43" i="89"/>
  <c r="AB50" i="85"/>
  <c r="AS49" i="85" s="1"/>
  <c r="AL39" i="85"/>
  <c r="E42" i="89"/>
  <c r="Z49" i="85"/>
  <c r="AR49" i="85" s="1"/>
  <c r="G37" i="86"/>
  <c r="T67" i="85"/>
  <c r="AC67" i="85" s="1"/>
  <c r="AX64" i="85" s="1"/>
  <c r="E39" i="86"/>
  <c r="T65" i="85"/>
  <c r="G35" i="89"/>
  <c r="L50" i="85"/>
  <c r="AK49" i="85" s="1"/>
  <c r="E37" i="89"/>
  <c r="P49" i="85"/>
  <c r="E35" i="86"/>
  <c r="L65" i="85"/>
  <c r="E36" i="86"/>
  <c r="G37" i="89"/>
  <c r="V52" i="85"/>
  <c r="AC52" i="85" s="1"/>
  <c r="AX49" i="85" s="1"/>
  <c r="E38" i="86"/>
  <c r="R64" i="85"/>
  <c r="AN64" i="85" s="1"/>
  <c r="G34" i="86"/>
  <c r="P64" i="85"/>
  <c r="G38" i="86"/>
  <c r="L68" i="85"/>
  <c r="AC68" i="85" s="1"/>
  <c r="AY64" i="85" s="1"/>
  <c r="E42" i="86"/>
  <c r="E40" i="89"/>
  <c r="V50" i="85"/>
  <c r="AP49" i="85" s="1"/>
  <c r="AJ59" i="85"/>
  <c r="AK59" i="85"/>
  <c r="AS59" i="85"/>
  <c r="AL44" i="85"/>
  <c r="AC59" i="85"/>
  <c r="AU59" i="85" s="1"/>
  <c r="AC61" i="85"/>
  <c r="AW59" i="85" s="1"/>
  <c r="AO59" i="85"/>
  <c r="AC62" i="85"/>
  <c r="AX59" i="85" s="1"/>
  <c r="AR59" i="85"/>
  <c r="AN34" i="85"/>
  <c r="AN59" i="85"/>
  <c r="E37" i="87"/>
  <c r="P60" i="85"/>
  <c r="E40" i="87"/>
  <c r="V60" i="85"/>
  <c r="AP59" i="85" s="1"/>
  <c r="E36" i="87"/>
  <c r="N60" i="85"/>
  <c r="AL59" i="85" s="1"/>
  <c r="AC58" i="85"/>
  <c r="AY54" i="85" s="1"/>
  <c r="AL54" i="85"/>
  <c r="AS54" i="85"/>
  <c r="AJ54" i="85"/>
  <c r="F8" i="71" s="1"/>
  <c r="AC56" i="85"/>
  <c r="AW54" i="85" s="1"/>
  <c r="AR54" i="85"/>
  <c r="AO54" i="85"/>
  <c r="AC57" i="85"/>
  <c r="AX54" i="85" s="1"/>
  <c r="E37" i="88"/>
  <c r="P55" i="85"/>
  <c r="AM54" i="85" s="1"/>
  <c r="E38" i="88"/>
  <c r="R54" i="85"/>
  <c r="AN54" i="85" s="1"/>
  <c r="E35" i="88"/>
  <c r="L54" i="85"/>
  <c r="AK54" i="85" s="1"/>
  <c r="AP44" i="85"/>
  <c r="AC46" i="85"/>
  <c r="AW44" i="85" s="1"/>
  <c r="AN44" i="85"/>
  <c r="AK44" i="85"/>
  <c r="AO44" i="85"/>
  <c r="AC48" i="85"/>
  <c r="AY44" i="85" s="1"/>
  <c r="AC47" i="85"/>
  <c r="AX44" i="85" s="1"/>
  <c r="E43" i="90"/>
  <c r="AB44" i="85"/>
  <c r="AS44" i="85" s="1"/>
  <c r="E41" i="90"/>
  <c r="X45" i="85"/>
  <c r="AQ44" i="85" s="1"/>
  <c r="E42" i="90"/>
  <c r="Z44" i="85"/>
  <c r="E37" i="90"/>
  <c r="P45" i="85"/>
  <c r="AO39" i="85"/>
  <c r="AS39" i="85"/>
  <c r="AC41" i="85"/>
  <c r="AW39" i="85" s="1"/>
  <c r="AC42" i="85"/>
  <c r="AX39" i="85" s="1"/>
  <c r="AQ39" i="85"/>
  <c r="AN39" i="85"/>
  <c r="G35" i="91"/>
  <c r="L40" i="85"/>
  <c r="E42" i="91"/>
  <c r="Z39" i="85"/>
  <c r="G38" i="91"/>
  <c r="J43" i="85"/>
  <c r="E36" i="91"/>
  <c r="E37" i="91"/>
  <c r="P40" i="85"/>
  <c r="AM39" i="85" s="1"/>
  <c r="E40" i="91"/>
  <c r="V40" i="85"/>
  <c r="AP39" i="85" s="1"/>
  <c r="AS34" i="85"/>
  <c r="AC37" i="85"/>
  <c r="AX34" i="85" s="1"/>
  <c r="AR34" i="85"/>
  <c r="AO34" i="85"/>
  <c r="AC36" i="85"/>
  <c r="AW34" i="85" s="1"/>
  <c r="AK34" i="85"/>
  <c r="AL34" i="85"/>
  <c r="G38" i="92"/>
  <c r="J38" i="85"/>
  <c r="E40" i="92"/>
  <c r="V34" i="85"/>
  <c r="E41" i="92"/>
  <c r="X35" i="85"/>
  <c r="AQ34" i="85" s="1"/>
  <c r="E37" i="92"/>
  <c r="P35" i="85"/>
  <c r="AJ29" i="85"/>
  <c r="E34" i="93"/>
  <c r="AN29" i="85"/>
  <c r="AP29" i="85"/>
  <c r="AL29" i="85"/>
  <c r="AR29" i="85"/>
  <c r="E38" i="93"/>
  <c r="AS29" i="85"/>
  <c r="E40" i="93"/>
  <c r="E42" i="93"/>
  <c r="AQ29" i="85"/>
  <c r="E36" i="93"/>
  <c r="E39" i="93"/>
  <c r="T29" i="85"/>
  <c r="AO29" i="85" s="1"/>
  <c r="G38" i="93"/>
  <c r="L33" i="85"/>
  <c r="AC33" i="85" s="1"/>
  <c r="AY29" i="85" s="1"/>
  <c r="G36" i="93"/>
  <c r="L31" i="85"/>
  <c r="AC31" i="85" s="1"/>
  <c r="AW29" i="85" s="1"/>
  <c r="E37" i="93"/>
  <c r="P29" i="85"/>
  <c r="E35" i="93"/>
  <c r="L30" i="85"/>
  <c r="G37" i="93"/>
  <c r="L32" i="85"/>
  <c r="AC32" i="85" s="1"/>
  <c r="AX29" i="85" s="1"/>
  <c r="AJ24" i="85"/>
  <c r="AN24" i="85"/>
  <c r="E38" i="94"/>
  <c r="AP24" i="85"/>
  <c r="AR24" i="85"/>
  <c r="E42" i="94"/>
  <c r="AL24" i="85"/>
  <c r="E40" i="94"/>
  <c r="E36" i="94"/>
  <c r="AQ24" i="85"/>
  <c r="E34" i="94"/>
  <c r="G35" i="94"/>
  <c r="L25" i="85"/>
  <c r="G36" i="94"/>
  <c r="P26" i="85"/>
  <c r="G37" i="94"/>
  <c r="L27" i="85"/>
  <c r="AC27" i="85" s="1"/>
  <c r="AX24" i="85" s="1"/>
  <c r="AC24" i="85"/>
  <c r="AU24" i="85" s="1"/>
  <c r="G38" i="94"/>
  <c r="P28" i="85"/>
  <c r="AC28" i="85" s="1"/>
  <c r="AY24" i="85" s="1"/>
  <c r="E43" i="94"/>
  <c r="AB25" i="85"/>
  <c r="AS24" i="85" s="1"/>
  <c r="E39" i="94"/>
  <c r="T25" i="85"/>
  <c r="AO24" i="85" s="1"/>
  <c r="E35" i="94"/>
  <c r="AM19" i="85"/>
  <c r="AJ19" i="85"/>
  <c r="E41" i="95"/>
  <c r="X19" i="85"/>
  <c r="AQ19" i="85" s="1"/>
  <c r="E39" i="95"/>
  <c r="T20" i="85"/>
  <c r="AO19" i="85" s="1"/>
  <c r="G38" i="95"/>
  <c r="N23" i="85"/>
  <c r="AC23" i="85" s="1"/>
  <c r="AY19" i="85" s="1"/>
  <c r="E38" i="95"/>
  <c r="R20" i="85"/>
  <c r="E40" i="95"/>
  <c r="V19" i="85"/>
  <c r="E35" i="95"/>
  <c r="L22" i="85"/>
  <c r="E42" i="95"/>
  <c r="Z20" i="85"/>
  <c r="AR19" i="85" s="1"/>
  <c r="G36" i="95"/>
  <c r="N21" i="85"/>
  <c r="AC21" i="85" s="1"/>
  <c r="AW19" i="85" s="1"/>
  <c r="E43" i="95"/>
  <c r="AB20" i="85"/>
  <c r="AS19" i="85" s="1"/>
  <c r="E36" i="95"/>
  <c r="N19" i="85"/>
  <c r="G37" i="95"/>
  <c r="G35" i="95"/>
  <c r="G34" i="95"/>
  <c r="E37" i="95"/>
  <c r="E34" i="95"/>
  <c r="E41" i="94"/>
  <c r="E37" i="94"/>
  <c r="G34" i="94"/>
  <c r="E43" i="93"/>
  <c r="G35" i="93"/>
  <c r="G34" i="93"/>
  <c r="E41" i="93"/>
  <c r="G35" i="92"/>
  <c r="G37" i="92"/>
  <c r="E34" i="92"/>
  <c r="G34" i="92"/>
  <c r="E43" i="92"/>
  <c r="E42" i="92"/>
  <c r="G36" i="92"/>
  <c r="E35" i="92"/>
  <c r="E39" i="92"/>
  <c r="E36" i="92"/>
  <c r="E38" i="92"/>
  <c r="E41" i="91"/>
  <c r="E43" i="91"/>
  <c r="E34" i="91"/>
  <c r="G34" i="91"/>
  <c r="E35" i="91"/>
  <c r="E39" i="91"/>
  <c r="E38" i="91"/>
  <c r="G36" i="91"/>
  <c r="G37" i="91"/>
  <c r="E38" i="90"/>
  <c r="E36" i="90"/>
  <c r="G38" i="90"/>
  <c r="G36" i="90"/>
  <c r="E35" i="90"/>
  <c r="E34" i="90"/>
  <c r="G34" i="90"/>
  <c r="G37" i="90"/>
  <c r="E40" i="90"/>
  <c r="E39" i="90"/>
  <c r="G35" i="90"/>
  <c r="E34" i="89"/>
  <c r="G34" i="89"/>
  <c r="E41" i="89"/>
  <c r="E35" i="89"/>
  <c r="G38" i="89"/>
  <c r="G36" i="89"/>
  <c r="E38" i="89"/>
  <c r="G35" i="88"/>
  <c r="E36" i="88"/>
  <c r="G38" i="88"/>
  <c r="E40" i="88"/>
  <c r="G37" i="88"/>
  <c r="E42" i="88"/>
  <c r="E41" i="88"/>
  <c r="E39" i="88"/>
  <c r="E34" i="88"/>
  <c r="G34" i="88"/>
  <c r="G36" i="88"/>
  <c r="E43" i="88"/>
  <c r="E39" i="87"/>
  <c r="E43" i="87"/>
  <c r="G37" i="87"/>
  <c r="E34" i="87"/>
  <c r="G34" i="87"/>
  <c r="E35" i="87"/>
  <c r="E38" i="87"/>
  <c r="E42" i="87"/>
  <c r="G36" i="87"/>
  <c r="E41" i="87"/>
  <c r="G35" i="87"/>
  <c r="G38" i="87"/>
  <c r="E43" i="86"/>
  <c r="E37" i="86"/>
  <c r="G35" i="86"/>
  <c r="H34" i="86" s="1"/>
  <c r="AO64" i="85" l="1"/>
  <c r="F14" i="71"/>
  <c r="AM49" i="85"/>
  <c r="AC49" i="85"/>
  <c r="F36" i="71"/>
  <c r="AC50" i="85"/>
  <c r="AV49" i="85" s="1"/>
  <c r="H34" i="89"/>
  <c r="AC65" i="85"/>
  <c r="AV64" i="85" s="1"/>
  <c r="AK64" i="85"/>
  <c r="AM64" i="85"/>
  <c r="AC64" i="85"/>
  <c r="F16" i="71"/>
  <c r="F12" i="71"/>
  <c r="F13" i="71"/>
  <c r="F11" i="71"/>
  <c r="F9" i="71"/>
  <c r="F37" i="71"/>
  <c r="F35" i="71"/>
  <c r="AM59" i="85"/>
  <c r="AC60" i="85"/>
  <c r="AC54" i="85"/>
  <c r="AU54" i="85" s="1"/>
  <c r="AC55" i="85"/>
  <c r="AV54" i="85" s="1"/>
  <c r="AC45" i="85"/>
  <c r="AV44" i="85" s="1"/>
  <c r="AM44" i="85"/>
  <c r="F10" i="71" s="1"/>
  <c r="AC44" i="85"/>
  <c r="AR44" i="85"/>
  <c r="F15" i="71" s="1"/>
  <c r="H34" i="91"/>
  <c r="AC43" i="85"/>
  <c r="AY39" i="85" s="1"/>
  <c r="AJ39" i="85"/>
  <c r="AK39" i="85"/>
  <c r="AC40" i="85"/>
  <c r="AV39" i="85" s="1"/>
  <c r="AR39" i="85"/>
  <c r="AC39" i="85"/>
  <c r="AM34" i="85"/>
  <c r="AC35" i="85"/>
  <c r="AV34" i="85" s="1"/>
  <c r="AC34" i="85"/>
  <c r="AP34" i="85"/>
  <c r="AC38" i="85"/>
  <c r="AY34" i="85" s="1"/>
  <c r="AJ34" i="85"/>
  <c r="H34" i="93"/>
  <c r="AM29" i="85"/>
  <c r="AC29" i="85"/>
  <c r="AK29" i="85"/>
  <c r="AC30" i="85"/>
  <c r="AV29" i="85" s="1"/>
  <c r="H34" i="94"/>
  <c r="AC26" i="85"/>
  <c r="AW24" i="85" s="1"/>
  <c r="AM24" i="85"/>
  <c r="AK24" i="85"/>
  <c r="AC25" i="85"/>
  <c r="AL19" i="85"/>
  <c r="AP19" i="85"/>
  <c r="AC19" i="85"/>
  <c r="H34" i="95"/>
  <c r="AK19" i="85"/>
  <c r="AC22" i="85"/>
  <c r="AX19" i="85" s="1"/>
  <c r="AC20" i="85"/>
  <c r="AV19" i="85" s="1"/>
  <c r="AN19" i="85"/>
  <c r="H34" i="92"/>
  <c r="H34" i="90"/>
  <c r="H34" i="88"/>
  <c r="H34" i="87"/>
  <c r="AS14" i="68"/>
  <c r="AR14" i="68"/>
  <c r="AP14" i="68"/>
  <c r="AO14" i="68"/>
  <c r="AN14" i="68"/>
  <c r="AM14" i="68"/>
  <c r="AL14" i="68"/>
  <c r="AK14" i="68"/>
  <c r="AJ14" i="68"/>
  <c r="AC14" i="68"/>
  <c r="H4" i="69"/>
  <c r="AB7" i="68"/>
  <c r="Y7" i="68"/>
  <c r="Y5" i="68"/>
  <c r="G7" i="68"/>
  <c r="D5" i="68"/>
  <c r="AU49" i="85" l="1"/>
  <c r="AD49" i="85"/>
  <c r="AU64" i="85"/>
  <c r="AD64" i="85"/>
  <c r="AV59" i="85"/>
  <c r="F34" i="71" s="1"/>
  <c r="AD59" i="85"/>
  <c r="AD54" i="85"/>
  <c r="AU44" i="85"/>
  <c r="F33" i="71" s="1"/>
  <c r="AD44" i="85"/>
  <c r="AD39" i="85"/>
  <c r="AU39" i="85"/>
  <c r="AU34" i="85"/>
  <c r="AD34" i="85"/>
  <c r="AU29" i="85"/>
  <c r="AD29" i="85"/>
  <c r="AV24" i="85"/>
  <c r="AD24" i="85"/>
  <c r="AD19" i="85"/>
  <c r="AU19" i="85"/>
  <c r="AU14" i="68"/>
  <c r="AJ19" i="68"/>
  <c r="AK19" i="68"/>
  <c r="AL19" i="68"/>
  <c r="AM19" i="68"/>
  <c r="AN19" i="68"/>
  <c r="AO19" i="68"/>
  <c r="AP19" i="68"/>
  <c r="AQ19" i="68"/>
  <c r="AR19" i="68"/>
  <c r="AS19" i="68"/>
  <c r="AJ24" i="68"/>
  <c r="AK24" i="68"/>
  <c r="AL24" i="68"/>
  <c r="AM24" i="68"/>
  <c r="AN24" i="68"/>
  <c r="AO24" i="68"/>
  <c r="AP24" i="68"/>
  <c r="AQ24" i="68"/>
  <c r="AR24" i="68"/>
  <c r="AS24" i="68"/>
  <c r="AJ29" i="68"/>
  <c r="AK29" i="68"/>
  <c r="AL29" i="68"/>
  <c r="AM29" i="68"/>
  <c r="AN29" i="68"/>
  <c r="AO29" i="68"/>
  <c r="AP29" i="68"/>
  <c r="AQ29" i="68"/>
  <c r="AR29" i="68"/>
  <c r="AS29" i="68"/>
  <c r="AJ34" i="68"/>
  <c r="AK34" i="68"/>
  <c r="AL34" i="68"/>
  <c r="AM34" i="68"/>
  <c r="AN34" i="68"/>
  <c r="AO34" i="68"/>
  <c r="AP34" i="68"/>
  <c r="AQ34" i="68"/>
  <c r="AR34" i="68"/>
  <c r="AS34" i="68"/>
  <c r="AJ39" i="68"/>
  <c r="AK39" i="68"/>
  <c r="AL39" i="68"/>
  <c r="AM39" i="68"/>
  <c r="AN39" i="68"/>
  <c r="AO39" i="68"/>
  <c r="AP39" i="68"/>
  <c r="AQ39" i="68"/>
  <c r="AR39" i="68"/>
  <c r="AS39" i="68"/>
  <c r="AJ44" i="68"/>
  <c r="AK44" i="68"/>
  <c r="AL44" i="68"/>
  <c r="AM44" i="68"/>
  <c r="AN44" i="68"/>
  <c r="AO44" i="68"/>
  <c r="AP44" i="68"/>
  <c r="AQ44" i="68"/>
  <c r="AR44" i="68"/>
  <c r="AS44" i="68"/>
  <c r="AJ49" i="68"/>
  <c r="AK49" i="68"/>
  <c r="AL49" i="68"/>
  <c r="AM49" i="68"/>
  <c r="AN49" i="68"/>
  <c r="AO49" i="68"/>
  <c r="AP49" i="68"/>
  <c r="AQ49" i="68"/>
  <c r="AR49" i="68"/>
  <c r="AS49" i="68"/>
  <c r="AJ54" i="68"/>
  <c r="AK54" i="68"/>
  <c r="AL54" i="68"/>
  <c r="AM54" i="68"/>
  <c r="AN54" i="68"/>
  <c r="AO54" i="68"/>
  <c r="AP54" i="68"/>
  <c r="AQ54" i="68"/>
  <c r="AR54" i="68"/>
  <c r="AS54" i="68"/>
  <c r="AJ59" i="68"/>
  <c r="AK59" i="68"/>
  <c r="AL59" i="68"/>
  <c r="AM59" i="68"/>
  <c r="AN59" i="68"/>
  <c r="AO59" i="68"/>
  <c r="AP59" i="68"/>
  <c r="AQ59" i="68"/>
  <c r="AR59" i="68"/>
  <c r="AS59" i="68"/>
  <c r="AJ64" i="68"/>
  <c r="AK64" i="68"/>
  <c r="AL64" i="68"/>
  <c r="AM64" i="68"/>
  <c r="AN64" i="68"/>
  <c r="AO64" i="68"/>
  <c r="AP64" i="68"/>
  <c r="AQ64" i="68"/>
  <c r="AR64" i="68"/>
  <c r="AS64" i="68"/>
  <c r="AQ14" i="68"/>
  <c r="AC16" i="68"/>
  <c r="AC15" i="68"/>
  <c r="AC17" i="68"/>
  <c r="AC18" i="68"/>
  <c r="AC19" i="68"/>
  <c r="AC20" i="68"/>
  <c r="AC21" i="68"/>
  <c r="AC22" i="68"/>
  <c r="AC23" i="68"/>
  <c r="AC24" i="68"/>
  <c r="AC25" i="68"/>
  <c r="AC26" i="68"/>
  <c r="AC27" i="68"/>
  <c r="AC28" i="68"/>
  <c r="AC29" i="68"/>
  <c r="AC30" i="68"/>
  <c r="AC31" i="68"/>
  <c r="AC32" i="68"/>
  <c r="AC33" i="68"/>
  <c r="AC34" i="68"/>
  <c r="AC35" i="68"/>
  <c r="AC36" i="68"/>
  <c r="AC37" i="68"/>
  <c r="AC38" i="68"/>
  <c r="AC39" i="68"/>
  <c r="AC40" i="68"/>
  <c r="AC41" i="68"/>
  <c r="AC42" i="68"/>
  <c r="AC43" i="68"/>
  <c r="AC44" i="68"/>
  <c r="AC45" i="68"/>
  <c r="AC46" i="68"/>
  <c r="AC47" i="68"/>
  <c r="AC48" i="68"/>
  <c r="AC49" i="68"/>
  <c r="AC50" i="68"/>
  <c r="AC51" i="68"/>
  <c r="AC52" i="68"/>
  <c r="AC53" i="68"/>
  <c r="AC54" i="68"/>
  <c r="AC55" i="68"/>
  <c r="AC56" i="68"/>
  <c r="AC57" i="68"/>
  <c r="AC58" i="68"/>
  <c r="AC59" i="68"/>
  <c r="AC60" i="68"/>
  <c r="AC61" i="68"/>
  <c r="AC62" i="68"/>
  <c r="AC63" i="68"/>
  <c r="AC64" i="68"/>
  <c r="AC65" i="68"/>
  <c r="AC66" i="68"/>
  <c r="AC67" i="68"/>
  <c r="AC68" i="68"/>
  <c r="AA64" i="68"/>
  <c r="AA59" i="68"/>
  <c r="AA54" i="68"/>
  <c r="AA49" i="68"/>
  <c r="AA44" i="68"/>
  <c r="AA39" i="68"/>
  <c r="AA34" i="68"/>
  <c r="AA29" i="68"/>
  <c r="AA24" i="68"/>
  <c r="AA19" i="68"/>
  <c r="AA14" i="68"/>
  <c r="Y64" i="68"/>
  <c r="Y59" i="68"/>
  <c r="Y54" i="68"/>
  <c r="Y49" i="68"/>
  <c r="Y44" i="68"/>
  <c r="Y39" i="68"/>
  <c r="Y34" i="68"/>
  <c r="Y29" i="68"/>
  <c r="Y24" i="68"/>
  <c r="Y19" i="68"/>
  <c r="Y14" i="68"/>
  <c r="W64" i="68"/>
  <c r="W59" i="68"/>
  <c r="W54" i="68"/>
  <c r="W49" i="68"/>
  <c r="W44" i="68"/>
  <c r="W39" i="68"/>
  <c r="W34" i="68"/>
  <c r="W29" i="68"/>
  <c r="W24" i="68"/>
  <c r="W19" i="68"/>
  <c r="W14" i="68"/>
  <c r="U64" i="68"/>
  <c r="U59" i="68"/>
  <c r="U54" i="68"/>
  <c r="U49" i="68"/>
  <c r="U44" i="68"/>
  <c r="U39" i="68"/>
  <c r="U34" i="68"/>
  <c r="U29" i="68"/>
  <c r="U24" i="68"/>
  <c r="U19" i="68"/>
  <c r="U14" i="68"/>
  <c r="S64" i="68"/>
  <c r="S59" i="68"/>
  <c r="S54" i="68"/>
  <c r="S49" i="68"/>
  <c r="S44" i="68"/>
  <c r="S39" i="68"/>
  <c r="S34" i="68"/>
  <c r="S29" i="68"/>
  <c r="S24" i="68"/>
  <c r="S19" i="68"/>
  <c r="S14" i="68"/>
  <c r="Q64" i="68"/>
  <c r="Q59" i="68"/>
  <c r="Q54" i="68"/>
  <c r="Q49" i="68"/>
  <c r="Q44" i="68"/>
  <c r="Q39" i="68"/>
  <c r="Q34" i="68"/>
  <c r="Q29" i="68"/>
  <c r="Q24" i="68"/>
  <c r="Q19" i="68"/>
  <c r="Q14" i="68"/>
  <c r="O64" i="68"/>
  <c r="O59" i="68"/>
  <c r="O54" i="68"/>
  <c r="O49" i="68"/>
  <c r="O44" i="68"/>
  <c r="O39" i="68"/>
  <c r="O34" i="68"/>
  <c r="O29" i="68"/>
  <c r="O24" i="68"/>
  <c r="O19" i="68"/>
  <c r="O14" i="68"/>
  <c r="M64" i="68"/>
  <c r="M59" i="68"/>
  <c r="M54" i="68"/>
  <c r="M49" i="68"/>
  <c r="M44" i="68"/>
  <c r="M39" i="68"/>
  <c r="M34" i="68"/>
  <c r="M29" i="68"/>
  <c r="M24" i="68"/>
  <c r="M19" i="68"/>
  <c r="M14" i="68"/>
  <c r="K64" i="68"/>
  <c r="K59" i="68"/>
  <c r="K54" i="68"/>
  <c r="K49" i="68"/>
  <c r="K44" i="68"/>
  <c r="K39" i="68"/>
  <c r="K34" i="68"/>
  <c r="K29" i="68"/>
  <c r="K24" i="68"/>
  <c r="K19" i="68"/>
  <c r="D13" i="69" l="1"/>
  <c r="AO69" i="68"/>
  <c r="D16" i="69"/>
  <c r="AR69" i="68"/>
  <c r="D15" i="69"/>
  <c r="D12" i="69"/>
  <c r="AL69" i="68"/>
  <c r="D8" i="69"/>
  <c r="F8" i="69"/>
  <c r="F14" i="69"/>
  <c r="D9" i="69"/>
  <c r="AP69" i="68"/>
  <c r="AK69" i="68"/>
  <c r="F11" i="69"/>
  <c r="AQ69" i="68"/>
  <c r="D14" i="69"/>
  <c r="F13" i="69"/>
  <c r="F10" i="69"/>
  <c r="AN69" i="68"/>
  <c r="AJ69" i="68"/>
  <c r="AS69" i="68"/>
  <c r="F15" i="69"/>
  <c r="F16" i="69"/>
  <c r="F12" i="69"/>
  <c r="F9" i="69"/>
  <c r="D11" i="69"/>
  <c r="AM69" i="68"/>
  <c r="D10" i="69"/>
  <c r="AD14" i="68"/>
  <c r="K14" i="68"/>
  <c r="I64" i="68"/>
  <c r="I59" i="68"/>
  <c r="I54" i="68"/>
  <c r="I49" i="68"/>
  <c r="I44" i="68"/>
  <c r="I39" i="68"/>
  <c r="I34" i="68"/>
  <c r="I29" i="68"/>
  <c r="I24" i="68"/>
  <c r="I19" i="68"/>
  <c r="I14" i="68"/>
  <c r="N73" i="68" l="1"/>
  <c r="N72" i="68"/>
  <c r="N71" i="68"/>
  <c r="N70" i="68"/>
  <c r="N69" i="68"/>
  <c r="G37" i="84"/>
  <c r="I37" i="84"/>
  <c r="I36" i="84"/>
  <c r="G36" i="84"/>
  <c r="B28" i="84"/>
  <c r="I69" i="68" l="1"/>
  <c r="I69" i="85"/>
  <c r="I41" i="84"/>
  <c r="G41" i="84"/>
  <c r="I40" i="84"/>
  <c r="G40" i="84"/>
  <c r="I39" i="84"/>
  <c r="I42" i="84" s="1"/>
  <c r="G39" i="84"/>
  <c r="I38" i="84"/>
  <c r="G38" i="84"/>
  <c r="K36" i="84"/>
  <c r="K35" i="84"/>
  <c r="I33" i="84"/>
  <c r="G33" i="84"/>
  <c r="L28" i="84"/>
  <c r="K28" i="84"/>
  <c r="J28" i="84"/>
  <c r="I28" i="84"/>
  <c r="H28" i="84"/>
  <c r="G28" i="84"/>
  <c r="F28" i="84"/>
  <c r="E28" i="84"/>
  <c r="D28" i="84"/>
  <c r="D28" i="83"/>
  <c r="Y69" i="85" l="1"/>
  <c r="Y69" i="68"/>
  <c r="Q69" i="85"/>
  <c r="Q69" i="68"/>
  <c r="S69" i="85"/>
  <c r="S69" i="68"/>
  <c r="M69" i="85"/>
  <c r="M69" i="68"/>
  <c r="U69" i="85"/>
  <c r="U69" i="68"/>
  <c r="K69" i="85"/>
  <c r="K69" i="68"/>
  <c r="AA69" i="68"/>
  <c r="AA69" i="85"/>
  <c r="O69" i="68"/>
  <c r="O69" i="85"/>
  <c r="W69" i="85"/>
  <c r="W69" i="68"/>
  <c r="G42" i="84"/>
  <c r="K42" i="84" s="1"/>
  <c r="K41" i="84"/>
  <c r="M28" i="84"/>
  <c r="K38" i="84"/>
  <c r="K33" i="84"/>
  <c r="K34" i="84"/>
  <c r="K40" i="84"/>
  <c r="E29" i="84"/>
  <c r="K37" i="84"/>
  <c r="K39" i="84"/>
  <c r="R27" i="84" l="1"/>
  <c r="R31" i="84" s="1"/>
  <c r="E30" i="84" s="1"/>
  <c r="L38" i="84"/>
  <c r="O37" i="84" l="1"/>
  <c r="I30" i="84"/>
  <c r="H30" i="84"/>
  <c r="L30" i="84"/>
  <c r="O35" i="84"/>
  <c r="C28" i="84"/>
  <c r="G30" i="84"/>
  <c r="K30" i="84"/>
  <c r="B30" i="84"/>
  <c r="O33" i="84"/>
  <c r="O41" i="84"/>
  <c r="O39" i="84"/>
  <c r="J30" i="84"/>
  <c r="O38" i="84"/>
  <c r="O40" i="84"/>
  <c r="O36" i="84"/>
  <c r="I41" i="83"/>
  <c r="G41" i="83"/>
  <c r="I40" i="83"/>
  <c r="G40" i="83"/>
  <c r="I39" i="83"/>
  <c r="G39" i="83"/>
  <c r="K39" i="83" s="1"/>
  <c r="I38" i="83"/>
  <c r="G38" i="83"/>
  <c r="I37" i="83"/>
  <c r="G37" i="83"/>
  <c r="K37" i="83" s="1"/>
  <c r="K36" i="83"/>
  <c r="I36" i="83"/>
  <c r="G36" i="83"/>
  <c r="I34" i="83"/>
  <c r="G34" i="83"/>
  <c r="I33" i="83"/>
  <c r="G33" i="83"/>
  <c r="L28" i="83"/>
  <c r="K28" i="83"/>
  <c r="J28" i="83"/>
  <c r="I28" i="83"/>
  <c r="H28" i="83"/>
  <c r="G28" i="83"/>
  <c r="F28" i="83"/>
  <c r="E28" i="83"/>
  <c r="B28" i="83"/>
  <c r="M27" i="83"/>
  <c r="M26" i="83"/>
  <c r="M25" i="83"/>
  <c r="M24" i="83"/>
  <c r="M23" i="83"/>
  <c r="M22" i="83"/>
  <c r="M21" i="83"/>
  <c r="M20" i="83"/>
  <c r="M19" i="83"/>
  <c r="M18" i="83"/>
  <c r="M17" i="83"/>
  <c r="M28" i="83" l="1"/>
  <c r="K34" i="83"/>
  <c r="E29" i="83"/>
  <c r="K41" i="83"/>
  <c r="K35" i="83"/>
  <c r="K38" i="83"/>
  <c r="L38" i="83" s="1"/>
  <c r="K40" i="83"/>
  <c r="G42" i="83"/>
  <c r="I42" i="83"/>
  <c r="R27" i="83"/>
  <c r="R31" i="83" s="1"/>
  <c r="K33" i="83"/>
  <c r="E30" i="83" l="1"/>
  <c r="BL29" i="48"/>
  <c r="BH29" i="48"/>
  <c r="BC29" i="48"/>
  <c r="AY29" i="48"/>
  <c r="AU29" i="48"/>
  <c r="AP29" i="48"/>
  <c r="AL29" i="48"/>
  <c r="AG29" i="48"/>
  <c r="AC29" i="48"/>
  <c r="Y29" i="48"/>
  <c r="T29" i="48"/>
  <c r="P29" i="48"/>
  <c r="BK29" i="48"/>
  <c r="BG29" i="48"/>
  <c r="BB29" i="48"/>
  <c r="AX29" i="48"/>
  <c r="AT29" i="48"/>
  <c r="AO29" i="48"/>
  <c r="AK29" i="48"/>
  <c r="AF29" i="48"/>
  <c r="AB29" i="48"/>
  <c r="X29" i="48"/>
  <c r="S29" i="48"/>
  <c r="O29" i="48"/>
  <c r="BN29" i="48"/>
  <c r="BJ29" i="48"/>
  <c r="BF29" i="48"/>
  <c r="BA29" i="48"/>
  <c r="AW29" i="48"/>
  <c r="AR29" i="48"/>
  <c r="AN29" i="48"/>
  <c r="AJ29" i="48"/>
  <c r="AE29" i="48"/>
  <c r="AA29" i="48"/>
  <c r="V29" i="48"/>
  <c r="R29" i="48"/>
  <c r="N29" i="48"/>
  <c r="BM29" i="48"/>
  <c r="BI29" i="48"/>
  <c r="BE29" i="48"/>
  <c r="AZ29" i="48"/>
  <c r="AV29" i="48"/>
  <c r="AQ29" i="48"/>
  <c r="AM29" i="48"/>
  <c r="AI29" i="48"/>
  <c r="AD29" i="48"/>
  <c r="Z29" i="48"/>
  <c r="U29" i="48"/>
  <c r="Q29" i="48"/>
  <c r="M29" i="48"/>
  <c r="BN25" i="48"/>
  <c r="BJ25" i="48"/>
  <c r="BF25" i="48"/>
  <c r="BA25" i="48"/>
  <c r="AW25" i="48"/>
  <c r="AR25" i="48"/>
  <c r="AN25" i="48"/>
  <c r="AJ25" i="48"/>
  <c r="AE25" i="48"/>
  <c r="AA25" i="48"/>
  <c r="V25" i="48"/>
  <c r="R25" i="48"/>
  <c r="N25" i="48"/>
  <c r="BM25" i="48"/>
  <c r="BI25" i="48"/>
  <c r="BE25" i="48"/>
  <c r="AZ25" i="48"/>
  <c r="AV25" i="48"/>
  <c r="AQ25" i="48"/>
  <c r="AM25" i="48"/>
  <c r="AI25" i="48"/>
  <c r="AD25" i="48"/>
  <c r="Z25" i="48"/>
  <c r="U25" i="48"/>
  <c r="Q25" i="48"/>
  <c r="M25" i="48"/>
  <c r="BL25" i="48"/>
  <c r="BH25" i="48"/>
  <c r="BC25" i="48"/>
  <c r="AY25" i="48"/>
  <c r="AU25" i="48"/>
  <c r="AP25" i="48"/>
  <c r="AL25" i="48"/>
  <c r="AG25" i="48"/>
  <c r="AC25" i="48"/>
  <c r="Y25" i="48"/>
  <c r="T25" i="48"/>
  <c r="P25" i="48"/>
  <c r="BK25" i="48"/>
  <c r="BG25" i="48"/>
  <c r="BB25" i="48"/>
  <c r="AX25" i="48"/>
  <c r="AT25" i="48"/>
  <c r="AO25" i="48"/>
  <c r="AK25" i="48"/>
  <c r="AF25" i="48"/>
  <c r="AB25" i="48"/>
  <c r="X25" i="48"/>
  <c r="S25" i="48"/>
  <c r="O25" i="48"/>
  <c r="BM21" i="48"/>
  <c r="BI21" i="48"/>
  <c r="BE21" i="48"/>
  <c r="AZ21" i="48"/>
  <c r="AV21" i="48"/>
  <c r="AQ21" i="48"/>
  <c r="AM21" i="48"/>
  <c r="AI21" i="48"/>
  <c r="AD21" i="48"/>
  <c r="Z21" i="48"/>
  <c r="U21" i="48"/>
  <c r="Q21" i="48"/>
  <c r="M21" i="48"/>
  <c r="BL21" i="48"/>
  <c r="BH21" i="48"/>
  <c r="BC21" i="48"/>
  <c r="AY21" i="48"/>
  <c r="AU21" i="48"/>
  <c r="AP21" i="48"/>
  <c r="AL21" i="48"/>
  <c r="AG21" i="48"/>
  <c r="AC21" i="48"/>
  <c r="Y21" i="48"/>
  <c r="T21" i="48"/>
  <c r="P21" i="48"/>
  <c r="BK21" i="48"/>
  <c r="BG21" i="48"/>
  <c r="BB21" i="48"/>
  <c r="AX21" i="48"/>
  <c r="AT21" i="48"/>
  <c r="AO21" i="48"/>
  <c r="AK21" i="48"/>
  <c r="AF21" i="48"/>
  <c r="AB21" i="48"/>
  <c r="X21" i="48"/>
  <c r="S21" i="48"/>
  <c r="O21" i="48"/>
  <c r="BA21" i="48"/>
  <c r="AJ21" i="48"/>
  <c r="R21" i="48"/>
  <c r="BN21" i="48"/>
  <c r="AW21" i="48"/>
  <c r="AE21" i="48"/>
  <c r="N21" i="48"/>
  <c r="BJ21" i="48"/>
  <c r="AR21" i="48"/>
  <c r="AA21" i="48"/>
  <c r="BF21" i="48"/>
  <c r="AN21" i="48"/>
  <c r="V21" i="48"/>
  <c r="BL17" i="48"/>
  <c r="BH17" i="48"/>
  <c r="BC17" i="48"/>
  <c r="AY17" i="48"/>
  <c r="AU17" i="48"/>
  <c r="AP17" i="48"/>
  <c r="AL17" i="48"/>
  <c r="AG17" i="48"/>
  <c r="AC17" i="48"/>
  <c r="Y17" i="48"/>
  <c r="T17" i="48"/>
  <c r="P17" i="48"/>
  <c r="BK17" i="48"/>
  <c r="BG17" i="48"/>
  <c r="BB17" i="48"/>
  <c r="AX17" i="48"/>
  <c r="AT17" i="48"/>
  <c r="AO17" i="48"/>
  <c r="AK17" i="48"/>
  <c r="AF17" i="48"/>
  <c r="AB17" i="48"/>
  <c r="X17" i="48"/>
  <c r="S17" i="48"/>
  <c r="O17" i="48"/>
  <c r="BN17" i="48"/>
  <c r="BJ17" i="48"/>
  <c r="BF17" i="48"/>
  <c r="BA17" i="48"/>
  <c r="AW17" i="48"/>
  <c r="AR17" i="48"/>
  <c r="AN17" i="48"/>
  <c r="AJ17" i="48"/>
  <c r="AE17" i="48"/>
  <c r="AA17" i="48"/>
  <c r="V17" i="48"/>
  <c r="R17" i="48"/>
  <c r="N17" i="48"/>
  <c r="BM17" i="48"/>
  <c r="BI17" i="48"/>
  <c r="BE17" i="48"/>
  <c r="AM17" i="48"/>
  <c r="U17" i="48"/>
  <c r="AZ17" i="48"/>
  <c r="AI17" i="48"/>
  <c r="Q17" i="48"/>
  <c r="AV17" i="48"/>
  <c r="AD17" i="48"/>
  <c r="M17" i="48"/>
  <c r="AQ17" i="48"/>
  <c r="Z17" i="48"/>
  <c r="BL13" i="48"/>
  <c r="BH13" i="48"/>
  <c r="BC13" i="48"/>
  <c r="AY13" i="48"/>
  <c r="AU13" i="48"/>
  <c r="AP13" i="48"/>
  <c r="AL13" i="48"/>
  <c r="AG13" i="48"/>
  <c r="AC13" i="48"/>
  <c r="Y13" i="48"/>
  <c r="T13" i="48"/>
  <c r="P13" i="48"/>
  <c r="BK13" i="48"/>
  <c r="BG13" i="48"/>
  <c r="BB13" i="48"/>
  <c r="AX13" i="48"/>
  <c r="AT13" i="48"/>
  <c r="AO13" i="48"/>
  <c r="AK13" i="48"/>
  <c r="AF13" i="48"/>
  <c r="AB13" i="48"/>
  <c r="X13" i="48"/>
  <c r="S13" i="48"/>
  <c r="O13" i="48"/>
  <c r="BI13" i="48"/>
  <c r="AZ13" i="48"/>
  <c r="AQ13" i="48"/>
  <c r="AI13" i="48"/>
  <c r="Z13" i="48"/>
  <c r="Q13" i="48"/>
  <c r="BN13" i="48"/>
  <c r="BF13" i="48"/>
  <c r="AW13" i="48"/>
  <c r="AN13" i="48"/>
  <c r="AE13" i="48"/>
  <c r="V13" i="48"/>
  <c r="N13" i="48"/>
  <c r="BM13" i="48"/>
  <c r="BE13" i="48"/>
  <c r="AV13" i="48"/>
  <c r="AM13" i="48"/>
  <c r="AD13" i="48"/>
  <c r="U13" i="48"/>
  <c r="M13" i="48"/>
  <c r="BJ13" i="48"/>
  <c r="BA13" i="48"/>
  <c r="AR13" i="48"/>
  <c r="AJ13" i="48"/>
  <c r="AA13" i="48"/>
  <c r="R13" i="48"/>
  <c r="BL9" i="48"/>
  <c r="BH9" i="48"/>
  <c r="BC9" i="48"/>
  <c r="AY9" i="48"/>
  <c r="AU9" i="48"/>
  <c r="AP9" i="48"/>
  <c r="AL9" i="48"/>
  <c r="AG9" i="48"/>
  <c r="AC9" i="48"/>
  <c r="Y9" i="48"/>
  <c r="T9" i="48"/>
  <c r="P9" i="48"/>
  <c r="BK9" i="48"/>
  <c r="BG9" i="48"/>
  <c r="BB9" i="48"/>
  <c r="AX9" i="48"/>
  <c r="AT9" i="48"/>
  <c r="AO9" i="48"/>
  <c r="AK9" i="48"/>
  <c r="AF9" i="48"/>
  <c r="AB9" i="48"/>
  <c r="X9" i="48"/>
  <c r="S9" i="48"/>
  <c r="O9" i="48"/>
  <c r="BN9" i="48"/>
  <c r="BJ9" i="48"/>
  <c r="BF9" i="48"/>
  <c r="BA9" i="48"/>
  <c r="AW9" i="48"/>
  <c r="AR9" i="48"/>
  <c r="AN9" i="48"/>
  <c r="AJ9" i="48"/>
  <c r="AE9" i="48"/>
  <c r="AA9" i="48"/>
  <c r="V9" i="48"/>
  <c r="R9" i="48"/>
  <c r="N9" i="48"/>
  <c r="BM9" i="48"/>
  <c r="BI9" i="48"/>
  <c r="BE9" i="48"/>
  <c r="AZ9" i="48"/>
  <c r="AV9" i="48"/>
  <c r="AQ9" i="48"/>
  <c r="AM9" i="48"/>
  <c r="AI9" i="48"/>
  <c r="AD9" i="48"/>
  <c r="Z9" i="48"/>
  <c r="U9" i="48"/>
  <c r="Q9" i="48"/>
  <c r="M9" i="48"/>
  <c r="BN28" i="48"/>
  <c r="BJ28" i="48"/>
  <c r="BF28" i="48"/>
  <c r="BA28" i="48"/>
  <c r="AW28" i="48"/>
  <c r="AR28" i="48"/>
  <c r="AN28" i="48"/>
  <c r="AJ28" i="48"/>
  <c r="AE28" i="48"/>
  <c r="AA28" i="48"/>
  <c r="V28" i="48"/>
  <c r="R28" i="48"/>
  <c r="N28" i="48"/>
  <c r="BM28" i="48"/>
  <c r="BI28" i="48"/>
  <c r="BE28" i="48"/>
  <c r="AZ28" i="48"/>
  <c r="AV28" i="48"/>
  <c r="AQ28" i="48"/>
  <c r="AM28" i="48"/>
  <c r="AI28" i="48"/>
  <c r="AD28" i="48"/>
  <c r="Z28" i="48"/>
  <c r="U28" i="48"/>
  <c r="Q28" i="48"/>
  <c r="M28" i="48"/>
  <c r="BL28" i="48"/>
  <c r="BH28" i="48"/>
  <c r="BC28" i="48"/>
  <c r="AY28" i="48"/>
  <c r="AU28" i="48"/>
  <c r="AP28" i="48"/>
  <c r="AL28" i="48"/>
  <c r="AG28" i="48"/>
  <c r="AC28" i="48"/>
  <c r="Y28" i="48"/>
  <c r="T28" i="48"/>
  <c r="P28" i="48"/>
  <c r="BK28" i="48"/>
  <c r="BG28" i="48"/>
  <c r="BB28" i="48"/>
  <c r="AX28" i="48"/>
  <c r="AT28" i="48"/>
  <c r="AO28" i="48"/>
  <c r="AK28" i="48"/>
  <c r="AF28" i="48"/>
  <c r="AB28" i="48"/>
  <c r="X28" i="48"/>
  <c r="S28" i="48"/>
  <c r="O28" i="48"/>
  <c r="BL24" i="48"/>
  <c r="BH24" i="48"/>
  <c r="BC24" i="48"/>
  <c r="AY24" i="48"/>
  <c r="AU24" i="48"/>
  <c r="AP24" i="48"/>
  <c r="AL24" i="48"/>
  <c r="AG24" i="48"/>
  <c r="AC24" i="48"/>
  <c r="Y24" i="48"/>
  <c r="T24" i="48"/>
  <c r="P24" i="48"/>
  <c r="BK24" i="48"/>
  <c r="BG24" i="48"/>
  <c r="BB24" i="48"/>
  <c r="AX24" i="48"/>
  <c r="AT24" i="48"/>
  <c r="AO24" i="48"/>
  <c r="AK24" i="48"/>
  <c r="AF24" i="48"/>
  <c r="AB24" i="48"/>
  <c r="X24" i="48"/>
  <c r="S24" i="48"/>
  <c r="O24" i="48"/>
  <c r="BN24" i="48"/>
  <c r="BJ24" i="48"/>
  <c r="BF24" i="48"/>
  <c r="BA24" i="48"/>
  <c r="AW24" i="48"/>
  <c r="AR24" i="48"/>
  <c r="AN24" i="48"/>
  <c r="AJ24" i="48"/>
  <c r="AE24" i="48"/>
  <c r="AA24" i="48"/>
  <c r="V24" i="48"/>
  <c r="R24" i="48"/>
  <c r="N24" i="48"/>
  <c r="BM24" i="48"/>
  <c r="BI24" i="48"/>
  <c r="BE24" i="48"/>
  <c r="AZ24" i="48"/>
  <c r="AV24" i="48"/>
  <c r="AQ24" i="48"/>
  <c r="AM24" i="48"/>
  <c r="AI24" i="48"/>
  <c r="AD24" i="48"/>
  <c r="Z24" i="48"/>
  <c r="U24" i="48"/>
  <c r="Q24" i="48"/>
  <c r="M24" i="48"/>
  <c r="BK20" i="48"/>
  <c r="BG20" i="48"/>
  <c r="BB20" i="48"/>
  <c r="AX20" i="48"/>
  <c r="AT20" i="48"/>
  <c r="AO20" i="48"/>
  <c r="AK20" i="48"/>
  <c r="AF20" i="48"/>
  <c r="AB20" i="48"/>
  <c r="X20" i="48"/>
  <c r="S20" i="48"/>
  <c r="O20" i="48"/>
  <c r="BN20" i="48"/>
  <c r="BJ20" i="48"/>
  <c r="BF20" i="48"/>
  <c r="BA20" i="48"/>
  <c r="AW20" i="48"/>
  <c r="AR20" i="48"/>
  <c r="AN20" i="48"/>
  <c r="AJ20" i="48"/>
  <c r="AE20" i="48"/>
  <c r="BM20" i="48"/>
  <c r="BI20" i="48"/>
  <c r="BE20" i="48"/>
  <c r="AZ20" i="48"/>
  <c r="AV20" i="48"/>
  <c r="AQ20" i="48"/>
  <c r="AM20" i="48"/>
  <c r="AI20" i="48"/>
  <c r="AD20" i="48"/>
  <c r="Z20" i="48"/>
  <c r="BC20" i="48"/>
  <c r="AL20" i="48"/>
  <c r="Y20" i="48"/>
  <c r="R20" i="48"/>
  <c r="M20" i="48"/>
  <c r="AY20" i="48"/>
  <c r="AG20" i="48"/>
  <c r="V20" i="48"/>
  <c r="Q20" i="48"/>
  <c r="BL20" i="48"/>
  <c r="AU20" i="48"/>
  <c r="AC20" i="48"/>
  <c r="U20" i="48"/>
  <c r="P20" i="48"/>
  <c r="BH20" i="48"/>
  <c r="AP20" i="48"/>
  <c r="AA20" i="48"/>
  <c r="T20" i="48"/>
  <c r="N20" i="48"/>
  <c r="BN16" i="48"/>
  <c r="BJ16" i="48"/>
  <c r="BF16" i="48"/>
  <c r="BA16" i="48"/>
  <c r="AW16" i="48"/>
  <c r="AR16" i="48"/>
  <c r="AN16" i="48"/>
  <c r="AJ16" i="48"/>
  <c r="AE16" i="48"/>
  <c r="AA16" i="48"/>
  <c r="V16" i="48"/>
  <c r="R16" i="48"/>
  <c r="N16" i="48"/>
  <c r="BM16" i="48"/>
  <c r="BI16" i="48"/>
  <c r="BE16" i="48"/>
  <c r="AZ16" i="48"/>
  <c r="AV16" i="48"/>
  <c r="AQ16" i="48"/>
  <c r="AM16" i="48"/>
  <c r="AI16" i="48"/>
  <c r="AD16" i="48"/>
  <c r="Z16" i="48"/>
  <c r="U16" i="48"/>
  <c r="Q16" i="48"/>
  <c r="M16" i="48"/>
  <c r="BL16" i="48"/>
  <c r="BH16" i="48"/>
  <c r="BC16" i="48"/>
  <c r="AY16" i="48"/>
  <c r="AU16" i="48"/>
  <c r="AP16" i="48"/>
  <c r="AL16" i="48"/>
  <c r="AG16" i="48"/>
  <c r="AC16" i="48"/>
  <c r="Y16" i="48"/>
  <c r="T16" i="48"/>
  <c r="P16" i="48"/>
  <c r="BG16" i="48"/>
  <c r="AO16" i="48"/>
  <c r="X16" i="48"/>
  <c r="BB16" i="48"/>
  <c r="AK16" i="48"/>
  <c r="S16" i="48"/>
  <c r="AX16" i="48"/>
  <c r="AF16" i="48"/>
  <c r="O16" i="48"/>
  <c r="BK16" i="48"/>
  <c r="AT16" i="48"/>
  <c r="AB16" i="48"/>
  <c r="BN12" i="48"/>
  <c r="BJ12" i="48"/>
  <c r="BF12" i="48"/>
  <c r="BA12" i="48"/>
  <c r="AW12" i="48"/>
  <c r="AR12" i="48"/>
  <c r="AN12" i="48"/>
  <c r="AJ12" i="48"/>
  <c r="AE12" i="48"/>
  <c r="AA12" i="48"/>
  <c r="V12" i="48"/>
  <c r="R12" i="48"/>
  <c r="N12" i="48"/>
  <c r="BM12" i="48"/>
  <c r="BI12" i="48"/>
  <c r="BE12" i="48"/>
  <c r="AZ12" i="48"/>
  <c r="AV12" i="48"/>
  <c r="AQ12" i="48"/>
  <c r="AM12" i="48"/>
  <c r="AI12" i="48"/>
  <c r="AD12" i="48"/>
  <c r="Z12" i="48"/>
  <c r="U12" i="48"/>
  <c r="Q12" i="48"/>
  <c r="M12" i="48"/>
  <c r="BK12" i="48"/>
  <c r="BB12" i="48"/>
  <c r="AT12" i="48"/>
  <c r="AK12" i="48"/>
  <c r="AB12" i="48"/>
  <c r="S12" i="48"/>
  <c r="BH12" i="48"/>
  <c r="AY12" i="48"/>
  <c r="AP12" i="48"/>
  <c r="AG12" i="48"/>
  <c r="Y12" i="48"/>
  <c r="P12" i="48"/>
  <c r="BG12" i="48"/>
  <c r="AX12" i="48"/>
  <c r="AO12" i="48"/>
  <c r="AF12" i="48"/>
  <c r="X12" i="48"/>
  <c r="O12" i="48"/>
  <c r="BL12" i="48"/>
  <c r="BC12" i="48"/>
  <c r="AU12" i="48"/>
  <c r="AL12" i="48"/>
  <c r="AC12" i="48"/>
  <c r="T12" i="48"/>
  <c r="BN8" i="48"/>
  <c r="BJ8" i="48"/>
  <c r="BF8" i="48"/>
  <c r="BA8" i="48"/>
  <c r="AW8" i="48"/>
  <c r="AR8" i="48"/>
  <c r="AN8" i="48"/>
  <c r="AJ8" i="48"/>
  <c r="AE8" i="48"/>
  <c r="AA8" i="48"/>
  <c r="V8" i="48"/>
  <c r="R8" i="48"/>
  <c r="N8" i="48"/>
  <c r="BM8" i="48"/>
  <c r="BI8" i="48"/>
  <c r="BE8" i="48"/>
  <c r="AZ8" i="48"/>
  <c r="AV8" i="48"/>
  <c r="AQ8" i="48"/>
  <c r="AM8" i="48"/>
  <c r="AI8" i="48"/>
  <c r="AD8" i="48"/>
  <c r="Z8" i="48"/>
  <c r="U8" i="48"/>
  <c r="Q8" i="48"/>
  <c r="BL8" i="48"/>
  <c r="BH8" i="48"/>
  <c r="BC8" i="48"/>
  <c r="AY8" i="48"/>
  <c r="AU8" i="48"/>
  <c r="AP8" i="48"/>
  <c r="AL8" i="48"/>
  <c r="AG8" i="48"/>
  <c r="AC8" i="48"/>
  <c r="Y8" i="48"/>
  <c r="T8" i="48"/>
  <c r="P8" i="48"/>
  <c r="BK8" i="48"/>
  <c r="BG8" i="48"/>
  <c r="BB8" i="48"/>
  <c r="AX8" i="48"/>
  <c r="AT8" i="48"/>
  <c r="AO8" i="48"/>
  <c r="AK8" i="48"/>
  <c r="AF8" i="48"/>
  <c r="AB8" i="48"/>
  <c r="X8" i="48"/>
  <c r="S8" i="48"/>
  <c r="O8" i="48"/>
  <c r="BL31" i="48"/>
  <c r="BH31" i="48"/>
  <c r="BC31" i="48"/>
  <c r="AY31" i="48"/>
  <c r="AU31" i="48"/>
  <c r="AP31" i="48"/>
  <c r="AL31" i="48"/>
  <c r="AG31" i="48"/>
  <c r="AC31" i="48"/>
  <c r="Y31" i="48"/>
  <c r="T31" i="48"/>
  <c r="P31" i="48"/>
  <c r="BK31" i="48"/>
  <c r="BG31" i="48"/>
  <c r="BB31" i="48"/>
  <c r="AX31" i="48"/>
  <c r="AT31" i="48"/>
  <c r="AO31" i="48"/>
  <c r="AK31" i="48"/>
  <c r="AF31" i="48"/>
  <c r="AB31" i="48"/>
  <c r="X31" i="48"/>
  <c r="S31" i="48"/>
  <c r="O31" i="48"/>
  <c r="BN31" i="48"/>
  <c r="BJ31" i="48"/>
  <c r="BF31" i="48"/>
  <c r="BA31" i="48"/>
  <c r="AW31" i="48"/>
  <c r="AR31" i="48"/>
  <c r="AN31" i="48"/>
  <c r="AJ31" i="48"/>
  <c r="AE31" i="48"/>
  <c r="AA31" i="48"/>
  <c r="V31" i="48"/>
  <c r="R31" i="48"/>
  <c r="N31" i="48"/>
  <c r="BM31" i="48"/>
  <c r="BI31" i="48"/>
  <c r="BE31" i="48"/>
  <c r="AZ31" i="48"/>
  <c r="AV31" i="48"/>
  <c r="AQ31" i="48"/>
  <c r="AM31" i="48"/>
  <c r="AI31" i="48"/>
  <c r="AD31" i="48"/>
  <c r="Z31" i="48"/>
  <c r="U31" i="48"/>
  <c r="Q31" i="48"/>
  <c r="M31" i="48"/>
  <c r="BL27" i="48"/>
  <c r="BH27" i="48"/>
  <c r="BC27" i="48"/>
  <c r="AY27" i="48"/>
  <c r="AU27" i="48"/>
  <c r="AP27" i="48"/>
  <c r="AL27" i="48"/>
  <c r="AG27" i="48"/>
  <c r="AC27" i="48"/>
  <c r="Y27" i="48"/>
  <c r="T27" i="48"/>
  <c r="P27" i="48"/>
  <c r="BK27" i="48"/>
  <c r="BG27" i="48"/>
  <c r="BB27" i="48"/>
  <c r="AX27" i="48"/>
  <c r="AT27" i="48"/>
  <c r="AO27" i="48"/>
  <c r="AK27" i="48"/>
  <c r="AF27" i="48"/>
  <c r="AB27" i="48"/>
  <c r="X27" i="48"/>
  <c r="S27" i="48"/>
  <c r="O27" i="48"/>
  <c r="BN27" i="48"/>
  <c r="BJ27" i="48"/>
  <c r="BF27" i="48"/>
  <c r="BA27" i="48"/>
  <c r="AW27" i="48"/>
  <c r="AR27" i="48"/>
  <c r="AN27" i="48"/>
  <c r="AJ27" i="48"/>
  <c r="AE27" i="48"/>
  <c r="AA27" i="48"/>
  <c r="V27" i="48"/>
  <c r="R27" i="48"/>
  <c r="N27" i="48"/>
  <c r="BM27" i="48"/>
  <c r="BI27" i="48"/>
  <c r="BE27" i="48"/>
  <c r="AZ27" i="48"/>
  <c r="AV27" i="48"/>
  <c r="AQ27" i="48"/>
  <c r="AM27" i="48"/>
  <c r="AI27" i="48"/>
  <c r="AD27" i="48"/>
  <c r="Z27" i="48"/>
  <c r="U27" i="48"/>
  <c r="Q27" i="48"/>
  <c r="M27" i="48"/>
  <c r="BN23" i="48"/>
  <c r="BJ23" i="48"/>
  <c r="BF23" i="48"/>
  <c r="BA23" i="48"/>
  <c r="BM23" i="48"/>
  <c r="BI23" i="48"/>
  <c r="BE23" i="48"/>
  <c r="AZ23" i="48"/>
  <c r="AV23" i="48"/>
  <c r="AQ23" i="48"/>
  <c r="AM23" i="48"/>
  <c r="AI23" i="48"/>
  <c r="AD23" i="48"/>
  <c r="Z23" i="48"/>
  <c r="U23" i="48"/>
  <c r="Q23" i="48"/>
  <c r="M23" i="48"/>
  <c r="BL23" i="48"/>
  <c r="BH23" i="48"/>
  <c r="BC23" i="48"/>
  <c r="AY23" i="48"/>
  <c r="AU23" i="48"/>
  <c r="AP23" i="48"/>
  <c r="AL23" i="48"/>
  <c r="AG23" i="48"/>
  <c r="AC23" i="48"/>
  <c r="Y23" i="48"/>
  <c r="T23" i="48"/>
  <c r="P23" i="48"/>
  <c r="BK23" i="48"/>
  <c r="BG23" i="48"/>
  <c r="BB23" i="48"/>
  <c r="AX23" i="48"/>
  <c r="AT23" i="48"/>
  <c r="AO23" i="48"/>
  <c r="AK23" i="48"/>
  <c r="AF23" i="48"/>
  <c r="AB23" i="48"/>
  <c r="X23" i="48"/>
  <c r="S23" i="48"/>
  <c r="O23" i="48"/>
  <c r="AW23" i="48"/>
  <c r="AE23" i="48"/>
  <c r="N23" i="48"/>
  <c r="AR23" i="48"/>
  <c r="AA23" i="48"/>
  <c r="AN23" i="48"/>
  <c r="V23" i="48"/>
  <c r="AJ23" i="48"/>
  <c r="R23" i="48"/>
  <c r="BM19" i="48"/>
  <c r="BI19" i="48"/>
  <c r="BE19" i="48"/>
  <c r="AZ19" i="48"/>
  <c r="AV19" i="48"/>
  <c r="AQ19" i="48"/>
  <c r="AM19" i="48"/>
  <c r="BJ19" i="48"/>
  <c r="BC19" i="48"/>
  <c r="AX19" i="48"/>
  <c r="AR19" i="48"/>
  <c r="AL19" i="48"/>
  <c r="AG19" i="48"/>
  <c r="AC19" i="48"/>
  <c r="Y19" i="48"/>
  <c r="T19" i="48"/>
  <c r="P19" i="48"/>
  <c r="BN19" i="48"/>
  <c r="BH19" i="48"/>
  <c r="BB19" i="48"/>
  <c r="AW19" i="48"/>
  <c r="AP19" i="48"/>
  <c r="AK19" i="48"/>
  <c r="AF19" i="48"/>
  <c r="AB19" i="48"/>
  <c r="X19" i="48"/>
  <c r="S19" i="48"/>
  <c r="O19" i="48"/>
  <c r="BL19" i="48"/>
  <c r="BG19" i="48"/>
  <c r="BA19" i="48"/>
  <c r="AU19" i="48"/>
  <c r="AO19" i="48"/>
  <c r="AJ19" i="48"/>
  <c r="AE19" i="48"/>
  <c r="AA19" i="48"/>
  <c r="V19" i="48"/>
  <c r="R19" i="48"/>
  <c r="N19" i="48"/>
  <c r="BK19" i="48"/>
  <c r="BF19" i="48"/>
  <c r="AY19" i="48"/>
  <c r="AT19" i="48"/>
  <c r="AN19" i="48"/>
  <c r="AI19" i="48"/>
  <c r="AD19" i="48"/>
  <c r="Z19" i="48"/>
  <c r="U19" i="48"/>
  <c r="Q19" i="48"/>
  <c r="M19" i="48"/>
  <c r="BL15" i="48"/>
  <c r="BH15" i="48"/>
  <c r="BC15" i="48"/>
  <c r="AY15" i="48"/>
  <c r="AU15" i="48"/>
  <c r="AP15" i="48"/>
  <c r="AL15" i="48"/>
  <c r="AG15" i="48"/>
  <c r="AC15" i="48"/>
  <c r="Y15" i="48"/>
  <c r="T15" i="48"/>
  <c r="P15" i="48"/>
  <c r="BK15" i="48"/>
  <c r="BG15" i="48"/>
  <c r="BB15" i="48"/>
  <c r="AX15" i="48"/>
  <c r="AT15" i="48"/>
  <c r="AO15" i="48"/>
  <c r="AK15" i="48"/>
  <c r="AF15" i="48"/>
  <c r="AB15" i="48"/>
  <c r="X15" i="48"/>
  <c r="S15" i="48"/>
  <c r="O15" i="48"/>
  <c r="BN15" i="48"/>
  <c r="BJ15" i="48"/>
  <c r="BF15" i="48"/>
  <c r="BA15" i="48"/>
  <c r="AW15" i="48"/>
  <c r="AR15" i="48"/>
  <c r="AN15" i="48"/>
  <c r="AJ15" i="48"/>
  <c r="AE15" i="48"/>
  <c r="AA15" i="48"/>
  <c r="V15" i="48"/>
  <c r="R15" i="48"/>
  <c r="N15" i="48"/>
  <c r="BI15" i="48"/>
  <c r="AQ15" i="48"/>
  <c r="Z15" i="48"/>
  <c r="BE15" i="48"/>
  <c r="AM15" i="48"/>
  <c r="U15" i="48"/>
  <c r="AZ15" i="48"/>
  <c r="AI15" i="48"/>
  <c r="Q15" i="48"/>
  <c r="BM15" i="48"/>
  <c r="AV15" i="48"/>
  <c r="AD15" i="48"/>
  <c r="M15" i="48"/>
  <c r="BL11" i="48"/>
  <c r="BH11" i="48"/>
  <c r="BC11" i="48"/>
  <c r="AY11" i="48"/>
  <c r="AU11" i="48"/>
  <c r="AP11" i="48"/>
  <c r="AL11" i="48"/>
  <c r="AG11" i="48"/>
  <c r="AC11" i="48"/>
  <c r="Y11" i="48"/>
  <c r="T11" i="48"/>
  <c r="P11" i="48"/>
  <c r="BK11" i="48"/>
  <c r="BG11" i="48"/>
  <c r="BB11" i="48"/>
  <c r="AX11" i="48"/>
  <c r="BM11" i="48"/>
  <c r="BE11" i="48"/>
  <c r="AV11" i="48"/>
  <c r="AO11" i="48"/>
  <c r="AJ11" i="48"/>
  <c r="AD11" i="48"/>
  <c r="X11" i="48"/>
  <c r="R11" i="48"/>
  <c r="M11" i="48"/>
  <c r="BJ11" i="48"/>
  <c r="BA11" i="48"/>
  <c r="AT11" i="48"/>
  <c r="AN11" i="48"/>
  <c r="AI11" i="48"/>
  <c r="AB11" i="48"/>
  <c r="V11" i="48"/>
  <c r="Q11" i="48"/>
  <c r="BI11" i="48"/>
  <c r="AZ11" i="48"/>
  <c r="AR11" i="48"/>
  <c r="AM11" i="48"/>
  <c r="AF11" i="48"/>
  <c r="AA11" i="48"/>
  <c r="U11" i="48"/>
  <c r="O11" i="48"/>
  <c r="BN11" i="48"/>
  <c r="BF11" i="48"/>
  <c r="AW11" i="48"/>
  <c r="AQ11" i="48"/>
  <c r="AK11" i="48"/>
  <c r="AE11" i="48"/>
  <c r="Z11" i="48"/>
  <c r="S11" i="48"/>
  <c r="N11" i="48"/>
  <c r="BL7" i="48"/>
  <c r="BH7" i="48"/>
  <c r="BC7" i="48"/>
  <c r="AY7" i="48"/>
  <c r="AU7" i="48"/>
  <c r="AP7" i="48"/>
  <c r="AL7" i="48"/>
  <c r="AG7" i="48"/>
  <c r="AC7" i="48"/>
  <c r="Y7" i="48"/>
  <c r="T7" i="48"/>
  <c r="P7" i="48"/>
  <c r="BK7" i="48"/>
  <c r="BG7" i="48"/>
  <c r="BB7" i="48"/>
  <c r="AX7" i="48"/>
  <c r="AT7" i="48"/>
  <c r="AO7" i="48"/>
  <c r="AK7" i="48"/>
  <c r="AF7" i="48"/>
  <c r="AB7" i="48"/>
  <c r="S7" i="48"/>
  <c r="O7" i="48"/>
  <c r="BN7" i="48"/>
  <c r="BJ7" i="48"/>
  <c r="BF7" i="48"/>
  <c r="BA7" i="48"/>
  <c r="AW7" i="48"/>
  <c r="AR7" i="48"/>
  <c r="AN7" i="48"/>
  <c r="AJ7" i="48"/>
  <c r="AE7" i="48"/>
  <c r="AA7" i="48"/>
  <c r="V7" i="48"/>
  <c r="R7" i="48"/>
  <c r="N7" i="48"/>
  <c r="Z7" i="48"/>
  <c r="Q7" i="48"/>
  <c r="BM7" i="48"/>
  <c r="BI7" i="48"/>
  <c r="BE7" i="48"/>
  <c r="AZ7" i="48"/>
  <c r="AV7" i="48"/>
  <c r="AQ7" i="48"/>
  <c r="AM7" i="48"/>
  <c r="AI7" i="48"/>
  <c r="AD7" i="48"/>
  <c r="U7" i="48"/>
  <c r="BN30" i="48"/>
  <c r="BJ30" i="48"/>
  <c r="BF30" i="48"/>
  <c r="BA30" i="48"/>
  <c r="AW30" i="48"/>
  <c r="AR30" i="48"/>
  <c r="AN30" i="48"/>
  <c r="AJ30" i="48"/>
  <c r="AE30" i="48"/>
  <c r="AA30" i="48"/>
  <c r="V30" i="48"/>
  <c r="R30" i="48"/>
  <c r="N30" i="48"/>
  <c r="BM30" i="48"/>
  <c r="BI30" i="48"/>
  <c r="BE30" i="48"/>
  <c r="AZ30" i="48"/>
  <c r="AV30" i="48"/>
  <c r="AQ30" i="48"/>
  <c r="AM30" i="48"/>
  <c r="AI30" i="48"/>
  <c r="AD30" i="48"/>
  <c r="Z30" i="48"/>
  <c r="U30" i="48"/>
  <c r="Q30" i="48"/>
  <c r="M30" i="48"/>
  <c r="BL30" i="48"/>
  <c r="BH30" i="48"/>
  <c r="BC30" i="48"/>
  <c r="AY30" i="48"/>
  <c r="AU30" i="48"/>
  <c r="AP30" i="48"/>
  <c r="AL30" i="48"/>
  <c r="AG30" i="48"/>
  <c r="AC30" i="48"/>
  <c r="Y30" i="48"/>
  <c r="T30" i="48"/>
  <c r="P30" i="48"/>
  <c r="BK30" i="48"/>
  <c r="BG30" i="48"/>
  <c r="BB30" i="48"/>
  <c r="AX30" i="48"/>
  <c r="AT30" i="48"/>
  <c r="AO30" i="48"/>
  <c r="AK30" i="48"/>
  <c r="AF30" i="48"/>
  <c r="AB30" i="48"/>
  <c r="X30" i="48"/>
  <c r="S30" i="48"/>
  <c r="O30" i="48"/>
  <c r="BN26" i="48"/>
  <c r="BJ26" i="48"/>
  <c r="BF26" i="48"/>
  <c r="BA26" i="48"/>
  <c r="AW26" i="48"/>
  <c r="AR26" i="48"/>
  <c r="AN26" i="48"/>
  <c r="AJ26" i="48"/>
  <c r="AE26" i="48"/>
  <c r="AA26" i="48"/>
  <c r="BM26" i="48"/>
  <c r="BI26" i="48"/>
  <c r="BE26" i="48"/>
  <c r="AZ26" i="48"/>
  <c r="AV26" i="48"/>
  <c r="AQ26" i="48"/>
  <c r="AM26" i="48"/>
  <c r="AI26" i="48"/>
  <c r="BL26" i="48"/>
  <c r="BH26" i="48"/>
  <c r="BC26" i="48"/>
  <c r="AY26" i="48"/>
  <c r="AU26" i="48"/>
  <c r="AP26" i="48"/>
  <c r="AL26" i="48"/>
  <c r="AG26" i="48"/>
  <c r="AC26" i="48"/>
  <c r="Y26" i="48"/>
  <c r="BK26" i="48"/>
  <c r="BG26" i="48"/>
  <c r="BB26" i="48"/>
  <c r="AX26" i="48"/>
  <c r="AT26" i="48"/>
  <c r="AO26" i="48"/>
  <c r="AK26" i="48"/>
  <c r="AF26" i="48"/>
  <c r="AB26" i="48"/>
  <c r="X26" i="48"/>
  <c r="AD26" i="48"/>
  <c r="T26" i="48"/>
  <c r="P26" i="48"/>
  <c r="Z26" i="48"/>
  <c r="S26" i="48"/>
  <c r="O26" i="48"/>
  <c r="V26" i="48"/>
  <c r="R26" i="48"/>
  <c r="N26" i="48"/>
  <c r="U26" i="48"/>
  <c r="Q26" i="48"/>
  <c r="M26" i="48"/>
  <c r="BK22" i="48"/>
  <c r="BG22" i="48"/>
  <c r="BB22" i="48"/>
  <c r="AX22" i="48"/>
  <c r="AT22" i="48"/>
  <c r="AO22" i="48"/>
  <c r="AK22" i="48"/>
  <c r="AF22" i="48"/>
  <c r="AB22" i="48"/>
  <c r="X22" i="48"/>
  <c r="S22" i="48"/>
  <c r="O22" i="48"/>
  <c r="BN22" i="48"/>
  <c r="BJ22" i="48"/>
  <c r="BF22" i="48"/>
  <c r="BA22" i="48"/>
  <c r="AW22" i="48"/>
  <c r="AR22" i="48"/>
  <c r="AN22" i="48"/>
  <c r="AJ22" i="48"/>
  <c r="AE22" i="48"/>
  <c r="AA22" i="48"/>
  <c r="V22" i="48"/>
  <c r="R22" i="48"/>
  <c r="N22" i="48"/>
  <c r="BM22" i="48"/>
  <c r="BI22" i="48"/>
  <c r="BE22" i="48"/>
  <c r="AZ22" i="48"/>
  <c r="AV22" i="48"/>
  <c r="AQ22" i="48"/>
  <c r="AM22" i="48"/>
  <c r="AI22" i="48"/>
  <c r="AD22" i="48"/>
  <c r="Z22" i="48"/>
  <c r="U22" i="48"/>
  <c r="Q22" i="48"/>
  <c r="M22" i="48"/>
  <c r="AY22" i="48"/>
  <c r="AG22" i="48"/>
  <c r="P22" i="48"/>
  <c r="BL22" i="48"/>
  <c r="AU22" i="48"/>
  <c r="AC22" i="48"/>
  <c r="BH22" i="48"/>
  <c r="AP22" i="48"/>
  <c r="Y22" i="48"/>
  <c r="BC22" i="48"/>
  <c r="AL22" i="48"/>
  <c r="T22" i="48"/>
  <c r="BN18" i="48"/>
  <c r="BJ18" i="48"/>
  <c r="BF18" i="48"/>
  <c r="BA18" i="48"/>
  <c r="AW18" i="48"/>
  <c r="AR18" i="48"/>
  <c r="AN18" i="48"/>
  <c r="AJ18" i="48"/>
  <c r="AE18" i="48"/>
  <c r="AA18" i="48"/>
  <c r="V18" i="48"/>
  <c r="R18" i="48"/>
  <c r="N18" i="48"/>
  <c r="BM18" i="48"/>
  <c r="BI18" i="48"/>
  <c r="BE18" i="48"/>
  <c r="AZ18" i="48"/>
  <c r="AV18" i="48"/>
  <c r="AQ18" i="48"/>
  <c r="AM18" i="48"/>
  <c r="AI18" i="48"/>
  <c r="AD18" i="48"/>
  <c r="Z18" i="48"/>
  <c r="U18" i="48"/>
  <c r="Q18" i="48"/>
  <c r="M18" i="48"/>
  <c r="BL18" i="48"/>
  <c r="BH18" i="48"/>
  <c r="BC18" i="48"/>
  <c r="AY18" i="48"/>
  <c r="AU18" i="48"/>
  <c r="AP18" i="48"/>
  <c r="AL18" i="48"/>
  <c r="AG18" i="48"/>
  <c r="AC18" i="48"/>
  <c r="Y18" i="48"/>
  <c r="T18" i="48"/>
  <c r="P18" i="48"/>
  <c r="BK18" i="48"/>
  <c r="BG18" i="48"/>
  <c r="BB18" i="48"/>
  <c r="AX18" i="48"/>
  <c r="AT18" i="48"/>
  <c r="AO18" i="48"/>
  <c r="AK18" i="48"/>
  <c r="AF18" i="48"/>
  <c r="AB18" i="48"/>
  <c r="X18" i="48"/>
  <c r="S18" i="48"/>
  <c r="O18" i="48"/>
  <c r="BN14" i="48"/>
  <c r="BJ14" i="48"/>
  <c r="BF14" i="48"/>
  <c r="BA14" i="48"/>
  <c r="AW14" i="48"/>
  <c r="AR14" i="48"/>
  <c r="AN14" i="48"/>
  <c r="AJ14" i="48"/>
  <c r="AE14" i="48"/>
  <c r="AA14" i="48"/>
  <c r="V14" i="48"/>
  <c r="R14" i="48"/>
  <c r="N14" i="48"/>
  <c r="BM14" i="48"/>
  <c r="BI14" i="48"/>
  <c r="BE14" i="48"/>
  <c r="AZ14" i="48"/>
  <c r="AV14" i="48"/>
  <c r="AQ14" i="48"/>
  <c r="AM14" i="48"/>
  <c r="AI14" i="48"/>
  <c r="AD14" i="48"/>
  <c r="Z14" i="48"/>
  <c r="U14" i="48"/>
  <c r="Q14" i="48"/>
  <c r="M14" i="48"/>
  <c r="BL14" i="48"/>
  <c r="BH14" i="48"/>
  <c r="BC14" i="48"/>
  <c r="AY14" i="48"/>
  <c r="AU14" i="48"/>
  <c r="AP14" i="48"/>
  <c r="AL14" i="48"/>
  <c r="AG14" i="48"/>
  <c r="AC14" i="48"/>
  <c r="Y14" i="48"/>
  <c r="T14" i="48"/>
  <c r="BK14" i="48"/>
  <c r="AT14" i="48"/>
  <c r="AB14" i="48"/>
  <c r="O14" i="48"/>
  <c r="BG14" i="48"/>
  <c r="AO14" i="48"/>
  <c r="X14" i="48"/>
  <c r="BB14" i="48"/>
  <c r="AK14" i="48"/>
  <c r="S14" i="48"/>
  <c r="AX14" i="48"/>
  <c r="AF14" i="48"/>
  <c r="P14" i="48"/>
  <c r="BN10" i="48"/>
  <c r="BJ10" i="48"/>
  <c r="BF10" i="48"/>
  <c r="BA10" i="48"/>
  <c r="AW10" i="48"/>
  <c r="BI10" i="48"/>
  <c r="BC10" i="48"/>
  <c r="AX10" i="48"/>
  <c r="AR10" i="48"/>
  <c r="AN10" i="48"/>
  <c r="AJ10" i="48"/>
  <c r="AE10" i="48"/>
  <c r="AA10" i="48"/>
  <c r="V10" i="48"/>
  <c r="R10" i="48"/>
  <c r="N10" i="48"/>
  <c r="BM10" i="48"/>
  <c r="BH10" i="48"/>
  <c r="BB10" i="48"/>
  <c r="AV10" i="48"/>
  <c r="AQ10" i="48"/>
  <c r="AM10" i="48"/>
  <c r="AI10" i="48"/>
  <c r="AD10" i="48"/>
  <c r="Z10" i="48"/>
  <c r="U10" i="48"/>
  <c r="Q10" i="48"/>
  <c r="M10" i="48"/>
  <c r="BL10" i="48"/>
  <c r="BG10" i="48"/>
  <c r="AZ10" i="48"/>
  <c r="AU10" i="48"/>
  <c r="AP10" i="48"/>
  <c r="AL10" i="48"/>
  <c r="AG10" i="48"/>
  <c r="AC10" i="48"/>
  <c r="Y10" i="48"/>
  <c r="T10" i="48"/>
  <c r="P10" i="48"/>
  <c r="BK10" i="48"/>
  <c r="BE10" i="48"/>
  <c r="AY10" i="48"/>
  <c r="AT10" i="48"/>
  <c r="AO10" i="48"/>
  <c r="AK10" i="48"/>
  <c r="AF10" i="48"/>
  <c r="AB10" i="48"/>
  <c r="X10" i="48"/>
  <c r="S10" i="48"/>
  <c r="O10" i="48"/>
  <c r="O38" i="83"/>
  <c r="O35" i="83"/>
  <c r="K42" i="83"/>
  <c r="K30" i="83"/>
  <c r="G30" i="83"/>
  <c r="J30" i="83"/>
  <c r="O37" i="83"/>
  <c r="O36" i="83"/>
  <c r="I30" i="83"/>
  <c r="C28" i="83"/>
  <c r="L30" i="83"/>
  <c r="H30" i="83"/>
  <c r="O41" i="83"/>
  <c r="B30" i="83"/>
  <c r="O33" i="83"/>
  <c r="O39" i="83"/>
  <c r="O40" i="83"/>
  <c r="L73" i="68"/>
  <c r="L72" i="68"/>
  <c r="L71" i="68"/>
  <c r="L70" i="68"/>
  <c r="L69" i="68"/>
  <c r="U32" i="48" l="1"/>
  <c r="Z14" i="85" s="1"/>
  <c r="N32" i="48"/>
  <c r="L14" i="85" s="1"/>
  <c r="P32" i="48"/>
  <c r="P14" i="85" s="1"/>
  <c r="AG32" i="48"/>
  <c r="AB15" i="85" s="1"/>
  <c r="AB70" i="85" s="1"/>
  <c r="M32" i="48"/>
  <c r="J14" i="85" s="1"/>
  <c r="R32" i="48"/>
  <c r="T14" i="85" s="1"/>
  <c r="O32" i="48"/>
  <c r="N14" i="85" s="1"/>
  <c r="T32" i="48"/>
  <c r="X14" i="85" s="1"/>
  <c r="Q32" i="48"/>
  <c r="R14" i="85" s="1"/>
  <c r="V32" i="48"/>
  <c r="AB14" i="85" s="1"/>
  <c r="S32" i="48"/>
  <c r="V14" i="85" s="1"/>
  <c r="AI32" i="48"/>
  <c r="J16" i="85" s="1"/>
  <c r="AZ32" i="48"/>
  <c r="V17" i="85" s="1"/>
  <c r="V72" i="85" s="1"/>
  <c r="AN32" i="48"/>
  <c r="T16" i="85" s="1"/>
  <c r="T71" i="85" s="1"/>
  <c r="BF32" i="48"/>
  <c r="L18" i="85" s="1"/>
  <c r="L73" i="85" s="1"/>
  <c r="AF32" i="48"/>
  <c r="Z15" i="85" s="1"/>
  <c r="Z70" i="85" s="1"/>
  <c r="AX32" i="48"/>
  <c r="R17" i="85" s="1"/>
  <c r="R72" i="85" s="1"/>
  <c r="AY32" i="48"/>
  <c r="T17" i="85" s="1"/>
  <c r="T72" i="85" s="1"/>
  <c r="AM32" i="48"/>
  <c r="R16" i="85" s="1"/>
  <c r="R71" i="85" s="1"/>
  <c r="BE32" i="48"/>
  <c r="J18" i="85" s="1"/>
  <c r="Z32" i="48"/>
  <c r="N15" i="85" s="1"/>
  <c r="N70" i="85" s="1"/>
  <c r="AA32" i="48"/>
  <c r="P15" i="85" s="1"/>
  <c r="P70" i="85" s="1"/>
  <c r="AR32" i="48"/>
  <c r="BJ32" i="48"/>
  <c r="T18" i="85" s="1"/>
  <c r="T73" i="85" s="1"/>
  <c r="AK32" i="48"/>
  <c r="N16" i="85" s="1"/>
  <c r="N71" i="85" s="1"/>
  <c r="BB32" i="48"/>
  <c r="AL32" i="48"/>
  <c r="P16" i="85" s="1"/>
  <c r="P71" i="85" s="1"/>
  <c r="BC32" i="48"/>
  <c r="AB17" i="85" s="1"/>
  <c r="AB72" i="85" s="1"/>
  <c r="AQ32" i="48"/>
  <c r="Z16" i="85" s="1"/>
  <c r="Z71" i="85" s="1"/>
  <c r="BI32" i="48"/>
  <c r="R18" i="85" s="1"/>
  <c r="R73" i="85" s="1"/>
  <c r="AE32" i="48"/>
  <c r="X15" i="85" s="1"/>
  <c r="X70" i="85" s="1"/>
  <c r="AW32" i="48"/>
  <c r="P17" i="85" s="1"/>
  <c r="P72" i="85" s="1"/>
  <c r="BN32" i="48"/>
  <c r="AB18" i="85" s="1"/>
  <c r="AB73" i="85" s="1"/>
  <c r="X32" i="48"/>
  <c r="J15" i="85" s="1"/>
  <c r="AO32" i="48"/>
  <c r="V16" i="85" s="1"/>
  <c r="V71" i="85" s="1"/>
  <c r="BG32" i="48"/>
  <c r="N18" i="85" s="1"/>
  <c r="N73" i="85" s="1"/>
  <c r="Y32" i="48"/>
  <c r="L15" i="85" s="1"/>
  <c r="L70" i="85" s="1"/>
  <c r="AP32" i="48"/>
  <c r="X16" i="85" s="1"/>
  <c r="X71" i="85" s="1"/>
  <c r="BH32" i="48"/>
  <c r="P18" i="85" s="1"/>
  <c r="P73" i="85" s="1"/>
  <c r="AD32" i="48"/>
  <c r="V15" i="85" s="1"/>
  <c r="V70" i="85" s="1"/>
  <c r="AV32" i="48"/>
  <c r="N17" i="85" s="1"/>
  <c r="N72" i="85" s="1"/>
  <c r="BM32" i="48"/>
  <c r="Z18" i="85" s="1"/>
  <c r="Z73" i="85" s="1"/>
  <c r="AJ32" i="48"/>
  <c r="L16" i="85" s="1"/>
  <c r="L71" i="85" s="1"/>
  <c r="BA32" i="48"/>
  <c r="X17" i="85" s="1"/>
  <c r="X72" i="85" s="1"/>
  <c r="AB32" i="48"/>
  <c r="R15" i="85" s="1"/>
  <c r="R70" i="85" s="1"/>
  <c r="AT32" i="48"/>
  <c r="J17" i="85" s="1"/>
  <c r="BK32" i="48"/>
  <c r="V18" i="85" s="1"/>
  <c r="V73" i="85" s="1"/>
  <c r="AC32" i="48"/>
  <c r="T15" i="85" s="1"/>
  <c r="T70" i="85" s="1"/>
  <c r="AU32" i="48"/>
  <c r="L17" i="85" s="1"/>
  <c r="L72" i="85" s="1"/>
  <c r="BL32" i="48"/>
  <c r="X18" i="85" s="1"/>
  <c r="X73" i="85" s="1"/>
  <c r="B73" i="68"/>
  <c r="AP14" i="85" l="1"/>
  <c r="D13" i="71" s="1"/>
  <c r="AL14" i="85"/>
  <c r="AL69" i="85" s="1"/>
  <c r="AM14" i="85"/>
  <c r="AM69" i="85" s="1"/>
  <c r="AK14" i="85"/>
  <c r="D9" i="71" s="1"/>
  <c r="AQ14" i="85"/>
  <c r="D14" i="71" s="1"/>
  <c r="AN14" i="85"/>
  <c r="D11" i="71" s="1"/>
  <c r="AC14" i="85"/>
  <c r="AU14" i="85" s="1"/>
  <c r="D33" i="71" s="1"/>
  <c r="AJ14" i="85"/>
  <c r="D8" i="71" s="1"/>
  <c r="V69" i="85"/>
  <c r="AP69" i="85"/>
  <c r="N69" i="85"/>
  <c r="P69" i="85"/>
  <c r="AC18" i="85"/>
  <c r="AY14" i="85" s="1"/>
  <c r="J73" i="85"/>
  <c r="AC73" i="85" s="1"/>
  <c r="J71" i="85"/>
  <c r="AB69" i="85"/>
  <c r="AO14" i="85"/>
  <c r="T69" i="85"/>
  <c r="L69" i="85"/>
  <c r="J72" i="85"/>
  <c r="AC15" i="85"/>
  <c r="J70" i="85"/>
  <c r="AC70" i="85" s="1"/>
  <c r="Z17" i="85"/>
  <c r="Z72" i="85" s="1"/>
  <c r="X69" i="85"/>
  <c r="AQ69" i="85"/>
  <c r="AB16" i="85"/>
  <c r="AB71" i="85" s="1"/>
  <c r="R69" i="85"/>
  <c r="AN69" i="85"/>
  <c r="J69" i="85"/>
  <c r="Z69" i="85"/>
  <c r="G37" i="48"/>
  <c r="G35" i="48"/>
  <c r="G38" i="48"/>
  <c r="G36" i="48"/>
  <c r="G34" i="48"/>
  <c r="E39" i="48"/>
  <c r="E41" i="48"/>
  <c r="E37" i="48"/>
  <c r="E42" i="48"/>
  <c r="E34" i="48"/>
  <c r="E35" i="48"/>
  <c r="E43" i="48"/>
  <c r="E40" i="48"/>
  <c r="E36" i="48"/>
  <c r="E38" i="48"/>
  <c r="H10" i="69"/>
  <c r="AY64" i="68"/>
  <c r="AX64" i="68"/>
  <c r="AW64" i="68"/>
  <c r="AV64" i="68"/>
  <c r="AY59" i="68"/>
  <c r="AX59" i="68"/>
  <c r="AW59" i="68"/>
  <c r="AV59" i="68"/>
  <c r="AY54" i="68"/>
  <c r="AX54" i="68"/>
  <c r="AW54" i="68"/>
  <c r="AV54" i="68"/>
  <c r="AY49" i="68"/>
  <c r="AX49" i="68"/>
  <c r="AW49" i="68"/>
  <c r="AV49" i="68"/>
  <c r="AY44" i="68"/>
  <c r="F38" i="69" s="1"/>
  <c r="AX44" i="68"/>
  <c r="F37" i="69" s="1"/>
  <c r="AW44" i="68"/>
  <c r="F36" i="69" s="1"/>
  <c r="AV44" i="68"/>
  <c r="AY39" i="68"/>
  <c r="AX39" i="68"/>
  <c r="AW39" i="68"/>
  <c r="AV39" i="68"/>
  <c r="AY34" i="68"/>
  <c r="AX34" i="68"/>
  <c r="AW34" i="68"/>
  <c r="AV34" i="68"/>
  <c r="AY29" i="68"/>
  <c r="AX29" i="68"/>
  <c r="AW29" i="68"/>
  <c r="AV29" i="68"/>
  <c r="AY24" i="68"/>
  <c r="AX24" i="68"/>
  <c r="AW24" i="68"/>
  <c r="AV24" i="68"/>
  <c r="AY19" i="68"/>
  <c r="AX19" i="68"/>
  <c r="AW19" i="68"/>
  <c r="AV19" i="68"/>
  <c r="AB73" i="68"/>
  <c r="Z73" i="68"/>
  <c r="X73" i="68"/>
  <c r="V73" i="68"/>
  <c r="T73" i="68"/>
  <c r="R73" i="68"/>
  <c r="P73" i="68"/>
  <c r="J73" i="68"/>
  <c r="AB72" i="68"/>
  <c r="Z72" i="68"/>
  <c r="X72" i="68"/>
  <c r="V72" i="68"/>
  <c r="T72" i="68"/>
  <c r="R72" i="68"/>
  <c r="P72" i="68"/>
  <c r="AX14" i="68"/>
  <c r="AB71" i="68"/>
  <c r="Z71" i="68"/>
  <c r="X71" i="68"/>
  <c r="V71" i="68"/>
  <c r="T71" i="68"/>
  <c r="P71" i="68"/>
  <c r="AW14" i="68"/>
  <c r="AB70" i="68"/>
  <c r="Z70" i="68"/>
  <c r="X70" i="68"/>
  <c r="V70" i="68"/>
  <c r="T70" i="68"/>
  <c r="R70" i="68"/>
  <c r="P70" i="68"/>
  <c r="J70" i="68"/>
  <c r="Z69" i="68"/>
  <c r="X69" i="68"/>
  <c r="R69" i="68"/>
  <c r="P69" i="68"/>
  <c r="F35" i="69" l="1"/>
  <c r="AJ69" i="85"/>
  <c r="AK69" i="85"/>
  <c r="AS14" i="85"/>
  <c r="D16" i="71" s="1"/>
  <c r="D10" i="71"/>
  <c r="AV14" i="85"/>
  <c r="D34" i="71" s="1"/>
  <c r="AR14" i="85"/>
  <c r="D15" i="71" s="1"/>
  <c r="AO69" i="85"/>
  <c r="D12" i="71"/>
  <c r="AY69" i="85"/>
  <c r="D37" i="71"/>
  <c r="D37" i="69"/>
  <c r="AX69" i="68"/>
  <c r="AC72" i="85"/>
  <c r="AR69" i="85"/>
  <c r="AS69" i="85"/>
  <c r="AU69" i="85"/>
  <c r="AC17" i="85"/>
  <c r="AX14" i="85" s="1"/>
  <c r="AC71" i="85"/>
  <c r="AC69" i="85"/>
  <c r="AC16" i="85"/>
  <c r="H34" i="48"/>
  <c r="AW69" i="68"/>
  <c r="D36" i="69"/>
  <c r="AC70" i="68"/>
  <c r="AC73" i="68"/>
  <c r="H12" i="69"/>
  <c r="H8" i="69"/>
  <c r="H16" i="69"/>
  <c r="H13" i="69"/>
  <c r="F17" i="69"/>
  <c r="H9" i="69"/>
  <c r="H14" i="69"/>
  <c r="AV14" i="68"/>
  <c r="AY14" i="68"/>
  <c r="T69" i="68"/>
  <c r="AB69" i="68"/>
  <c r="J71" i="68"/>
  <c r="AC71" i="68" s="1"/>
  <c r="H11" i="69"/>
  <c r="H15" i="69"/>
  <c r="J72" i="68"/>
  <c r="AC72" i="68" s="1"/>
  <c r="J69" i="68"/>
  <c r="V69" i="68"/>
  <c r="AX69" i="85" l="1"/>
  <c r="D36" i="71"/>
  <c r="H36" i="71" s="1"/>
  <c r="AW14" i="85"/>
  <c r="AV69" i="85"/>
  <c r="AV69" i="68"/>
  <c r="D35" i="69"/>
  <c r="H35" i="69" s="1"/>
  <c r="D38" i="69"/>
  <c r="H38" i="69" s="1"/>
  <c r="AY69" i="68"/>
  <c r="AD69" i="85"/>
  <c r="AD14" i="85"/>
  <c r="AC69" i="68"/>
  <c r="AD69" i="68" s="1"/>
  <c r="I13" i="69"/>
  <c r="H37" i="69"/>
  <c r="H36" i="69"/>
  <c r="D17" i="69"/>
  <c r="H17" i="69" s="1"/>
  <c r="AU59" i="68"/>
  <c r="AD59" i="68"/>
  <c r="AU39" i="68"/>
  <c r="AD39" i="68"/>
  <c r="AU19" i="68"/>
  <c r="AD19" i="68"/>
  <c r="AU54" i="68"/>
  <c r="AD54" i="68"/>
  <c r="AU34" i="68"/>
  <c r="AD34" i="68"/>
  <c r="AU49" i="68"/>
  <c r="AD49" i="68"/>
  <c r="AU29" i="68"/>
  <c r="AD29" i="68"/>
  <c r="AU64" i="68"/>
  <c r="AD64" i="68"/>
  <c r="AU44" i="68"/>
  <c r="F34" i="69" s="1"/>
  <c r="AD44" i="68"/>
  <c r="AU24" i="68"/>
  <c r="AD24" i="68"/>
  <c r="D35" i="71" l="1"/>
  <c r="H35" i="71" s="1"/>
  <c r="AW69" i="85"/>
  <c r="AU69" i="68"/>
  <c r="D34" i="69"/>
  <c r="D39" i="69" s="1"/>
  <c r="P15" i="69"/>
  <c r="P18" i="69" s="1"/>
  <c r="L8" i="69" s="1"/>
  <c r="F39" i="69"/>
  <c r="I34" i="67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BD15" i="67" s="1"/>
  <c r="K14" i="67"/>
  <c r="AW14" i="67" s="1"/>
  <c r="K13" i="67"/>
  <c r="AW13" i="67" s="1"/>
  <c r="K12" i="67"/>
  <c r="AW12" i="67" s="1"/>
  <c r="K11" i="67"/>
  <c r="N11" i="67" s="1"/>
  <c r="K10" i="67"/>
  <c r="BD10" i="67" s="1"/>
  <c r="K9" i="67"/>
  <c r="BD9" i="67" s="1"/>
  <c r="K8" i="67"/>
  <c r="BD8" i="67" s="1"/>
  <c r="K7" i="67"/>
  <c r="BD7" i="67" s="1"/>
  <c r="L16" i="69" l="1"/>
  <c r="L13" i="69"/>
  <c r="H39" i="69"/>
  <c r="L10" i="69"/>
  <c r="L12" i="69"/>
  <c r="L15" i="69"/>
  <c r="L11" i="69"/>
  <c r="X7" i="67"/>
  <c r="AP7" i="67"/>
  <c r="AG8" i="67"/>
  <c r="AB7" i="67"/>
  <c r="O8" i="67"/>
  <c r="AP8" i="67"/>
  <c r="O7" i="67"/>
  <c r="AG7" i="67"/>
  <c r="S8" i="67"/>
  <c r="AY8" i="67"/>
  <c r="S7" i="67"/>
  <c r="AK7" i="67"/>
  <c r="X8" i="67"/>
  <c r="O9" i="67"/>
  <c r="BC7" i="67"/>
  <c r="AW16" i="67"/>
  <c r="AN16" i="67"/>
  <c r="AE16" i="67"/>
  <c r="V16" i="67"/>
  <c r="M16" i="67"/>
  <c r="BA16" i="67"/>
  <c r="AR16" i="67"/>
  <c r="AI16" i="67"/>
  <c r="Z16" i="67"/>
  <c r="Q16" i="67"/>
  <c r="AY24" i="67"/>
  <c r="AP24" i="67"/>
  <c r="AG24" i="67"/>
  <c r="X24" i="67"/>
  <c r="O24" i="67"/>
  <c r="AX24" i="67"/>
  <c r="AO24" i="67"/>
  <c r="AF24" i="67"/>
  <c r="W24" i="67"/>
  <c r="N24" i="67"/>
  <c r="AW24" i="67"/>
  <c r="AN24" i="67"/>
  <c r="AE24" i="67"/>
  <c r="V24" i="67"/>
  <c r="M24" i="67"/>
  <c r="BD24" i="67"/>
  <c r="AU24" i="67"/>
  <c r="AL24" i="67"/>
  <c r="AC24" i="67"/>
  <c r="T24" i="67"/>
  <c r="BC24" i="67"/>
  <c r="AT24" i="67"/>
  <c r="AK24" i="67"/>
  <c r="AB24" i="67"/>
  <c r="S24" i="67"/>
  <c r="BB24" i="67"/>
  <c r="AS24" i="67"/>
  <c r="AJ24" i="67"/>
  <c r="AA24" i="67"/>
  <c r="R24" i="67"/>
  <c r="BA24" i="67"/>
  <c r="AR24" i="67"/>
  <c r="AI24" i="67"/>
  <c r="Z24" i="67"/>
  <c r="Q24" i="67"/>
  <c r="AZ24" i="67"/>
  <c r="AQ24" i="67"/>
  <c r="AH24" i="67"/>
  <c r="Y24" i="67"/>
  <c r="P24" i="67"/>
  <c r="AW17" i="67"/>
  <c r="AN17" i="67"/>
  <c r="AE17" i="67"/>
  <c r="V17" i="67"/>
  <c r="M17" i="67"/>
  <c r="BD17" i="67"/>
  <c r="AU17" i="67"/>
  <c r="AL17" i="67"/>
  <c r="BC17" i="67"/>
  <c r="AT17" i="67"/>
  <c r="AK17" i="67"/>
  <c r="AB17" i="67"/>
  <c r="S17" i="67"/>
  <c r="BB17" i="67"/>
  <c r="BA17" i="67"/>
  <c r="AR17" i="67"/>
  <c r="AI17" i="67"/>
  <c r="Z17" i="67"/>
  <c r="Q17" i="67"/>
  <c r="AY25" i="67"/>
  <c r="AP25" i="67"/>
  <c r="AG25" i="67"/>
  <c r="X25" i="67"/>
  <c r="O25" i="67"/>
  <c r="AX25" i="67"/>
  <c r="AO25" i="67"/>
  <c r="AF25" i="67"/>
  <c r="W25" i="67"/>
  <c r="N25" i="67"/>
  <c r="AW25" i="67"/>
  <c r="AN25" i="67"/>
  <c r="AE25" i="67"/>
  <c r="V25" i="67"/>
  <c r="M25" i="67"/>
  <c r="BD25" i="67"/>
  <c r="AU25" i="67"/>
  <c r="AL25" i="67"/>
  <c r="AC25" i="67"/>
  <c r="T25" i="67"/>
  <c r="BC25" i="67"/>
  <c r="AT25" i="67"/>
  <c r="AK25" i="67"/>
  <c r="AB25" i="67"/>
  <c r="S25" i="67"/>
  <c r="BB25" i="67"/>
  <c r="AS25" i="67"/>
  <c r="AJ25" i="67"/>
  <c r="AA25" i="67"/>
  <c r="R25" i="67"/>
  <c r="BA25" i="67"/>
  <c r="AR25" i="67"/>
  <c r="AI25" i="67"/>
  <c r="Z25" i="67"/>
  <c r="Q25" i="67"/>
  <c r="AZ25" i="67"/>
  <c r="AQ25" i="67"/>
  <c r="AH25" i="67"/>
  <c r="Y25" i="67"/>
  <c r="P25" i="67"/>
  <c r="M7" i="67"/>
  <c r="V7" i="67"/>
  <c r="AE7" i="67"/>
  <c r="AN7" i="67"/>
  <c r="AW7" i="67"/>
  <c r="M8" i="67"/>
  <c r="V8" i="67"/>
  <c r="AE8" i="67"/>
  <c r="AN8" i="67"/>
  <c r="AW8" i="67"/>
  <c r="M9" i="67"/>
  <c r="V9" i="67"/>
  <c r="AE9" i="67"/>
  <c r="AN9" i="67"/>
  <c r="AW9" i="67"/>
  <c r="M10" i="67"/>
  <c r="V10" i="67"/>
  <c r="AE10" i="67"/>
  <c r="AN10" i="67"/>
  <c r="AW10" i="67"/>
  <c r="M11" i="67"/>
  <c r="W11" i="67"/>
  <c r="AF11" i="67"/>
  <c r="AO11" i="67"/>
  <c r="AX11" i="67"/>
  <c r="N12" i="67"/>
  <c r="W12" i="67"/>
  <c r="AF12" i="67"/>
  <c r="AO12" i="67"/>
  <c r="AX12" i="67"/>
  <c r="N13" i="67"/>
  <c r="W13" i="67"/>
  <c r="AF13" i="67"/>
  <c r="AO13" i="67"/>
  <c r="AX13" i="67"/>
  <c r="N14" i="67"/>
  <c r="W14" i="67"/>
  <c r="AF14" i="67"/>
  <c r="AO14" i="67"/>
  <c r="AX14" i="67"/>
  <c r="N15" i="67"/>
  <c r="Y15" i="67"/>
  <c r="AK15" i="67"/>
  <c r="AX15" i="67"/>
  <c r="P16" i="67"/>
  <c r="AB16" i="67"/>
  <c r="AO16" i="67"/>
  <c r="AZ16" i="67"/>
  <c r="T17" i="67"/>
  <c r="AH17" i="67"/>
  <c r="AZ17" i="67"/>
  <c r="AY18" i="67"/>
  <c r="AP18" i="67"/>
  <c r="AG18" i="67"/>
  <c r="AX18" i="67"/>
  <c r="AO18" i="67"/>
  <c r="AF18" i="67"/>
  <c r="W18" i="67"/>
  <c r="AW18" i="67"/>
  <c r="AN18" i="67"/>
  <c r="AE18" i="67"/>
  <c r="V18" i="67"/>
  <c r="M18" i="67"/>
  <c r="BD18" i="67"/>
  <c r="AU18" i="67"/>
  <c r="AL18" i="67"/>
  <c r="AC18" i="67"/>
  <c r="T18" i="67"/>
  <c r="BC18" i="67"/>
  <c r="AT18" i="67"/>
  <c r="AK18" i="67"/>
  <c r="AB18" i="67"/>
  <c r="S18" i="67"/>
  <c r="BB18" i="67"/>
  <c r="AS18" i="67"/>
  <c r="AJ18" i="67"/>
  <c r="AA18" i="67"/>
  <c r="R18" i="67"/>
  <c r="BA18" i="67"/>
  <c r="AR18" i="67"/>
  <c r="AI18" i="67"/>
  <c r="Z18" i="67"/>
  <c r="Q18" i="67"/>
  <c r="AZ18" i="67"/>
  <c r="AQ18" i="67"/>
  <c r="AH18" i="67"/>
  <c r="AY26" i="67"/>
  <c r="AP26" i="67"/>
  <c r="AG26" i="67"/>
  <c r="X26" i="67"/>
  <c r="O26" i="67"/>
  <c r="AX26" i="67"/>
  <c r="AO26" i="67"/>
  <c r="AF26" i="67"/>
  <c r="W26" i="67"/>
  <c r="N26" i="67"/>
  <c r="AW26" i="67"/>
  <c r="AN26" i="67"/>
  <c r="AE26" i="67"/>
  <c r="V26" i="67"/>
  <c r="M26" i="67"/>
  <c r="BD26" i="67"/>
  <c r="AU26" i="67"/>
  <c r="AL26" i="67"/>
  <c r="AC26" i="67"/>
  <c r="T26" i="67"/>
  <c r="BC26" i="67"/>
  <c r="AT26" i="67"/>
  <c r="AK26" i="67"/>
  <c r="AB26" i="67"/>
  <c r="S26" i="67"/>
  <c r="BB26" i="67"/>
  <c r="AS26" i="67"/>
  <c r="AJ26" i="67"/>
  <c r="AA26" i="67"/>
  <c r="R26" i="67"/>
  <c r="BA26" i="67"/>
  <c r="AR26" i="67"/>
  <c r="AI26" i="67"/>
  <c r="Z26" i="67"/>
  <c r="Q26" i="67"/>
  <c r="AZ26" i="67"/>
  <c r="AQ26" i="67"/>
  <c r="AH26" i="67"/>
  <c r="Y26" i="67"/>
  <c r="P26" i="67"/>
  <c r="N7" i="67"/>
  <c r="W7" i="67"/>
  <c r="AF7" i="67"/>
  <c r="AO7" i="67"/>
  <c r="AX7" i="67"/>
  <c r="N8" i="67"/>
  <c r="W8" i="67"/>
  <c r="AF8" i="67"/>
  <c r="AO8" i="67"/>
  <c r="AX8" i="67"/>
  <c r="N9" i="67"/>
  <c r="W9" i="67"/>
  <c r="AF9" i="67"/>
  <c r="AO9" i="67"/>
  <c r="AX9" i="67"/>
  <c r="N10" i="67"/>
  <c r="W10" i="67"/>
  <c r="AF10" i="67"/>
  <c r="AO10" i="67"/>
  <c r="AX10" i="67"/>
  <c r="O11" i="67"/>
  <c r="X11" i="67"/>
  <c r="AG11" i="67"/>
  <c r="AP11" i="67"/>
  <c r="AY11" i="67"/>
  <c r="O12" i="67"/>
  <c r="X12" i="67"/>
  <c r="AG12" i="67"/>
  <c r="AP12" i="67"/>
  <c r="AY12" i="67"/>
  <c r="O13" i="67"/>
  <c r="X13" i="67"/>
  <c r="AG13" i="67"/>
  <c r="AP13" i="67"/>
  <c r="AY13" i="67"/>
  <c r="O14" i="67"/>
  <c r="X14" i="67"/>
  <c r="AG14" i="67"/>
  <c r="AP14" i="67"/>
  <c r="AY14" i="67"/>
  <c r="O15" i="67"/>
  <c r="AA15" i="67"/>
  <c r="AL15" i="67"/>
  <c r="AY15" i="67"/>
  <c r="R16" i="67"/>
  <c r="AC16" i="67"/>
  <c r="AP16" i="67"/>
  <c r="BB16" i="67"/>
  <c r="W17" i="67"/>
  <c r="AJ17" i="67"/>
  <c r="N18" i="67"/>
  <c r="AG9" i="67"/>
  <c r="AP9" i="67"/>
  <c r="AY9" i="67"/>
  <c r="O10" i="67"/>
  <c r="X10" i="67"/>
  <c r="AG10" i="67"/>
  <c r="AP10" i="67"/>
  <c r="AY10" i="67"/>
  <c r="P11" i="67"/>
  <c r="Y11" i="67"/>
  <c r="AH11" i="67"/>
  <c r="AQ11" i="67"/>
  <c r="AZ11" i="67"/>
  <c r="P12" i="67"/>
  <c r="Y12" i="67"/>
  <c r="AH12" i="67"/>
  <c r="AQ12" i="67"/>
  <c r="AZ12" i="67"/>
  <c r="P13" i="67"/>
  <c r="Y13" i="67"/>
  <c r="AH13" i="67"/>
  <c r="AQ13" i="67"/>
  <c r="AZ13" i="67"/>
  <c r="P14" i="67"/>
  <c r="Y14" i="67"/>
  <c r="AH14" i="67"/>
  <c r="AQ14" i="67"/>
  <c r="AZ14" i="67"/>
  <c r="P15" i="67"/>
  <c r="AB15" i="67"/>
  <c r="AO15" i="67"/>
  <c r="AZ15" i="67"/>
  <c r="S16" i="67"/>
  <c r="AF16" i="67"/>
  <c r="AQ16" i="67"/>
  <c r="BC16" i="67"/>
  <c r="X17" i="67"/>
  <c r="AO17" i="67"/>
  <c r="O18" i="67"/>
  <c r="P7" i="67"/>
  <c r="AZ7" i="67"/>
  <c r="AZ8" i="67"/>
  <c r="Y9" i="67"/>
  <c r="AH9" i="67"/>
  <c r="AQ9" i="67"/>
  <c r="AZ9" i="67"/>
  <c r="P10" i="67"/>
  <c r="Y10" i="67"/>
  <c r="AH10" i="67"/>
  <c r="AQ10" i="67"/>
  <c r="AZ10" i="67"/>
  <c r="Q11" i="67"/>
  <c r="Z11" i="67"/>
  <c r="AI11" i="67"/>
  <c r="AR11" i="67"/>
  <c r="BA11" i="67"/>
  <c r="Q12" i="67"/>
  <c r="Z12" i="67"/>
  <c r="AI12" i="67"/>
  <c r="AR12" i="67"/>
  <c r="BA12" i="67"/>
  <c r="Q13" i="67"/>
  <c r="Z13" i="67"/>
  <c r="AI13" i="67"/>
  <c r="AR13" i="67"/>
  <c r="BA13" i="67"/>
  <c r="Q14" i="67"/>
  <c r="Z14" i="67"/>
  <c r="AI14" i="67"/>
  <c r="AR14" i="67"/>
  <c r="BA14" i="67"/>
  <c r="R15" i="67"/>
  <c r="AC15" i="67"/>
  <c r="AP15" i="67"/>
  <c r="BB15" i="67"/>
  <c r="T16" i="67"/>
  <c r="AG16" i="67"/>
  <c r="AS16" i="67"/>
  <c r="BD16" i="67"/>
  <c r="Y17" i="67"/>
  <c r="AP17" i="67"/>
  <c r="P18" i="67"/>
  <c r="AY7" i="67"/>
  <c r="Y7" i="67"/>
  <c r="AH7" i="67"/>
  <c r="P8" i="67"/>
  <c r="AH8" i="67"/>
  <c r="P9" i="67"/>
  <c r="AY21" i="67"/>
  <c r="AP21" i="67"/>
  <c r="AG21" i="67"/>
  <c r="X21" i="67"/>
  <c r="O21" i="67"/>
  <c r="AX21" i="67"/>
  <c r="AO21" i="67"/>
  <c r="AF21" i="67"/>
  <c r="W21" i="67"/>
  <c r="N21" i="67"/>
  <c r="AW21" i="67"/>
  <c r="AN21" i="67"/>
  <c r="AE21" i="67"/>
  <c r="V21" i="67"/>
  <c r="M21" i="67"/>
  <c r="BD21" i="67"/>
  <c r="AU21" i="67"/>
  <c r="AL21" i="67"/>
  <c r="AC21" i="67"/>
  <c r="T21" i="67"/>
  <c r="BC21" i="67"/>
  <c r="AT21" i="67"/>
  <c r="AK21" i="67"/>
  <c r="AB21" i="67"/>
  <c r="S21" i="67"/>
  <c r="BB21" i="67"/>
  <c r="AS21" i="67"/>
  <c r="AJ21" i="67"/>
  <c r="AA21" i="67"/>
  <c r="R21" i="67"/>
  <c r="BA21" i="67"/>
  <c r="AR21" i="67"/>
  <c r="AI21" i="67"/>
  <c r="Z21" i="67"/>
  <c r="Q21" i="67"/>
  <c r="AZ21" i="67"/>
  <c r="AQ21" i="67"/>
  <c r="AH21" i="67"/>
  <c r="Y21" i="67"/>
  <c r="P21" i="67"/>
  <c r="AY29" i="67"/>
  <c r="AP29" i="67"/>
  <c r="AG29" i="67"/>
  <c r="X29" i="67"/>
  <c r="O29" i="67"/>
  <c r="AX29" i="67"/>
  <c r="AO29" i="67"/>
  <c r="AF29" i="67"/>
  <c r="W29" i="67"/>
  <c r="N29" i="67"/>
  <c r="AW29" i="67"/>
  <c r="AN29" i="67"/>
  <c r="AE29" i="67"/>
  <c r="V29" i="67"/>
  <c r="M29" i="67"/>
  <c r="BD29" i="67"/>
  <c r="AU29" i="67"/>
  <c r="AL29" i="67"/>
  <c r="AC29" i="67"/>
  <c r="T29" i="67"/>
  <c r="BC29" i="67"/>
  <c r="AT29" i="67"/>
  <c r="AK29" i="67"/>
  <c r="AB29" i="67"/>
  <c r="S29" i="67"/>
  <c r="BB29" i="67"/>
  <c r="AS29" i="67"/>
  <c r="AJ29" i="67"/>
  <c r="AA29" i="67"/>
  <c r="R29" i="67"/>
  <c r="BA29" i="67"/>
  <c r="AR29" i="67"/>
  <c r="AI29" i="67"/>
  <c r="Z29" i="67"/>
  <c r="Q29" i="67"/>
  <c r="AZ29" i="67"/>
  <c r="AQ29" i="67"/>
  <c r="AH29" i="67"/>
  <c r="Y29" i="67"/>
  <c r="P29" i="67"/>
  <c r="Q7" i="67"/>
  <c r="Z7" i="67"/>
  <c r="AI7" i="67"/>
  <c r="AR7" i="67"/>
  <c r="BA7" i="67"/>
  <c r="Q8" i="67"/>
  <c r="Z8" i="67"/>
  <c r="AI8" i="67"/>
  <c r="AR8" i="67"/>
  <c r="BA8" i="67"/>
  <c r="Q9" i="67"/>
  <c r="Z9" i="67"/>
  <c r="AI9" i="67"/>
  <c r="AR9" i="67"/>
  <c r="BA9" i="67"/>
  <c r="Q10" i="67"/>
  <c r="Z10" i="67"/>
  <c r="AI10" i="67"/>
  <c r="AR10" i="67"/>
  <c r="BA10" i="67"/>
  <c r="R11" i="67"/>
  <c r="AA11" i="67"/>
  <c r="AJ11" i="67"/>
  <c r="AS11" i="67"/>
  <c r="BB11" i="67"/>
  <c r="R12" i="67"/>
  <c r="AA12" i="67"/>
  <c r="AJ12" i="67"/>
  <c r="AS12" i="67"/>
  <c r="BB12" i="67"/>
  <c r="R13" i="67"/>
  <c r="AA13" i="67"/>
  <c r="AJ13" i="67"/>
  <c r="AS13" i="67"/>
  <c r="BB13" i="67"/>
  <c r="R14" i="67"/>
  <c r="AA14" i="67"/>
  <c r="AJ14" i="67"/>
  <c r="AS14" i="67"/>
  <c r="BB14" i="67"/>
  <c r="S15" i="67"/>
  <c r="AF15" i="67"/>
  <c r="AQ15" i="67"/>
  <c r="BC15" i="67"/>
  <c r="W16" i="67"/>
  <c r="AH16" i="67"/>
  <c r="AT16" i="67"/>
  <c r="N17" i="67"/>
  <c r="AA17" i="67"/>
  <c r="AQ17" i="67"/>
  <c r="X18" i="67"/>
  <c r="X9" i="67"/>
  <c r="AY20" i="67"/>
  <c r="AP20" i="67"/>
  <c r="AG20" i="67"/>
  <c r="X20" i="67"/>
  <c r="O20" i="67"/>
  <c r="AX20" i="67"/>
  <c r="AO20" i="67"/>
  <c r="AF20" i="67"/>
  <c r="W20" i="67"/>
  <c r="N20" i="67"/>
  <c r="AW20" i="67"/>
  <c r="AN20" i="67"/>
  <c r="AE20" i="67"/>
  <c r="V20" i="67"/>
  <c r="M20" i="67"/>
  <c r="BD20" i="67"/>
  <c r="AU20" i="67"/>
  <c r="AL20" i="67"/>
  <c r="AC20" i="67"/>
  <c r="T20" i="67"/>
  <c r="BC20" i="67"/>
  <c r="AT20" i="67"/>
  <c r="AK20" i="67"/>
  <c r="AB20" i="67"/>
  <c r="S20" i="67"/>
  <c r="BB20" i="67"/>
  <c r="AS20" i="67"/>
  <c r="AJ20" i="67"/>
  <c r="AA20" i="67"/>
  <c r="R20" i="67"/>
  <c r="BA20" i="67"/>
  <c r="AR20" i="67"/>
  <c r="AI20" i="67"/>
  <c r="Z20" i="67"/>
  <c r="Q20" i="67"/>
  <c r="AZ20" i="67"/>
  <c r="AQ20" i="67"/>
  <c r="AH20" i="67"/>
  <c r="Y20" i="67"/>
  <c r="P20" i="67"/>
  <c r="AY28" i="67"/>
  <c r="AP28" i="67"/>
  <c r="AG28" i="67"/>
  <c r="X28" i="67"/>
  <c r="O28" i="67"/>
  <c r="AX28" i="67"/>
  <c r="AO28" i="67"/>
  <c r="AF28" i="67"/>
  <c r="W28" i="67"/>
  <c r="N28" i="67"/>
  <c r="AW28" i="67"/>
  <c r="AN28" i="67"/>
  <c r="AE28" i="67"/>
  <c r="V28" i="67"/>
  <c r="M28" i="67"/>
  <c r="BD28" i="67"/>
  <c r="AU28" i="67"/>
  <c r="AL28" i="67"/>
  <c r="AC28" i="67"/>
  <c r="T28" i="67"/>
  <c r="BC28" i="67"/>
  <c r="AT28" i="67"/>
  <c r="AK28" i="67"/>
  <c r="AB28" i="67"/>
  <c r="S28" i="67"/>
  <c r="BB28" i="67"/>
  <c r="AS28" i="67"/>
  <c r="AJ28" i="67"/>
  <c r="AA28" i="67"/>
  <c r="R28" i="67"/>
  <c r="BA28" i="67"/>
  <c r="AR28" i="67"/>
  <c r="AI28" i="67"/>
  <c r="Z28" i="67"/>
  <c r="Q28" i="67"/>
  <c r="AZ28" i="67"/>
  <c r="AQ28" i="67"/>
  <c r="AH28" i="67"/>
  <c r="Y28" i="67"/>
  <c r="P28" i="67"/>
  <c r="AQ7" i="67"/>
  <c r="Y8" i="67"/>
  <c r="AQ8" i="67"/>
  <c r="AY22" i="67"/>
  <c r="AP22" i="67"/>
  <c r="AG22" i="67"/>
  <c r="X22" i="67"/>
  <c r="O22" i="67"/>
  <c r="AX22" i="67"/>
  <c r="AO22" i="67"/>
  <c r="AF22" i="67"/>
  <c r="W22" i="67"/>
  <c r="N22" i="67"/>
  <c r="AW22" i="67"/>
  <c r="AN22" i="67"/>
  <c r="AE22" i="67"/>
  <c r="V22" i="67"/>
  <c r="M22" i="67"/>
  <c r="BD22" i="67"/>
  <c r="AU22" i="67"/>
  <c r="AL22" i="67"/>
  <c r="AC22" i="67"/>
  <c r="T22" i="67"/>
  <c r="BC22" i="67"/>
  <c r="AT22" i="67"/>
  <c r="AK22" i="67"/>
  <c r="AB22" i="67"/>
  <c r="S22" i="67"/>
  <c r="BB22" i="67"/>
  <c r="AS22" i="67"/>
  <c r="AJ22" i="67"/>
  <c r="AA22" i="67"/>
  <c r="R22" i="67"/>
  <c r="BA22" i="67"/>
  <c r="AR22" i="67"/>
  <c r="AI22" i="67"/>
  <c r="Z22" i="67"/>
  <c r="Q22" i="67"/>
  <c r="AZ22" i="67"/>
  <c r="AQ22" i="67"/>
  <c r="AH22" i="67"/>
  <c r="Y22" i="67"/>
  <c r="P22" i="67"/>
  <c r="AY30" i="67"/>
  <c r="AP30" i="67"/>
  <c r="AG30" i="67"/>
  <c r="X30" i="67"/>
  <c r="O30" i="67"/>
  <c r="AX30" i="67"/>
  <c r="AO30" i="67"/>
  <c r="AF30" i="67"/>
  <c r="W30" i="67"/>
  <c r="N30" i="67"/>
  <c r="AW30" i="67"/>
  <c r="AN30" i="67"/>
  <c r="AE30" i="67"/>
  <c r="V30" i="67"/>
  <c r="M30" i="67"/>
  <c r="BD30" i="67"/>
  <c r="AU30" i="67"/>
  <c r="AL30" i="67"/>
  <c r="AC30" i="67"/>
  <c r="T30" i="67"/>
  <c r="BC30" i="67"/>
  <c r="AT30" i="67"/>
  <c r="AK30" i="67"/>
  <c r="AB30" i="67"/>
  <c r="S30" i="67"/>
  <c r="BB30" i="67"/>
  <c r="AS30" i="67"/>
  <c r="AJ30" i="67"/>
  <c r="AA30" i="67"/>
  <c r="R30" i="67"/>
  <c r="BA30" i="67"/>
  <c r="AR30" i="67"/>
  <c r="AI30" i="67"/>
  <c r="Z30" i="67"/>
  <c r="Q30" i="67"/>
  <c r="AZ30" i="67"/>
  <c r="AQ30" i="67"/>
  <c r="AH30" i="67"/>
  <c r="Y30" i="67"/>
  <c r="P30" i="67"/>
  <c r="R7" i="67"/>
  <c r="AA7" i="67"/>
  <c r="AJ7" i="67"/>
  <c r="AS7" i="67"/>
  <c r="BB7" i="67"/>
  <c r="R8" i="67"/>
  <c r="AA8" i="67"/>
  <c r="AJ8" i="67"/>
  <c r="AS8" i="67"/>
  <c r="BB8" i="67"/>
  <c r="R9" i="67"/>
  <c r="AA9" i="67"/>
  <c r="AJ9" i="67"/>
  <c r="AS9" i="67"/>
  <c r="BB9" i="67"/>
  <c r="R10" i="67"/>
  <c r="AA10" i="67"/>
  <c r="AJ10" i="67"/>
  <c r="AS10" i="67"/>
  <c r="BB10" i="67"/>
  <c r="S11" i="67"/>
  <c r="AB11" i="67"/>
  <c r="AK11" i="67"/>
  <c r="AT11" i="67"/>
  <c r="BC11" i="67"/>
  <c r="S12" i="67"/>
  <c r="AB12" i="67"/>
  <c r="AK12" i="67"/>
  <c r="AT12" i="67"/>
  <c r="BC12" i="67"/>
  <c r="S13" i="67"/>
  <c r="AB13" i="67"/>
  <c r="AK13" i="67"/>
  <c r="AT13" i="67"/>
  <c r="BC13" i="67"/>
  <c r="S14" i="67"/>
  <c r="AB14" i="67"/>
  <c r="AK14" i="67"/>
  <c r="AT14" i="67"/>
  <c r="BC14" i="67"/>
  <c r="T15" i="67"/>
  <c r="AG15" i="67"/>
  <c r="AS15" i="67"/>
  <c r="X16" i="67"/>
  <c r="AJ16" i="67"/>
  <c r="AU16" i="67"/>
  <c r="O17" i="67"/>
  <c r="AC17" i="67"/>
  <c r="AS17" i="67"/>
  <c r="Y18" i="67"/>
  <c r="AY19" i="67"/>
  <c r="AP19" i="67"/>
  <c r="AG19" i="67"/>
  <c r="X19" i="67"/>
  <c r="O19" i="67"/>
  <c r="AX19" i="67"/>
  <c r="AO19" i="67"/>
  <c r="AF19" i="67"/>
  <c r="W19" i="67"/>
  <c r="N19" i="67"/>
  <c r="AW19" i="67"/>
  <c r="AN19" i="67"/>
  <c r="AE19" i="67"/>
  <c r="V19" i="67"/>
  <c r="M19" i="67"/>
  <c r="BD19" i="67"/>
  <c r="AU19" i="67"/>
  <c r="AL19" i="67"/>
  <c r="AC19" i="67"/>
  <c r="T19" i="67"/>
  <c r="BC19" i="67"/>
  <c r="AT19" i="67"/>
  <c r="AK19" i="67"/>
  <c r="AB19" i="67"/>
  <c r="S19" i="67"/>
  <c r="BB19" i="67"/>
  <c r="AS19" i="67"/>
  <c r="AJ19" i="67"/>
  <c r="AA19" i="67"/>
  <c r="R19" i="67"/>
  <c r="BA19" i="67"/>
  <c r="AR19" i="67"/>
  <c r="AI19" i="67"/>
  <c r="Z19" i="67"/>
  <c r="Q19" i="67"/>
  <c r="AZ19" i="67"/>
  <c r="AQ19" i="67"/>
  <c r="AH19" i="67"/>
  <c r="Y19" i="67"/>
  <c r="P19" i="67"/>
  <c r="AY27" i="67"/>
  <c r="AP27" i="67"/>
  <c r="AG27" i="67"/>
  <c r="X27" i="67"/>
  <c r="O27" i="67"/>
  <c r="AX27" i="67"/>
  <c r="AO27" i="67"/>
  <c r="AF27" i="67"/>
  <c r="W27" i="67"/>
  <c r="N27" i="67"/>
  <c r="AW27" i="67"/>
  <c r="AN27" i="67"/>
  <c r="AE27" i="67"/>
  <c r="V27" i="67"/>
  <c r="M27" i="67"/>
  <c r="BD27" i="67"/>
  <c r="AU27" i="67"/>
  <c r="AL27" i="67"/>
  <c r="AC27" i="67"/>
  <c r="T27" i="67"/>
  <c r="BC27" i="67"/>
  <c r="AT27" i="67"/>
  <c r="AK27" i="67"/>
  <c r="AB27" i="67"/>
  <c r="S27" i="67"/>
  <c r="BB27" i="67"/>
  <c r="AS27" i="67"/>
  <c r="AJ27" i="67"/>
  <c r="AA27" i="67"/>
  <c r="R27" i="67"/>
  <c r="BA27" i="67"/>
  <c r="AR27" i="67"/>
  <c r="AI27" i="67"/>
  <c r="Z27" i="67"/>
  <c r="Q27" i="67"/>
  <c r="AZ27" i="67"/>
  <c r="AQ27" i="67"/>
  <c r="AH27" i="67"/>
  <c r="Y27" i="67"/>
  <c r="P27" i="67"/>
  <c r="AW15" i="67"/>
  <c r="AN15" i="67"/>
  <c r="AE15" i="67"/>
  <c r="V15" i="67"/>
  <c r="BA15" i="67"/>
  <c r="AR15" i="67"/>
  <c r="AI15" i="67"/>
  <c r="Z15" i="67"/>
  <c r="Q15" i="67"/>
  <c r="AY23" i="67"/>
  <c r="AP23" i="67"/>
  <c r="AG23" i="67"/>
  <c r="X23" i="67"/>
  <c r="O23" i="67"/>
  <c r="AX23" i="67"/>
  <c r="AO23" i="67"/>
  <c r="AF23" i="67"/>
  <c r="W23" i="67"/>
  <c r="N23" i="67"/>
  <c r="AW23" i="67"/>
  <c r="AN23" i="67"/>
  <c r="AE23" i="67"/>
  <c r="V23" i="67"/>
  <c r="M23" i="67"/>
  <c r="BD23" i="67"/>
  <c r="AU23" i="67"/>
  <c r="AL23" i="67"/>
  <c r="AC23" i="67"/>
  <c r="T23" i="67"/>
  <c r="BC23" i="67"/>
  <c r="AT23" i="67"/>
  <c r="AK23" i="67"/>
  <c r="AB23" i="67"/>
  <c r="S23" i="67"/>
  <c r="BB23" i="67"/>
  <c r="AS23" i="67"/>
  <c r="AJ23" i="67"/>
  <c r="AA23" i="67"/>
  <c r="R23" i="67"/>
  <c r="BA23" i="67"/>
  <c r="AR23" i="67"/>
  <c r="AI23" i="67"/>
  <c r="Z23" i="67"/>
  <c r="Q23" i="67"/>
  <c r="AZ23" i="67"/>
  <c r="AQ23" i="67"/>
  <c r="AH23" i="67"/>
  <c r="Y23" i="67"/>
  <c r="P23" i="67"/>
  <c r="AY31" i="67"/>
  <c r="AP31" i="67"/>
  <c r="AG31" i="67"/>
  <c r="X31" i="67"/>
  <c r="O31" i="67"/>
  <c r="AX31" i="67"/>
  <c r="AO31" i="67"/>
  <c r="AF31" i="67"/>
  <c r="W31" i="67"/>
  <c r="N31" i="67"/>
  <c r="AW31" i="67"/>
  <c r="AN31" i="67"/>
  <c r="AE31" i="67"/>
  <c r="V31" i="67"/>
  <c r="M31" i="67"/>
  <c r="BD31" i="67"/>
  <c r="AU31" i="67"/>
  <c r="AL31" i="67"/>
  <c r="AC31" i="67"/>
  <c r="T31" i="67"/>
  <c r="BC31" i="67"/>
  <c r="AT31" i="67"/>
  <c r="AK31" i="67"/>
  <c r="AB31" i="67"/>
  <c r="S31" i="67"/>
  <c r="BB31" i="67"/>
  <c r="AS31" i="67"/>
  <c r="AJ31" i="67"/>
  <c r="AA31" i="67"/>
  <c r="R31" i="67"/>
  <c r="BA31" i="67"/>
  <c r="AR31" i="67"/>
  <c r="AI31" i="67"/>
  <c r="Z31" i="67"/>
  <c r="Q31" i="67"/>
  <c r="AZ31" i="67"/>
  <c r="AQ31" i="67"/>
  <c r="AH31" i="67"/>
  <c r="Y31" i="67"/>
  <c r="P31" i="67"/>
  <c r="AT7" i="67"/>
  <c r="AB8" i="67"/>
  <c r="AK8" i="67"/>
  <c r="AT8" i="67"/>
  <c r="BC8" i="67"/>
  <c r="S9" i="67"/>
  <c r="AB9" i="67"/>
  <c r="AK9" i="67"/>
  <c r="AT9" i="67"/>
  <c r="BC9" i="67"/>
  <c r="S10" i="67"/>
  <c r="AB10" i="67"/>
  <c r="AK10" i="67"/>
  <c r="AT10" i="67"/>
  <c r="BC10" i="67"/>
  <c r="T11" i="67"/>
  <c r="AC11" i="67"/>
  <c r="AL11" i="67"/>
  <c r="AU11" i="67"/>
  <c r="BD11" i="67"/>
  <c r="T12" i="67"/>
  <c r="AC12" i="67"/>
  <c r="AL12" i="67"/>
  <c r="AU12" i="67"/>
  <c r="BD12" i="67"/>
  <c r="T13" i="67"/>
  <c r="AC13" i="67"/>
  <c r="AL13" i="67"/>
  <c r="AU13" i="67"/>
  <c r="BD13" i="67"/>
  <c r="T14" i="67"/>
  <c r="AC14" i="67"/>
  <c r="AL14" i="67"/>
  <c r="AU14" i="67"/>
  <c r="BD14" i="67"/>
  <c r="W15" i="67"/>
  <c r="AH15" i="67"/>
  <c r="AT15" i="67"/>
  <c r="N16" i="67"/>
  <c r="Y16" i="67"/>
  <c r="AK16" i="67"/>
  <c r="AX16" i="67"/>
  <c r="P17" i="67"/>
  <c r="AF17" i="67"/>
  <c r="AX17" i="67"/>
  <c r="T7" i="67"/>
  <c r="AC7" i="67"/>
  <c r="AL7" i="67"/>
  <c r="AU7" i="67"/>
  <c r="T8" i="67"/>
  <c r="AC8" i="67"/>
  <c r="AL8" i="67"/>
  <c r="AU8" i="67"/>
  <c r="T9" i="67"/>
  <c r="AC9" i="67"/>
  <c r="AL9" i="67"/>
  <c r="AU9" i="67"/>
  <c r="T10" i="67"/>
  <c r="AC10" i="67"/>
  <c r="AL10" i="67"/>
  <c r="AU10" i="67"/>
  <c r="V11" i="67"/>
  <c r="AE11" i="67"/>
  <c r="AN11" i="67"/>
  <c r="AW11" i="67"/>
  <c r="M12" i="67"/>
  <c r="V12" i="67"/>
  <c r="AE12" i="67"/>
  <c r="AN12" i="67"/>
  <c r="M13" i="67"/>
  <c r="V13" i="67"/>
  <c r="AE13" i="67"/>
  <c r="AN13" i="67"/>
  <c r="M14" i="67"/>
  <c r="V14" i="67"/>
  <c r="AE14" i="67"/>
  <c r="AN14" i="67"/>
  <c r="M15" i="67"/>
  <c r="X15" i="67"/>
  <c r="AJ15" i="67"/>
  <c r="AU15" i="67"/>
  <c r="O16" i="67"/>
  <c r="AA16" i="67"/>
  <c r="AL16" i="67"/>
  <c r="AY16" i="67"/>
  <c r="R17" i="67"/>
  <c r="AG17" i="67"/>
  <c r="AY17" i="67"/>
  <c r="H34" i="69"/>
  <c r="M32" i="67"/>
  <c r="N32" i="67"/>
  <c r="R32" i="67" l="1"/>
  <c r="S32" i="67"/>
  <c r="L35" i="69"/>
  <c r="L36" i="69"/>
  <c r="L37" i="69"/>
  <c r="BC32" i="67"/>
  <c r="O32" i="67"/>
  <c r="L38" i="69"/>
  <c r="L34" i="69"/>
  <c r="AY32" i="67"/>
  <c r="AG32" i="67"/>
  <c r="BB32" i="67"/>
  <c r="AJ32" i="67"/>
  <c r="AW32" i="67"/>
  <c r="AE32" i="67"/>
  <c r="AQ32" i="67"/>
  <c r="Y32" i="67"/>
  <c r="AT32" i="67"/>
  <c r="AB32" i="67"/>
  <c r="AX32" i="67"/>
  <c r="AF32" i="67"/>
  <c r="AR32" i="67"/>
  <c r="Z32" i="67"/>
  <c r="BD32" i="67"/>
  <c r="E41" i="67" s="1"/>
  <c r="AL32" i="67"/>
  <c r="T32" i="67"/>
  <c r="AP32" i="67"/>
  <c r="X32" i="67"/>
  <c r="AS32" i="67"/>
  <c r="AA32" i="67"/>
  <c r="E39" i="67" s="1"/>
  <c r="AN32" i="67"/>
  <c r="V32" i="67"/>
  <c r="AZ32" i="67"/>
  <c r="AH32" i="67"/>
  <c r="P32" i="67"/>
  <c r="AK32" i="67"/>
  <c r="AO32" i="67"/>
  <c r="W32" i="67"/>
  <c r="E35" i="67" s="1"/>
  <c r="BA32" i="67"/>
  <c r="AI32" i="67"/>
  <c r="Q32" i="67"/>
  <c r="AU32" i="67"/>
  <c r="AC32" i="67"/>
  <c r="E38" i="67" l="1"/>
  <c r="E36" i="67"/>
  <c r="E40" i="67"/>
  <c r="E37" i="67"/>
  <c r="G37" i="67"/>
  <c r="G36" i="67"/>
  <c r="G34" i="67"/>
  <c r="G38" i="67"/>
  <c r="G35" i="67"/>
  <c r="E34" i="67"/>
  <c r="H34" i="67" l="1"/>
  <c r="F17" i="71" l="1"/>
  <c r="F38" i="71" l="1"/>
  <c r="L14" i="69" l="1"/>
  <c r="H37" i="71" l="1"/>
  <c r="H8" i="71" l="1"/>
  <c r="H13" i="71"/>
  <c r="H11" i="71"/>
  <c r="H12" i="71"/>
  <c r="H14" i="71"/>
  <c r="L14" i="71" s="1"/>
  <c r="H34" i="71" l="1"/>
  <c r="I13" i="71"/>
  <c r="H9" i="71"/>
  <c r="H10" i="71"/>
  <c r="H16" i="71"/>
  <c r="H15" i="71"/>
  <c r="H33" i="71" l="1"/>
  <c r="D17" i="71"/>
  <c r="H17" i="71" s="1"/>
  <c r="P15" i="71" l="1"/>
  <c r="P18" i="71" s="1"/>
  <c r="D38" i="71"/>
  <c r="H38" i="71" s="1"/>
  <c r="L13" i="71" l="1"/>
  <c r="L10" i="71"/>
  <c r="L11" i="71"/>
  <c r="L12" i="71"/>
  <c r="L15" i="71"/>
  <c r="L16" i="71"/>
  <c r="L8" i="71"/>
  <c r="L33" i="71"/>
  <c r="L35" i="71"/>
  <c r="L36" i="71"/>
  <c r="L37" i="71"/>
  <c r="L34" i="71"/>
</calcChain>
</file>

<file path=xl/sharedStrings.xml><?xml version="1.0" encoding="utf-8"?>
<sst xmlns="http://schemas.openxmlformats.org/spreadsheetml/2006/main" count="3899" uniqueCount="351">
  <si>
    <t>学校名</t>
    <rPh sb="0" eb="3">
      <t>ガッコウメイ</t>
    </rPh>
    <phoneticPr fontId="5"/>
  </si>
  <si>
    <t>初任者</t>
    <rPh sb="0" eb="3">
      <t>ショニンシャ</t>
    </rPh>
    <phoneticPr fontId="5"/>
  </si>
  <si>
    <t>時間</t>
    <rPh sb="0" eb="2">
      <t>ジカン</t>
    </rPh>
    <phoneticPr fontId="5"/>
  </si>
  <si>
    <t>学　校　名　</t>
    <rPh sb="0" eb="5">
      <t>ガッコウメイ</t>
    </rPh>
    <phoneticPr fontId="5"/>
  </si>
  <si>
    <t>初任者氏名　</t>
    <rPh sb="0" eb="3">
      <t>ショニンシャ</t>
    </rPh>
    <rPh sb="3" eb="5">
      <t>シメイ</t>
    </rPh>
    <phoneticPr fontId="5"/>
  </si>
  <si>
    <t>研　修　領　域</t>
    <rPh sb="0" eb="3">
      <t>ケンシュウ</t>
    </rPh>
    <rPh sb="4" eb="7">
      <t>リョウイキ</t>
    </rPh>
    <phoneticPr fontId="5"/>
  </si>
  <si>
    <t>前 期（４～９月）</t>
    <rPh sb="0" eb="3">
      <t>ゼンキ</t>
    </rPh>
    <rPh sb="7" eb="8">
      <t>ガツ</t>
    </rPh>
    <phoneticPr fontId="5"/>
  </si>
  <si>
    <t>後 期（10～３月）</t>
    <rPh sb="0" eb="3">
      <t>コウキ</t>
    </rPh>
    <rPh sb="8" eb="9">
      <t>ガツ</t>
    </rPh>
    <phoneticPr fontId="5"/>
  </si>
  <si>
    <t>合　計（割　合）</t>
    <rPh sb="0" eb="3">
      <t>ゴウケイ</t>
    </rPh>
    <rPh sb="4" eb="7">
      <t>ワリアイ</t>
    </rPh>
    <phoneticPr fontId="5"/>
  </si>
  <si>
    <t>（</t>
    <phoneticPr fontId="5"/>
  </si>
  <si>
    <t>％）</t>
    <phoneticPr fontId="5"/>
  </si>
  <si>
    <t>合　　　  計</t>
    <rPh sb="0" eb="1">
      <t>ゴウ</t>
    </rPh>
    <rPh sb="6" eb="7">
      <t>ケイ</t>
    </rPh>
    <phoneticPr fontId="5"/>
  </si>
  <si>
    <t>・上記以外の各領域については、各校で創意工夫して配分し、年間を通して０時間となることのないよう配慮する。</t>
    <rPh sb="1" eb="3">
      <t>ジョウキ</t>
    </rPh>
    <rPh sb="3" eb="5">
      <t>イガイ</t>
    </rPh>
    <rPh sb="6" eb="7">
      <t>カク</t>
    </rPh>
    <rPh sb="7" eb="9">
      <t>リョウイキ</t>
    </rPh>
    <rPh sb="15" eb="17">
      <t>カクコウ</t>
    </rPh>
    <rPh sb="18" eb="22">
      <t>ソウイクフウ</t>
    </rPh>
    <rPh sb="24" eb="26">
      <t>ハイブン</t>
    </rPh>
    <rPh sb="28" eb="30">
      <t>ネンカン</t>
    </rPh>
    <rPh sb="31" eb="32">
      <t>トオ</t>
    </rPh>
    <rPh sb="35" eb="37">
      <t>ジカン</t>
    </rPh>
    <rPh sb="47" eb="49">
      <t>ハイリョ</t>
    </rPh>
    <phoneticPr fontId="5"/>
  </si>
  <si>
    <t>指　導　者</t>
    <rPh sb="0" eb="5">
      <t>シドウシャ</t>
    </rPh>
    <phoneticPr fontId="5"/>
  </si>
  <si>
    <t>校　　　　　長</t>
    <rPh sb="0" eb="7">
      <t>コウチョウ</t>
    </rPh>
    <phoneticPr fontId="5"/>
  </si>
  <si>
    <t>教　　　　　頭</t>
    <rPh sb="0" eb="7">
      <t>キョウトウ</t>
    </rPh>
    <phoneticPr fontId="5"/>
  </si>
  <si>
    <t>そ の 他 の 教 員</t>
    <rPh sb="4" eb="5">
      <t>タ</t>
    </rPh>
    <rPh sb="8" eb="9">
      <t>キョウ</t>
    </rPh>
    <rPh sb="10" eb="11">
      <t>イン</t>
    </rPh>
    <phoneticPr fontId="5"/>
  </si>
  <si>
    <t>・２人以上で指導する時間は、主たる指導者の指導時間数として計上する。</t>
    <rPh sb="2" eb="5">
      <t>ニンイジョウ</t>
    </rPh>
    <rPh sb="6" eb="8">
      <t>シドウ</t>
    </rPh>
    <rPh sb="10" eb="12">
      <t>ジカン</t>
    </rPh>
    <rPh sb="14" eb="15">
      <t>シュ</t>
    </rPh>
    <rPh sb="17" eb="20">
      <t>シドウシャ</t>
    </rPh>
    <rPh sb="21" eb="23">
      <t>シドウ</t>
    </rPh>
    <rPh sb="23" eb="26">
      <t>ジカンスウ</t>
    </rPh>
    <rPh sb="29" eb="31">
      <t>ケイジョウ</t>
    </rPh>
    <phoneticPr fontId="5"/>
  </si>
  <si>
    <t>校内指導教員</t>
    <rPh sb="0" eb="2">
      <t>コウナイ</t>
    </rPh>
    <rPh sb="2" eb="3">
      <t>ユビ</t>
    </rPh>
    <rPh sb="3" eb="4">
      <t>シルベ</t>
    </rPh>
    <rPh sb="4" eb="6">
      <t>キョウイン</t>
    </rPh>
    <phoneticPr fontId="5"/>
  </si>
  <si>
    <t>教科指導員
（中学校のみ）</t>
    <rPh sb="0" eb="2">
      <t>キョウカ</t>
    </rPh>
    <rPh sb="2" eb="5">
      <t>シドウイン</t>
    </rPh>
    <rPh sb="7" eb="10">
      <t>チュウガッコウ</t>
    </rPh>
    <phoneticPr fontId="5"/>
  </si>
  <si>
    <t>合　　　計</t>
    <rPh sb="0" eb="5">
      <t>ゴウケイ</t>
    </rPh>
    <phoneticPr fontId="5"/>
  </si>
  <si>
    <t>教諭</t>
    <rPh sb="0" eb="2">
      <t>キョウユ</t>
    </rPh>
    <phoneticPr fontId="5"/>
  </si>
  <si>
    <t>作成上の配慮点</t>
    <rPh sb="0" eb="3">
      <t>サクセイジョウ</t>
    </rPh>
    <rPh sb="4" eb="6">
      <t>ハイリョ</t>
    </rPh>
    <rPh sb="6" eb="7">
      <t>テン</t>
    </rPh>
    <phoneticPr fontId="5"/>
  </si>
  <si>
    <t>月</t>
    <rPh sb="0" eb="1">
      <t>ツキ</t>
    </rPh>
    <phoneticPr fontId="5"/>
  </si>
  <si>
    <t>日（曜）</t>
    <rPh sb="0" eb="1">
      <t>ニチ</t>
    </rPh>
    <rPh sb="2" eb="3">
      <t>ヨウ</t>
    </rPh>
    <phoneticPr fontId="5"/>
  </si>
  <si>
    <t>指　導　者</t>
    <rPh sb="0" eb="1">
      <t>ユビ</t>
    </rPh>
    <rPh sb="2" eb="3">
      <t>シルベ</t>
    </rPh>
    <rPh sb="4" eb="5">
      <t>モノ</t>
    </rPh>
    <phoneticPr fontId="5"/>
  </si>
  <si>
    <t>備　　考</t>
    <rPh sb="0" eb="1">
      <t>ビ</t>
    </rPh>
    <rPh sb="3" eb="4">
      <t>コウ</t>
    </rPh>
    <phoneticPr fontId="5"/>
  </si>
  <si>
    <t>教頭</t>
    <rPh sb="0" eb="2">
      <t>キョウトウ</t>
    </rPh>
    <phoneticPr fontId="5"/>
  </si>
  <si>
    <t>校内指導教員</t>
    <rPh sb="0" eb="2">
      <t>コウナイ</t>
    </rPh>
    <rPh sb="2" eb="4">
      <t>シドウ</t>
    </rPh>
    <rPh sb="4" eb="6">
      <t>キョウイン</t>
    </rPh>
    <phoneticPr fontId="5"/>
  </si>
  <si>
    <t>領域別時間数</t>
    <rPh sb="0" eb="3">
      <t>リョウイキベツ</t>
    </rPh>
    <rPh sb="3" eb="6">
      <t>ジカンスウ</t>
    </rPh>
    <phoneticPr fontId="5"/>
  </si>
  <si>
    <t xml:space="preserve"> 校内指導教員
 職・氏名</t>
    <rPh sb="1" eb="2">
      <t>コウ</t>
    </rPh>
    <rPh sb="2" eb="3">
      <t>ナイ</t>
    </rPh>
    <rPh sb="3" eb="5">
      <t>シドウ</t>
    </rPh>
    <rPh sb="5" eb="7">
      <t>キョウイン</t>
    </rPh>
    <rPh sb="9" eb="10">
      <t>ショク</t>
    </rPh>
    <rPh sb="11" eb="13">
      <t>シメイ</t>
    </rPh>
    <phoneticPr fontId="5"/>
  </si>
  <si>
    <t>校長</t>
    <rPh sb="0" eb="2">
      <t>コウチョウ</t>
    </rPh>
    <phoneticPr fontId="5"/>
  </si>
  <si>
    <t>校長所見</t>
    <rPh sb="0" eb="2">
      <t>コウチョウ</t>
    </rPh>
    <rPh sb="2" eb="4">
      <t>ショケン</t>
    </rPh>
    <phoneticPr fontId="5"/>
  </si>
  <si>
    <t xml:space="preserve"> 校 長 名</t>
    <rPh sb="1" eb="2">
      <t>コウ</t>
    </rPh>
    <rPh sb="3" eb="4">
      <t>チョウ</t>
    </rPh>
    <rPh sb="5" eb="6">
      <t>メイ</t>
    </rPh>
    <phoneticPr fontId="5"/>
  </si>
  <si>
    <t>学習指導力</t>
    <rPh sb="0" eb="2">
      <t>ガクシュウ</t>
    </rPh>
    <rPh sb="2" eb="5">
      <t>シドウリョク</t>
    </rPh>
    <phoneticPr fontId="5"/>
  </si>
  <si>
    <t>生徒指導力</t>
    <rPh sb="0" eb="2">
      <t>セイト</t>
    </rPh>
    <rPh sb="2" eb="5">
      <t>シドウリョク</t>
    </rPh>
    <phoneticPr fontId="5"/>
  </si>
  <si>
    <t>ＩＣＴ活用力・情報モラル</t>
    <rPh sb="3" eb="5">
      <t>カツヨウ</t>
    </rPh>
    <rPh sb="5" eb="6">
      <t>リョク</t>
    </rPh>
    <rPh sb="7" eb="9">
      <t>ジョウホウ</t>
    </rPh>
    <phoneticPr fontId="5"/>
  </si>
  <si>
    <t>特別支援教育力</t>
    <rPh sb="0" eb="4">
      <t>トクベツシエン</t>
    </rPh>
    <rPh sb="4" eb="7">
      <t>キョウイクリョク</t>
    </rPh>
    <phoneticPr fontId="5"/>
  </si>
  <si>
    <t>総合的な人間力</t>
    <rPh sb="0" eb="3">
      <t>ソウゴウテキ</t>
    </rPh>
    <rPh sb="4" eb="6">
      <t>ニンゲン</t>
    </rPh>
    <rPh sb="6" eb="7">
      <t>リョク</t>
    </rPh>
    <phoneticPr fontId="5"/>
  </si>
  <si>
    <t>教育公務員としての自覚</t>
    <rPh sb="0" eb="2">
      <t>キョウイク</t>
    </rPh>
    <rPh sb="2" eb="5">
      <t>コウムイン</t>
    </rPh>
    <rPh sb="9" eb="11">
      <t>ジカク</t>
    </rPh>
    <phoneticPr fontId="5"/>
  </si>
  <si>
    <t>危機管理対応能力</t>
    <rPh sb="0" eb="2">
      <t>キキ</t>
    </rPh>
    <rPh sb="2" eb="4">
      <t>カンリ</t>
    </rPh>
    <rPh sb="4" eb="6">
      <t>タイオウ</t>
    </rPh>
    <rPh sb="6" eb="8">
      <t>ノウリョク</t>
    </rPh>
    <phoneticPr fontId="5"/>
  </si>
  <si>
    <t>チームマネジメント能力</t>
    <rPh sb="9" eb="10">
      <t>ノウ</t>
    </rPh>
    <rPh sb="10" eb="11">
      <t>チカラ</t>
    </rPh>
    <phoneticPr fontId="5"/>
  </si>
  <si>
    <t>ＯＪＴの成果</t>
    <rPh sb="4" eb="6">
      <t>セイカ</t>
    </rPh>
    <phoneticPr fontId="5"/>
  </si>
  <si>
    <t>４</t>
    <phoneticPr fontId="5"/>
  </si>
  <si>
    <t>教科指導員</t>
    <rPh sb="0" eb="2">
      <t>キョウカ</t>
    </rPh>
    <rPh sb="2" eb="5">
      <t>シドウイン</t>
    </rPh>
    <phoneticPr fontId="5"/>
  </si>
  <si>
    <t>５</t>
    <phoneticPr fontId="5"/>
  </si>
  <si>
    <t>６</t>
    <phoneticPr fontId="5"/>
  </si>
  <si>
    <t>７</t>
    <phoneticPr fontId="5"/>
  </si>
  <si>
    <t>８</t>
    <phoneticPr fontId="5"/>
  </si>
  <si>
    <t>９</t>
    <phoneticPr fontId="5"/>
  </si>
  <si>
    <t>②</t>
    <phoneticPr fontId="5"/>
  </si>
  <si>
    <t>教科指導員</t>
  </si>
  <si>
    <t>その他の教員</t>
  </si>
  <si>
    <t>①児童生徒の実態把握と児童生徒理解の方法</t>
  </si>
  <si>
    <t>①学級集団の指導の進め方</t>
  </si>
  <si>
    <t>①いじめ・不登校への予防・解決</t>
  </si>
  <si>
    <t>①学級経営の在り方</t>
  </si>
  <si>
    <t>①学年経営と学級経営の連携</t>
  </si>
  <si>
    <t>①学級経営案の作成</t>
  </si>
  <si>
    <t>①学級組織の作り方</t>
  </si>
  <si>
    <t>①年度当初の学級事務の進め方</t>
  </si>
  <si>
    <t>①１学期の学級経営の計画</t>
  </si>
  <si>
    <t>①１学期の学級経営の評価と今後の課題</t>
  </si>
  <si>
    <t>①２学期の学級経営の計画</t>
  </si>
  <si>
    <t>①２学期の学級経営の評価と今後の課題</t>
  </si>
  <si>
    <t>①３学期の学級経営の計画</t>
  </si>
  <si>
    <t>①通知表の作り方</t>
  </si>
  <si>
    <t>年計</t>
    <rPh sb="0" eb="1">
      <t>ネン</t>
    </rPh>
    <rPh sb="1" eb="2">
      <t>ケイ</t>
    </rPh>
    <phoneticPr fontId="5"/>
  </si>
  <si>
    <t>氏名</t>
    <rPh sb="0" eb="2">
      <t>シメイ</t>
    </rPh>
    <phoneticPr fontId="5"/>
  </si>
  <si>
    <t>＜内訳＞指導者別担当時数
左側：年間計画時数　右側：指導者別実施時数</t>
    <rPh sb="1" eb="3">
      <t>ウチワケ</t>
    </rPh>
    <rPh sb="4" eb="7">
      <t>シドウシャ</t>
    </rPh>
    <rPh sb="7" eb="8">
      <t>ベツ</t>
    </rPh>
    <rPh sb="8" eb="10">
      <t>タントウ</t>
    </rPh>
    <rPh sb="10" eb="12">
      <t>ジスウ</t>
    </rPh>
    <rPh sb="13" eb="15">
      <t>ヒダリガワ</t>
    </rPh>
    <rPh sb="16" eb="18">
      <t>ネンカン</t>
    </rPh>
    <rPh sb="18" eb="20">
      <t>ケイカク</t>
    </rPh>
    <rPh sb="20" eb="22">
      <t>ジスウ</t>
    </rPh>
    <rPh sb="23" eb="25">
      <t>ミギガワ</t>
    </rPh>
    <rPh sb="26" eb="29">
      <t>シドウシャ</t>
    </rPh>
    <rPh sb="29" eb="30">
      <t>ベツ</t>
    </rPh>
    <rPh sb="30" eb="32">
      <t>ジッシ</t>
    </rPh>
    <rPh sb="32" eb="34">
      <t>ジスウ</t>
    </rPh>
    <phoneticPr fontId="5"/>
  </si>
  <si>
    <t>月　計</t>
    <rPh sb="0" eb="1">
      <t>ツキ</t>
    </rPh>
    <rPh sb="2" eb="3">
      <t>ケイ</t>
    </rPh>
    <phoneticPr fontId="5"/>
  </si>
  <si>
    <t>教職大学院修了</t>
    <rPh sb="4" eb="5">
      <t>イン</t>
    </rPh>
    <rPh sb="5" eb="7">
      <t>シュウリョウ</t>
    </rPh>
    <phoneticPr fontId="5"/>
  </si>
  <si>
    <t>割合</t>
    <rPh sb="0" eb="2">
      <t>ワリアイ</t>
    </rPh>
    <phoneticPr fontId="5"/>
  </si>
  <si>
    <t>ＩＣＴ活用力・情報
モラル</t>
    <rPh sb="3" eb="5">
      <t>カツヨウ</t>
    </rPh>
    <rPh sb="5" eb="6">
      <t>リョク</t>
    </rPh>
    <rPh sb="7" eb="9">
      <t>ジョウホウ</t>
    </rPh>
    <phoneticPr fontId="5"/>
  </si>
  <si>
    <t>①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</si>
  <si>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</si>
  <si>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</si>
  <si>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</si>
  <si>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</si>
  <si>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</si>
  <si>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</si>
  <si>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その他の教員</t>
    <rPh sb="2" eb="3">
      <t>タ</t>
    </rPh>
    <rPh sb="4" eb="5">
      <t>キョウ</t>
    </rPh>
    <rPh sb="5" eb="6">
      <t>イン</t>
    </rPh>
    <phoneticPr fontId="5"/>
  </si>
  <si>
    <t>教科指導員
(中学校のみ)</t>
    <rPh sb="0" eb="2">
      <t>キョウカ</t>
    </rPh>
    <rPh sb="2" eb="5">
      <t>シドウイン</t>
    </rPh>
    <rPh sb="7" eb="10">
      <t>チュウガッコウ</t>
    </rPh>
    <phoneticPr fontId="5"/>
  </si>
  <si>
    <t>研修
日数</t>
    <rPh sb="0" eb="2">
      <t>ケンシュウ</t>
    </rPh>
    <rPh sb="3" eb="5">
      <t>ニッスウ</t>
    </rPh>
    <phoneticPr fontId="5"/>
  </si>
  <si>
    <t>指導者別月計</t>
    <rPh sb="0" eb="3">
      <t>シドウシャ</t>
    </rPh>
    <rPh sb="3" eb="4">
      <t>ベツ</t>
    </rPh>
    <rPh sb="4" eb="5">
      <t>ツキ</t>
    </rPh>
    <rPh sb="5" eb="6">
      <t>ケイ</t>
    </rPh>
    <phoneticPr fontId="5"/>
  </si>
  <si>
    <t>実施時数月計</t>
    <rPh sb="4" eb="5">
      <t>ツキ</t>
    </rPh>
    <rPh sb="5" eb="6">
      <t>ケイ</t>
    </rPh>
    <phoneticPr fontId="5"/>
  </si>
  <si>
    <t>月／
　研修日数</t>
    <rPh sb="0" eb="1">
      <t>ツキ</t>
    </rPh>
    <rPh sb="4" eb="6">
      <t>ケンシュウ</t>
    </rPh>
    <rPh sb="6" eb="8">
      <t>ニッスウ</t>
    </rPh>
    <phoneticPr fontId="5"/>
  </si>
  <si>
    <t>４月</t>
    <rPh sb="1" eb="2">
      <t>ガツ</t>
    </rPh>
    <phoneticPr fontId="5"/>
  </si>
  <si>
    <t>５月</t>
    <phoneticPr fontId="5"/>
  </si>
  <si>
    <t>６月</t>
    <phoneticPr fontId="5"/>
  </si>
  <si>
    <t>７月</t>
    <phoneticPr fontId="5"/>
  </si>
  <si>
    <t>８月</t>
    <phoneticPr fontId="5"/>
  </si>
  <si>
    <t>９月</t>
    <phoneticPr fontId="5"/>
  </si>
  <si>
    <t>10月</t>
    <phoneticPr fontId="5"/>
  </si>
  <si>
    <t>11月</t>
    <rPh sb="2" eb="3">
      <t>ガツ</t>
    </rPh>
    <phoneticPr fontId="5"/>
  </si>
  <si>
    <t>12月</t>
    <phoneticPr fontId="5"/>
  </si>
  <si>
    <t>１月</t>
    <phoneticPr fontId="5"/>
  </si>
  <si>
    <t>２月</t>
    <phoneticPr fontId="5"/>
  </si>
  <si>
    <t>１０</t>
  </si>
  <si>
    <t>１１</t>
  </si>
  <si>
    <t>１２</t>
  </si>
  <si>
    <t>１</t>
  </si>
  <si>
    <t>２</t>
  </si>
  <si>
    <t>・「総合的な人間力」と「教育公務員としての自覚」を合わせて、研修の総時間のうち10％以上確保されていること。</t>
    <rPh sb="2" eb="5">
      <t>ソウゴウテキ</t>
    </rPh>
    <rPh sb="6" eb="8">
      <t>ニンゲン</t>
    </rPh>
    <rPh sb="8" eb="9">
      <t>リョク</t>
    </rPh>
    <rPh sb="12" eb="14">
      <t>キョウイク</t>
    </rPh>
    <rPh sb="14" eb="17">
      <t>コウムイン</t>
    </rPh>
    <rPh sb="21" eb="23">
      <t>ジカク</t>
    </rPh>
    <rPh sb="25" eb="26">
      <t>ア</t>
    </rPh>
    <rPh sb="30" eb="32">
      <t>ケンシュウ</t>
    </rPh>
    <rPh sb="33" eb="34">
      <t>ソウ</t>
    </rPh>
    <rPh sb="34" eb="36">
      <t>ジカン</t>
    </rPh>
    <rPh sb="42" eb="44">
      <t>イジョウ</t>
    </rPh>
    <rPh sb="44" eb="46">
      <t>カクホ</t>
    </rPh>
    <phoneticPr fontId="5"/>
  </si>
  <si>
    <t>　年　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5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</si>
  <si>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5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</si>
  <si>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5"/>
  </si>
  <si>
    <t>領域別指導時間数</t>
    <rPh sb="0" eb="3">
      <t>リョウイキベツ</t>
    </rPh>
    <rPh sb="3" eb="5">
      <t>シドウ</t>
    </rPh>
    <rPh sb="5" eb="8">
      <t>ジカンスウ</t>
    </rPh>
    <phoneticPr fontId="5"/>
  </si>
  <si>
    <t>備　　考</t>
    <rPh sb="0" eb="1">
      <t>ソノオ</t>
    </rPh>
    <rPh sb="3" eb="4">
      <t>コウ</t>
    </rPh>
    <phoneticPr fontId="5"/>
  </si>
  <si>
    <t>番 号</t>
    <rPh sb="0" eb="1">
      <t>バン</t>
    </rPh>
    <rPh sb="2" eb="3">
      <t>ゴウ</t>
    </rPh>
    <phoneticPr fontId="5"/>
  </si>
  <si>
    <t>時 間</t>
    <rPh sb="0" eb="1">
      <t>トキ</t>
    </rPh>
    <rPh sb="2" eb="3">
      <t>アイダ</t>
    </rPh>
    <phoneticPr fontId="5"/>
  </si>
  <si>
    <t>初任者氏名【　　　　　　　　　　　　　　　】</t>
    <rPh sb="0" eb="3">
      <t>ショニンシャ</t>
    </rPh>
    <rPh sb="3" eb="5">
      <t>シメイ</t>
    </rPh>
    <phoneticPr fontId="5"/>
  </si>
  <si>
    <t>①教員と児童生徒の人間関係</t>
  </si>
  <si>
    <t>➀年度末の学級事務の処理の仕方</t>
  </si>
  <si>
    <t>➀学級通信の作り方</t>
  </si>
  <si>
    <t>②授業の内容と方法（小は教科名）＊</t>
  </si>
  <si>
    <t>②示範授業の参観（小は教科名）＊</t>
  </si>
  <si>
    <t>②授業研究の実施（小は教科名）＊</t>
  </si>
  <si>
    <t>②授業研究の進め方（小は教科名）＊</t>
  </si>
  <si>
    <t>②学習の評価について＊</t>
  </si>
  <si>
    <t>②学習指導案の書き方（小は教科名）＊</t>
  </si>
  <si>
    <t>②教科指導の基礎技術（小は教科名）＊</t>
  </si>
  <si>
    <t>②教材研究の進め方（小は教科名）＊</t>
  </si>
  <si>
    <t>②教材、教具の作成と活用（小は教科名）＊</t>
  </si>
  <si>
    <t>②各教科の授業の分析と評価（小は教科名）＊</t>
  </si>
  <si>
    <t>②テストの作成と評価の仕方＊</t>
  </si>
  <si>
    <t>②特別の教科　道徳のねらいと進め方</t>
  </si>
  <si>
    <t>②特別の教科　道徳示範授業の参観</t>
  </si>
  <si>
    <t>②特別の教科　道徳授業研究の実施</t>
  </si>
  <si>
    <t>②学級活動のねらいと進め方</t>
  </si>
  <si>
    <t>②学級活動示範授業の参観</t>
  </si>
  <si>
    <t>②学級活動授業研究の実施</t>
  </si>
  <si>
    <t>②学校行事の指導の実際</t>
  </si>
  <si>
    <t>②児童会、生徒会活動の指導の実際</t>
  </si>
  <si>
    <t>②クラブ活動の指導の実際（小）</t>
  </si>
  <si>
    <t>②総合的な学習の時間のねらいと進め方</t>
  </si>
  <si>
    <t>②総合的な学習の時間の示範授業の参観</t>
  </si>
  <si>
    <t>②総合的な学習の時間の授業研究の実施</t>
  </si>
  <si>
    <t>②健康に関する指導の進め方</t>
  </si>
  <si>
    <t>②保健安全指導の進め方</t>
  </si>
  <si>
    <t>②給食指導の進め方</t>
  </si>
  <si>
    <t>②交通安全指導の進め方</t>
  </si>
  <si>
    <t>③情報モラル</t>
  </si>
  <si>
    <t>③教育情報の管理</t>
  </si>
  <si>
    <t>③ＩＣＴ機器の活用</t>
  </si>
  <si>
    <t>③ＩＣＴを活用した教育課題解決のための取組</t>
  </si>
  <si>
    <t>④児童生徒一人一人の教育的ニーズに応じた適切な指導及び必要な支援</t>
  </si>
  <si>
    <t>④インクルーシブ教育システムの理解</t>
  </si>
  <si>
    <t>④合理的配慮について</t>
  </si>
  <si>
    <t>④ユニバーサルデザインの視点</t>
  </si>
  <si>
    <t>④個別の教育支援計画の作成と活用、評価</t>
  </si>
  <si>
    <t>④個別の指導計画の作成と活用、評価</t>
  </si>
  <si>
    <t>④特別支援教育の意義と体制</t>
  </si>
  <si>
    <t>⑤人間としての在り方、生き方</t>
  </si>
  <si>
    <t>⑤社会人としての円滑なコミュニケーションづくり</t>
  </si>
  <si>
    <t>⑤得意分野をもつ個性豊かな教員</t>
  </si>
  <si>
    <t>⑤社会人としての接遇の仕方</t>
  </si>
  <si>
    <t>⑤ＰＴＡ活動運営の実際</t>
  </si>
  <si>
    <t>⑤魅力と活力あふれる地域づくりへの貢献</t>
  </si>
  <si>
    <t>⑤日本及び外国についての広い知識</t>
  </si>
  <si>
    <t>⑥教育公務員の身分と使命</t>
  </si>
  <si>
    <t>⑥教育公務員の勤務と給与</t>
  </si>
  <si>
    <t>⑥県費負担の教職員制度</t>
  </si>
  <si>
    <t>⑥教員評価制度</t>
  </si>
  <si>
    <t>⑥山形県の教育</t>
  </si>
  <si>
    <t>⑥山形県教員「指標」</t>
  </si>
  <si>
    <t>⑥教師に望まれること</t>
  </si>
  <si>
    <t>⑦学校の組織と運営</t>
  </si>
  <si>
    <t>⑦保護者との関係づくり</t>
  </si>
  <si>
    <t>⑦保護者面談の進め方</t>
  </si>
  <si>
    <t>⑦学級、学年通信の作り方</t>
  </si>
  <si>
    <t>⑦家庭訪問の進め方</t>
  </si>
  <si>
    <t>⑦保護者会の進め方</t>
  </si>
  <si>
    <t>⑦ＰＴＡの組織と運営</t>
  </si>
  <si>
    <t>⑦指導要録の取扱い</t>
  </si>
  <si>
    <t>⑧危機管理全般</t>
  </si>
  <si>
    <t>⑧学校事故とその対応</t>
  </si>
  <si>
    <t>⑧安全管理と事故防止</t>
  </si>
  <si>
    <t>⑧情報社会の課題への対応</t>
  </si>
  <si>
    <t>⑧情報の管理</t>
  </si>
  <si>
    <t>⑧情報セキュリティーの遵守について</t>
  </si>
  <si>
    <t>⑧保健安全指導の進め方</t>
  </si>
  <si>
    <t>⑧水泳事故と救急法</t>
  </si>
  <si>
    <t>⑧食に関する指導の意義とねらい</t>
  </si>
  <si>
    <t>⑧給食指導の進め方</t>
  </si>
  <si>
    <t>⑧学校事務の基本</t>
  </si>
  <si>
    <t>⑧公金管理</t>
  </si>
  <si>
    <t>領域別月計</t>
    <rPh sb="0" eb="2">
      <t>リョウイキ</t>
    </rPh>
    <rPh sb="2" eb="3">
      <t>ベツ</t>
    </rPh>
    <rPh sb="3" eb="4">
      <t>ツキ</t>
    </rPh>
    <rPh sb="4" eb="5">
      <t>ケイ</t>
    </rPh>
    <phoneticPr fontId="5"/>
  </si>
  <si>
    <t>指導者別月計</t>
    <rPh sb="0" eb="2">
      <t>シドウ</t>
    </rPh>
    <rPh sb="2" eb="3">
      <t>シャ</t>
    </rPh>
    <rPh sb="3" eb="4">
      <t>ベツ</t>
    </rPh>
    <rPh sb="4" eb="5">
      <t>ツキ</t>
    </rPh>
    <rPh sb="5" eb="6">
      <t>ケイ</t>
    </rPh>
    <phoneticPr fontId="5"/>
  </si>
  <si>
    <t>その他の教員</t>
    <rPh sb="2" eb="3">
      <t>タ</t>
    </rPh>
    <rPh sb="4" eb="6">
      <t>キョウイン</t>
    </rPh>
    <phoneticPr fontId="5"/>
  </si>
  <si>
    <t>合計</t>
    <rPh sb="0" eb="2">
      <t>ゴウケイ</t>
    </rPh>
    <phoneticPr fontId="5"/>
  </si>
  <si>
    <t>○　○　○　○</t>
    <phoneticPr fontId="5"/>
  </si>
  <si>
    <t>②給食に関する指導の進め方</t>
    <rPh sb="1" eb="3">
      <t>キュウショク</t>
    </rPh>
    <phoneticPr fontId="5"/>
  </si>
  <si>
    <t>①給食指導の進め方</t>
    <rPh sb="1" eb="3">
      <t>キュウショク</t>
    </rPh>
    <phoneticPr fontId="5"/>
  </si>
  <si>
    <t>指導者</t>
    <rPh sb="0" eb="3">
      <t>シドウシャ</t>
    </rPh>
    <phoneticPr fontId="5"/>
  </si>
  <si>
    <t>校長</t>
    <rPh sb="0" eb="2">
      <t>コウチョウ</t>
    </rPh>
    <phoneticPr fontId="5"/>
  </si>
  <si>
    <t>教頭</t>
    <rPh sb="0" eb="2">
      <t>キョウトウ</t>
    </rPh>
    <phoneticPr fontId="5"/>
  </si>
  <si>
    <t>校内指導教員</t>
    <rPh sb="0" eb="6">
      <t>コウナイシドウキョウイン</t>
    </rPh>
    <phoneticPr fontId="5"/>
  </si>
  <si>
    <t>教科指導員</t>
    <rPh sb="0" eb="2">
      <t>キョウカ</t>
    </rPh>
    <rPh sb="2" eb="5">
      <t>シドウイン</t>
    </rPh>
    <phoneticPr fontId="5"/>
  </si>
  <si>
    <t>その他の教員</t>
    <rPh sb="2" eb="3">
      <t>タ</t>
    </rPh>
    <rPh sb="4" eb="6">
      <t>キョウイン</t>
    </rPh>
    <phoneticPr fontId="5"/>
  </si>
  <si>
    <t>日数月計</t>
    <rPh sb="0" eb="2">
      <t>ニッスウ</t>
    </rPh>
    <rPh sb="2" eb="3">
      <t>ツキ</t>
    </rPh>
    <rPh sb="3" eb="4">
      <t>ケイ</t>
    </rPh>
    <phoneticPr fontId="5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</si>
  <si>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5"/>
  </si>
  <si>
    <t>時数月計</t>
    <phoneticPr fontId="5"/>
  </si>
  <si>
    <t>①：生徒指導力</t>
    <phoneticPr fontId="5"/>
  </si>
  <si>
    <t>②：学習指導力</t>
    <phoneticPr fontId="5"/>
  </si>
  <si>
    <t>③：ＩＣＴ活用力・情報モラル</t>
    <phoneticPr fontId="5"/>
  </si>
  <si>
    <t>④：特別支援教育力</t>
    <phoneticPr fontId="5"/>
  </si>
  <si>
    <t>⑤：総合的な人間力</t>
    <phoneticPr fontId="5"/>
  </si>
  <si>
    <t>⑦：チームマネジメント能力</t>
    <phoneticPr fontId="5"/>
  </si>
  <si>
    <t>⑥：教育公務員としての自覚</t>
    <phoneticPr fontId="5"/>
  </si>
  <si>
    <t>⑧：危機管理対応能力</t>
    <phoneticPr fontId="5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</si>
  <si>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5"/>
  </si>
  <si>
    <t>指導者別月時数</t>
    <rPh sb="4" eb="5">
      <t>ツキ</t>
    </rPh>
    <phoneticPr fontId="5"/>
  </si>
  <si>
    <t>領　域</t>
    <rPh sb="0" eb="1">
      <t>リョウ</t>
    </rPh>
    <rPh sb="2" eb="3">
      <t>イキ</t>
    </rPh>
    <phoneticPr fontId="5"/>
  </si>
  <si>
    <r>
      <t>【４月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</si>
  <si>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</si>
  <si>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</si>
  <si>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</si>
  <si>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【９月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</si>
  <si>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【７月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</si>
  <si>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【６月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</si>
  <si>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【５月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</si>
  <si>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t>免除時数</t>
    <rPh sb="0" eb="2">
      <t>メンジョ</t>
    </rPh>
    <rPh sb="2" eb="4">
      <t>ジスウ</t>
    </rPh>
    <phoneticPr fontId="5"/>
  </si>
  <si>
    <t>②-1</t>
    <phoneticPr fontId="5"/>
  </si>
  <si>
    <t>②-2</t>
    <phoneticPr fontId="5"/>
  </si>
  <si>
    <t>↓</t>
  </si>
  <si>
    <t>○　○　○　○</t>
  </si>
  <si>
    <t>その他の教員</t>
    <rPh sb="2" eb="3">
      <t>タ</t>
    </rPh>
    <rPh sb="4" eb="6">
      <t>キョウイン</t>
    </rPh>
    <phoneticPr fontId="5"/>
  </si>
  <si>
    <t>免除時数込みの総指導時数</t>
    <rPh sb="0" eb="2">
      <t>メンジョ</t>
    </rPh>
    <rPh sb="2" eb="4">
      <t>ジスウ</t>
    </rPh>
    <rPh sb="4" eb="5">
      <t>コ</t>
    </rPh>
    <rPh sb="7" eb="8">
      <t>ソウ</t>
    </rPh>
    <rPh sb="8" eb="10">
      <t>シドウ</t>
    </rPh>
    <rPh sb="10" eb="12">
      <t>ジスウ</t>
    </rPh>
    <phoneticPr fontId="33"/>
  </si>
  <si>
    <t>②学習指導力</t>
    <rPh sb="1" eb="3">
      <t>ガクシュウ</t>
    </rPh>
    <rPh sb="3" eb="6">
      <t>シドウリョク</t>
    </rPh>
    <phoneticPr fontId="5"/>
  </si>
  <si>
    <t>（教科指導）</t>
    <rPh sb="1" eb="3">
      <t>キョウカ</t>
    </rPh>
    <rPh sb="3" eb="5">
      <t>シドウ</t>
    </rPh>
    <phoneticPr fontId="5"/>
  </si>
  <si>
    <t>②－１</t>
    <phoneticPr fontId="5"/>
  </si>
  <si>
    <t>②－２</t>
    <phoneticPr fontId="5"/>
  </si>
  <si>
    <t>②－３</t>
    <phoneticPr fontId="5"/>
  </si>
  <si>
    <t>（教科指導）追加指導</t>
    <rPh sb="1" eb="3">
      <t>キョウカ</t>
    </rPh>
    <rPh sb="3" eb="5">
      <t>シドウ</t>
    </rPh>
    <rPh sb="6" eb="8">
      <t>ツイカ</t>
    </rPh>
    <rPh sb="8" eb="10">
      <t>シドウ</t>
    </rPh>
    <phoneticPr fontId="5"/>
  </si>
  <si>
    <t>学習指導全般・（領域等の指導）</t>
    <rPh sb="0" eb="2">
      <t>ガクシュウ</t>
    </rPh>
    <rPh sb="2" eb="4">
      <t>シドウ</t>
    </rPh>
    <rPh sb="4" eb="6">
      <t>ゼンパン</t>
    </rPh>
    <rPh sb="8" eb="10">
      <t>リョウイキ</t>
    </rPh>
    <rPh sb="10" eb="11">
      <t>トウ</t>
    </rPh>
    <rPh sb="12" eb="14">
      <t>シドウ</t>
    </rPh>
    <phoneticPr fontId="5"/>
  </si>
  <si>
    <t>国語</t>
    <rPh sb="0" eb="2">
      <t>コクゴ</t>
    </rPh>
    <phoneticPr fontId="5"/>
  </si>
  <si>
    <t>社会</t>
    <rPh sb="0" eb="2">
      <t>シャカイ</t>
    </rPh>
    <phoneticPr fontId="5"/>
  </si>
  <si>
    <t>数学</t>
    <rPh sb="0" eb="2">
      <t>スウガク</t>
    </rPh>
    <phoneticPr fontId="5"/>
  </si>
  <si>
    <t>理科</t>
    <rPh sb="0" eb="2">
      <t>リカ</t>
    </rPh>
    <phoneticPr fontId="5"/>
  </si>
  <si>
    <t>音楽</t>
    <rPh sb="0" eb="2">
      <t>オンガク</t>
    </rPh>
    <phoneticPr fontId="5"/>
  </si>
  <si>
    <t>美術</t>
    <rPh sb="0" eb="2">
      <t>ビジュツ</t>
    </rPh>
    <phoneticPr fontId="5"/>
  </si>
  <si>
    <t>保健体育</t>
    <rPh sb="0" eb="2">
      <t>ホケン</t>
    </rPh>
    <rPh sb="2" eb="4">
      <t>タイイク</t>
    </rPh>
    <phoneticPr fontId="5"/>
  </si>
  <si>
    <t>技術</t>
    <rPh sb="0" eb="2">
      <t>ギジュツ</t>
    </rPh>
    <phoneticPr fontId="5"/>
  </si>
  <si>
    <t>家庭</t>
    <rPh sb="0" eb="2">
      <t>カテイ</t>
    </rPh>
    <phoneticPr fontId="5"/>
  </si>
  <si>
    <t>②-3</t>
    <phoneticPr fontId="5"/>
  </si>
  <si>
    <t>〇〇立〇〇小学校</t>
    <rPh sb="2" eb="3">
      <t>リツ</t>
    </rPh>
    <rPh sb="5" eb="6">
      <t>ショウ</t>
    </rPh>
    <rPh sb="6" eb="8">
      <t>ガッコウ</t>
    </rPh>
    <phoneticPr fontId="5"/>
  </si>
  <si>
    <t>［領域　①：生徒指導力　②：学習指導力（②－１：追加指導　②－２：学習指導全般 ②－３：(領域等の指導）)　③：ＩＣＴ活用力・情報モラル　
        ④：特別支援教育力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4" eb="26">
      <t>ツイカ</t>
    </rPh>
    <rPh sb="26" eb="28">
      <t>シドウ</t>
    </rPh>
    <rPh sb="33" eb="35">
      <t>ガクシュウ</t>
    </rPh>
    <rPh sb="35" eb="37">
      <t>シドウ</t>
    </rPh>
    <rPh sb="37" eb="39">
      <t>ゼンパン</t>
    </rPh>
    <rPh sb="45" eb="47">
      <t>リョウイキ</t>
    </rPh>
    <rPh sb="47" eb="48">
      <t>トウ</t>
    </rPh>
    <rPh sb="49" eb="51">
      <t>シドウ</t>
    </rPh>
    <rPh sb="59" eb="61">
      <t>カツヨウ</t>
    </rPh>
    <rPh sb="61" eb="62">
      <t>チカラ</t>
    </rPh>
    <rPh sb="63" eb="65">
      <t>ジョウホウ</t>
    </rPh>
    <rPh sb="80" eb="84">
      <t>トクベツシエン</t>
    </rPh>
    <rPh sb="84" eb="87">
      <t>キョウイクリョク</t>
    </rPh>
    <rPh sb="90" eb="93">
      <t>ソウゴウテキ</t>
    </rPh>
    <rPh sb="94" eb="96">
      <t>ニンゲン</t>
    </rPh>
    <rPh sb="96" eb="97">
      <t>リョク</t>
    </rPh>
    <rPh sb="100" eb="102">
      <t>キョウイク</t>
    </rPh>
    <rPh sb="102" eb="105">
      <t>コウムイン</t>
    </rPh>
    <rPh sb="109" eb="111">
      <t>ジカク</t>
    </rPh>
    <rPh sb="123" eb="124">
      <t>ノウ</t>
    </rPh>
    <rPh sb="124" eb="125">
      <t>リョク</t>
    </rPh>
    <rPh sb="128" eb="130">
      <t>キキ</t>
    </rPh>
    <rPh sb="130" eb="132">
      <t>カンリ</t>
    </rPh>
    <rPh sb="132" eb="134">
      <t>タイオウ</t>
    </rPh>
    <rPh sb="134" eb="136">
      <t>ノウリョク</t>
    </rPh>
    <phoneticPr fontId="5"/>
  </si>
  <si>
    <t>［領域　①：生徒指導力　②：学習指導力（②－１：追加指導　②－２：学習指導全般 ②－３：(領域等の指導）)　③：ＩＣＴ活用力・情報モラル　
 ④：特別支援教育力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4" eb="26">
      <t>ツイカ</t>
    </rPh>
    <rPh sb="26" eb="28">
      <t>シドウ</t>
    </rPh>
    <rPh sb="33" eb="35">
      <t>ガクシュウ</t>
    </rPh>
    <rPh sb="35" eb="37">
      <t>シドウ</t>
    </rPh>
    <rPh sb="37" eb="39">
      <t>ゼンパン</t>
    </rPh>
    <rPh sb="45" eb="47">
      <t>リョウイキ</t>
    </rPh>
    <rPh sb="47" eb="48">
      <t>トウ</t>
    </rPh>
    <rPh sb="49" eb="51">
      <t>シドウ</t>
    </rPh>
    <rPh sb="59" eb="61">
      <t>カツヨウ</t>
    </rPh>
    <rPh sb="61" eb="62">
      <t>チカラ</t>
    </rPh>
    <rPh sb="63" eb="65">
      <t>ジョウホウ</t>
    </rPh>
    <rPh sb="73" eb="77">
      <t>トクベツシエン</t>
    </rPh>
    <rPh sb="77" eb="80">
      <t>キョウイクリョク</t>
    </rPh>
    <rPh sb="83" eb="86">
      <t>ソウゴウテキ</t>
    </rPh>
    <rPh sb="87" eb="89">
      <t>ニンゲン</t>
    </rPh>
    <rPh sb="89" eb="90">
      <t>リョク</t>
    </rPh>
    <rPh sb="93" eb="95">
      <t>キョウイク</t>
    </rPh>
    <rPh sb="95" eb="98">
      <t>コウムイン</t>
    </rPh>
    <rPh sb="102" eb="104">
      <t>ジカク</t>
    </rPh>
    <rPh sb="116" eb="117">
      <t>ノウ</t>
    </rPh>
    <rPh sb="117" eb="118">
      <t>リョク</t>
    </rPh>
    <rPh sb="121" eb="123">
      <t>キキ</t>
    </rPh>
    <rPh sb="123" eb="125">
      <t>カンリ</t>
    </rPh>
    <rPh sb="125" eb="127">
      <t>タイオウ</t>
    </rPh>
    <rPh sb="127" eb="129">
      <t>ノウリョク</t>
    </rPh>
    <phoneticPr fontId="5"/>
  </si>
  <si>
    <t>・この表は、「年間指導報告書」（様式５）に添付する。</t>
    <rPh sb="3" eb="4">
      <t>ヒョウ</t>
    </rPh>
    <rPh sb="7" eb="9">
      <t>ネンカン</t>
    </rPh>
    <rPh sb="9" eb="11">
      <t>シドウ</t>
    </rPh>
    <rPh sb="11" eb="14">
      <t>ホウコクショ</t>
    </rPh>
    <rPh sb="16" eb="18">
      <t>ヨウシキ</t>
    </rPh>
    <rPh sb="21" eb="23">
      <t>テンプ</t>
    </rPh>
    <phoneticPr fontId="5"/>
  </si>
  <si>
    <t>・条件に満たない箇所はセルがあかっく塗りつぶされる。すべて白抜きになるように時数計上すること。</t>
  </si>
  <si>
    <t>（教科指導）
追加指導</t>
    <rPh sb="1" eb="3">
      <t>キョウカ</t>
    </rPh>
    <rPh sb="3" eb="5">
      <t>シドウ</t>
    </rPh>
    <rPh sb="7" eb="9">
      <t>ツイカ</t>
    </rPh>
    <rPh sb="9" eb="11">
      <t>シドウ</t>
    </rPh>
    <phoneticPr fontId="5"/>
  </si>
  <si>
    <t>学習指導全般
（領域等の指導）</t>
    <rPh sb="0" eb="2">
      <t>ガクシュウ</t>
    </rPh>
    <rPh sb="2" eb="4">
      <t>シドウ</t>
    </rPh>
    <rPh sb="4" eb="6">
      <t>ゼンパン</t>
    </rPh>
    <rPh sb="8" eb="10">
      <t>リョウイキ</t>
    </rPh>
    <rPh sb="10" eb="11">
      <t>トウ</t>
    </rPh>
    <rPh sb="12" eb="14">
      <t>シドウ</t>
    </rPh>
    <phoneticPr fontId="5"/>
  </si>
  <si>
    <t>・この表は、「年間指導報告書」（様式５）に添付する。</t>
    <rPh sb="16" eb="18">
      <t>ヨウシキ</t>
    </rPh>
    <phoneticPr fontId="5"/>
  </si>
  <si>
    <t>・条件に満たない箇所はセルが赤く塗りつぶされる。すべて白抜きになるように時数計上すること。</t>
    <phoneticPr fontId="5"/>
  </si>
  <si>
    <t>様式4-4（単独校　教職大学院修了者用）</t>
    <rPh sb="0" eb="2">
      <t>ヨウシキ</t>
    </rPh>
    <rPh sb="6" eb="8">
      <t>タンドク</t>
    </rPh>
    <rPh sb="8" eb="9">
      <t>コウ</t>
    </rPh>
    <rPh sb="10" eb="12">
      <t>キョウショク</t>
    </rPh>
    <rPh sb="12" eb="15">
      <t>ダイガクイン</t>
    </rPh>
    <rPh sb="15" eb="18">
      <t>シュウリョウシャ</t>
    </rPh>
    <rPh sb="18" eb="19">
      <t>ヨウ</t>
    </rPh>
    <phoneticPr fontId="5"/>
  </si>
  <si>
    <t>様式5-4 (単独校　教職大学院修了者用)　</t>
    <rPh sb="7" eb="10">
      <t>タンドクコウ</t>
    </rPh>
    <rPh sb="11" eb="13">
      <t>キョウショク</t>
    </rPh>
    <rPh sb="13" eb="16">
      <t>ダイガクイン</t>
    </rPh>
    <rPh sb="16" eb="19">
      <t>シュウリョウシャ</t>
    </rPh>
    <rPh sb="19" eb="20">
      <t>ヨウ</t>
    </rPh>
    <phoneticPr fontId="5"/>
  </si>
  <si>
    <t>様式3-4 (単独校　教職大学院修了者用)　　　　　　　　　</t>
    <rPh sb="7" eb="9">
      <t>タンドク</t>
    </rPh>
    <rPh sb="9" eb="10">
      <t>コウ</t>
    </rPh>
    <rPh sb="11" eb="13">
      <t>キョウショク</t>
    </rPh>
    <rPh sb="13" eb="16">
      <t>ダイガクイン</t>
    </rPh>
    <rPh sb="16" eb="19">
      <t>シュウリョウシャ</t>
    </rPh>
    <rPh sb="19" eb="20">
      <t>ヨウ</t>
    </rPh>
    <phoneticPr fontId="5"/>
  </si>
  <si>
    <t>本様式は、（様式５）を入力すると、自動的に入力されるため、手入力しないこと。</t>
    <phoneticPr fontId="5"/>
  </si>
  <si>
    <t>本様式は、（様式５）を入力すると、自動的に入力されるため、手入力しないこと。</t>
    <phoneticPr fontId="5"/>
  </si>
  <si>
    <t>・校長、教頭の立場から指導する時間を０時間とならないよう設定する。</t>
    <rPh sb="1" eb="3">
      <t>コウチョウ</t>
    </rPh>
    <rPh sb="4" eb="6">
      <t>キョウトウ</t>
    </rPh>
    <rPh sb="7" eb="9">
      <t>タチバ</t>
    </rPh>
    <rPh sb="11" eb="13">
      <t>シドウ</t>
    </rPh>
    <rPh sb="15" eb="17">
      <t>ジカン</t>
    </rPh>
    <rPh sb="19" eb="21">
      <t>ジカン</t>
    </rPh>
    <rPh sb="28" eb="30">
      <t>セッテイ</t>
    </rPh>
    <phoneticPr fontId="5"/>
  </si>
  <si>
    <t>・校内指導教員が教科指導員を兼ねる場合は、校内指導教員の欄に記入する。</t>
    <rPh sb="1" eb="3">
      <t>コウナイ</t>
    </rPh>
    <rPh sb="3" eb="5">
      <t>シドウ</t>
    </rPh>
    <rPh sb="5" eb="7">
      <t>キョウイン</t>
    </rPh>
    <rPh sb="8" eb="10">
      <t>キョウカ</t>
    </rPh>
    <rPh sb="10" eb="12">
      <t>シドウ</t>
    </rPh>
    <rPh sb="12" eb="13">
      <t>イン</t>
    </rPh>
    <rPh sb="14" eb="15">
      <t>カ</t>
    </rPh>
    <rPh sb="17" eb="19">
      <t>バアイ</t>
    </rPh>
    <rPh sb="21" eb="23">
      <t>コウナイ</t>
    </rPh>
    <rPh sb="23" eb="25">
      <t>シドウ</t>
    </rPh>
    <rPh sb="25" eb="27">
      <t>キョウイン</t>
    </rPh>
    <rPh sb="28" eb="29">
      <t>ラン</t>
    </rPh>
    <rPh sb="30" eb="32">
      <t>キニュウ</t>
    </rPh>
    <phoneticPr fontId="5"/>
  </si>
  <si>
    <t>・小学校において、「教科指導員」欄への記入はしない。</t>
    <rPh sb="1" eb="4">
      <t>ショウガッコウ</t>
    </rPh>
    <rPh sb="10" eb="12">
      <t>キョウカ</t>
    </rPh>
    <rPh sb="12" eb="14">
      <t>シドウ</t>
    </rPh>
    <rPh sb="14" eb="15">
      <t>イン</t>
    </rPh>
    <rPh sb="16" eb="17">
      <t>ラン</t>
    </rPh>
    <rPh sb="19" eb="21">
      <t>キニュウ</t>
    </rPh>
    <phoneticPr fontId="5"/>
  </si>
  <si>
    <t>・条件に満たない箇所はセルが赤く塗りつぶされる。すべて白抜きになるように時数計上すること。</t>
    <phoneticPr fontId="5"/>
  </si>
  <si>
    <t>免除時数・追加指導以外の時数</t>
    <rPh sb="0" eb="2">
      <t>メンジョ</t>
    </rPh>
    <rPh sb="2" eb="4">
      <t>ジスウ</t>
    </rPh>
    <rPh sb="5" eb="7">
      <t>ツイカ</t>
    </rPh>
    <rPh sb="7" eb="9">
      <t>シドウ</t>
    </rPh>
    <rPh sb="9" eb="11">
      <t>イガイ</t>
    </rPh>
    <rPh sb="12" eb="14">
      <t>ジスウ</t>
    </rPh>
    <phoneticPr fontId="33"/>
  </si>
  <si>
    <t>［領域　①：生徒指導力　②：学習指導力（②－１：追加指導　②－２：学習指導全般 ②－３：(領域等の指導）)　③：ＩＣＴ活用力・情報モラル　
        ④：特別支援教育力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4" eb="26">
      <t>ツイカ</t>
    </rPh>
    <rPh sb="26" eb="28">
      <t>シドウ</t>
    </rPh>
    <rPh sb="33" eb="35">
      <t>ガクシュウ</t>
    </rPh>
    <rPh sb="35" eb="37">
      <t>シドウ</t>
    </rPh>
    <rPh sb="37" eb="39">
      <t>ゼンパン</t>
    </rPh>
    <rPh sb="45" eb="47">
      <t>リョウイキ</t>
    </rPh>
    <rPh sb="47" eb="48">
      <t>トウ</t>
    </rPh>
    <rPh sb="49" eb="51">
      <t>シドウ</t>
    </rPh>
    <rPh sb="59" eb="61">
      <t>カツヨウ</t>
    </rPh>
    <rPh sb="61" eb="62">
      <t>チカラ</t>
    </rPh>
    <rPh sb="63" eb="65">
      <t>ジョウホウ</t>
    </rPh>
    <rPh sb="80" eb="84">
      <t>トクベツシエン</t>
    </rPh>
    <rPh sb="84" eb="87">
      <t>キョウイクリョク</t>
    </rPh>
    <rPh sb="91" eb="94">
      <t>ソウゴウテキ</t>
    </rPh>
    <rPh sb="95" eb="97">
      <t>ニンゲン</t>
    </rPh>
    <rPh sb="97" eb="98">
      <t>リョク</t>
    </rPh>
    <rPh sb="101" eb="103">
      <t>キョウイク</t>
    </rPh>
    <rPh sb="103" eb="106">
      <t>コウムイン</t>
    </rPh>
    <rPh sb="110" eb="112">
      <t>ジカク</t>
    </rPh>
    <rPh sb="124" eb="125">
      <t>ノウ</t>
    </rPh>
    <rPh sb="125" eb="126">
      <t>リョク</t>
    </rPh>
    <rPh sb="129" eb="131">
      <t>キキ</t>
    </rPh>
    <rPh sb="131" eb="133">
      <t>カンリ</t>
    </rPh>
    <rPh sb="133" eb="135">
      <t>タイオウ</t>
    </rPh>
    <rPh sb="135" eb="137">
      <t>ノウリョク</t>
    </rPh>
    <phoneticPr fontId="5"/>
  </si>
  <si>
    <t>免除時数・追加指導(②-1）以外の時数</t>
    <rPh sb="0" eb="2">
      <t>メンジョ</t>
    </rPh>
    <rPh sb="2" eb="4">
      <t>ジスウ</t>
    </rPh>
    <rPh sb="5" eb="7">
      <t>ツイカ</t>
    </rPh>
    <rPh sb="7" eb="9">
      <t>シドウ</t>
    </rPh>
    <rPh sb="14" eb="16">
      <t>イガイ</t>
    </rPh>
    <rPh sb="17" eb="19">
      <t>ジスウ</t>
    </rPh>
    <phoneticPr fontId="33"/>
  </si>
  <si>
    <t>追加指導②－1以外の総指導時数</t>
    <rPh sb="0" eb="2">
      <t>ツイカ</t>
    </rPh>
    <rPh sb="2" eb="4">
      <t>シドウ</t>
    </rPh>
    <rPh sb="7" eb="9">
      <t>イガイ</t>
    </rPh>
    <rPh sb="10" eb="11">
      <t>ソウ</t>
    </rPh>
    <rPh sb="11" eb="13">
      <t>シドウ</t>
    </rPh>
    <rPh sb="13" eb="15">
      <t>ジスウ</t>
    </rPh>
    <phoneticPr fontId="33"/>
  </si>
  <si>
    <t>①</t>
    <phoneticPr fontId="5"/>
  </si>
  <si>
    <t>②1</t>
    <phoneticPr fontId="5"/>
  </si>
  <si>
    <t>②2</t>
    <phoneticPr fontId="5"/>
  </si>
  <si>
    <t>②3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</si>
  <si>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</si>
  <si>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</si>
  <si>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</si>
  <si>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</si>
  <si>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</si>
  <si>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</si>
  <si>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②1</t>
    <phoneticPr fontId="5"/>
  </si>
  <si>
    <t>②3</t>
    <phoneticPr fontId="5"/>
  </si>
  <si>
    <t>④</t>
    <phoneticPr fontId="5"/>
  </si>
  <si>
    <t>⑦</t>
    <phoneticPr fontId="5"/>
  </si>
  <si>
    <t>⑧</t>
    <phoneticPr fontId="5"/>
  </si>
  <si>
    <t>⑥</t>
    <phoneticPr fontId="5"/>
  </si>
  <si>
    <t>③</t>
    <phoneticPr fontId="5"/>
  </si>
  <si>
    <t>⑤</t>
    <phoneticPr fontId="5"/>
  </si>
  <si>
    <t>②2</t>
    <phoneticPr fontId="5"/>
  </si>
  <si>
    <t>①</t>
    <phoneticPr fontId="5"/>
  </si>
  <si>
    <t>⑥</t>
    <phoneticPr fontId="5"/>
  </si>
  <si>
    <t>⑧</t>
    <phoneticPr fontId="5"/>
  </si>
  <si>
    <t>②週案の書き方</t>
    <phoneticPr fontId="5"/>
  </si>
  <si>
    <t>③教育の情報化の意義</t>
    <phoneticPr fontId="5"/>
  </si>
  <si>
    <t>⑥教員としての心構え</t>
    <phoneticPr fontId="5"/>
  </si>
  <si>
    <t>⑦学校教育目標</t>
    <phoneticPr fontId="5"/>
  </si>
  <si>
    <t>②子供の見とり方と問い返し方</t>
    <phoneticPr fontId="5"/>
  </si>
  <si>
    <t>②指示と発問</t>
    <phoneticPr fontId="5"/>
  </si>
  <si>
    <t>②年間指導計画の作成</t>
    <phoneticPr fontId="5"/>
  </si>
  <si>
    <t>②指導要録の作成と評価</t>
    <phoneticPr fontId="5"/>
  </si>
  <si>
    <t>②学習指導要領の理解</t>
    <phoneticPr fontId="5"/>
  </si>
  <si>
    <t>②確かな学力の育成について＊</t>
    <rPh sb="1" eb="2">
      <t>タシ</t>
    </rPh>
    <rPh sb="4" eb="6">
      <t>ガクリョク</t>
    </rPh>
    <rPh sb="7" eb="9">
      <t>イクセイ</t>
    </rPh>
    <phoneticPr fontId="5"/>
  </si>
  <si>
    <t>①キャリア教育及び進路指導の意義と進め方</t>
    <rPh sb="5" eb="7">
      <t>キョウイク</t>
    </rPh>
    <rPh sb="7" eb="8">
      <t>オヨ</t>
    </rPh>
    <phoneticPr fontId="5"/>
  </si>
  <si>
    <t>教科指導員</t>
    <rPh sb="0" eb="2">
      <t>キョウカ</t>
    </rPh>
    <rPh sb="2" eb="4">
      <t>シドウ</t>
    </rPh>
    <rPh sb="4" eb="5">
      <t>イン</t>
    </rPh>
    <phoneticPr fontId="5"/>
  </si>
  <si>
    <t>①：生徒指導力</t>
    <phoneticPr fontId="5"/>
  </si>
  <si>
    <t>②1：学習指導力（追加指導）</t>
    <rPh sb="9" eb="11">
      <t>ツイカ</t>
    </rPh>
    <rPh sb="11" eb="13">
      <t>シドウ</t>
    </rPh>
    <phoneticPr fontId="5"/>
  </si>
  <si>
    <t>②2：学習指導力（学習指導全般）</t>
    <rPh sb="9" eb="11">
      <t>ガクシュウ</t>
    </rPh>
    <rPh sb="11" eb="13">
      <t>シドウ</t>
    </rPh>
    <rPh sb="13" eb="15">
      <t>ゼンパン</t>
    </rPh>
    <phoneticPr fontId="5"/>
  </si>
  <si>
    <t>②3：学習指導力（領域等の指導）</t>
    <rPh sb="3" eb="5">
      <t>ガクシュウ</t>
    </rPh>
    <rPh sb="5" eb="8">
      <t>シドウリョク</t>
    </rPh>
    <rPh sb="9" eb="11">
      <t>リョウイキ</t>
    </rPh>
    <rPh sb="11" eb="12">
      <t>トウ</t>
    </rPh>
    <rPh sb="13" eb="15">
      <t>シドウ</t>
    </rPh>
    <phoneticPr fontId="5"/>
  </si>
  <si>
    <t>③：ＩＣＴ活用力・情報モラル</t>
    <phoneticPr fontId="5"/>
  </si>
  <si>
    <t>④：特別支援教育力</t>
    <phoneticPr fontId="5"/>
  </si>
  <si>
    <t>⑤：総合的な人間力</t>
    <phoneticPr fontId="5"/>
  </si>
  <si>
    <t>⑥：教育公務員としての自覚</t>
    <phoneticPr fontId="5"/>
  </si>
  <si>
    <t>⑦：チームマネジメント能力</t>
    <phoneticPr fontId="5"/>
  </si>
  <si>
    <t>⑧：危機管理対応能力</t>
    <phoneticPr fontId="5"/>
  </si>
  <si>
    <t>［領域　①：生徒指導力　②：学習指導力（②－１：追加指導　②－２：学習指導全般 ②－３：(領域等の指導）)　③：ＩＣＴ活用力・情報モラル　
 　　　 ④：特別支援教育力　⑤：総合的な人間力　⑥：教育公務員としての自覚　⑦：チームマネジメント能力　⑧：危機管理対応能力］</t>
    <phoneticPr fontId="5"/>
  </si>
  <si>
    <r>
      <t>【８月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5"/>
  </si>
  <si>
    <r>
      <t>【１０月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5"/>
  </si>
  <si>
    <r>
      <t>【１１月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5"/>
  </si>
  <si>
    <r>
      <t>【１２月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5"/>
  </si>
  <si>
    <t>様式4-4（単独校 教職大学院修了者用）</t>
    <rPh sb="0" eb="2">
      <t>ヨウシキ</t>
    </rPh>
    <rPh sb="6" eb="8">
      <t>タンドク</t>
    </rPh>
    <rPh sb="8" eb="9">
      <t>コウ</t>
    </rPh>
    <rPh sb="10" eb="12">
      <t>キョウショク</t>
    </rPh>
    <rPh sb="12" eb="15">
      <t>ダイガクイン</t>
    </rPh>
    <rPh sb="15" eb="18">
      <t>シュウリョウシャ</t>
    </rPh>
    <rPh sb="18" eb="19">
      <t>ヨウ</t>
    </rPh>
    <phoneticPr fontId="5"/>
  </si>
  <si>
    <t>ｓ</t>
    <phoneticPr fontId="5"/>
  </si>
  <si>
    <t>ｓ</t>
    <phoneticPr fontId="5"/>
  </si>
  <si>
    <t>⑥第６次山形県教育振興計画（後期計画）</t>
    <rPh sb="14" eb="18">
      <t>コウキケイカク</t>
    </rPh>
    <phoneticPr fontId="5"/>
  </si>
  <si>
    <t>・・・・・・・</t>
    <phoneticPr fontId="5"/>
  </si>
  <si>
    <t>英語</t>
    <rPh sb="0" eb="2">
      <t>エイゴ</t>
    </rPh>
    <phoneticPr fontId="5"/>
  </si>
  <si>
    <t>①３学期の学級経営の評価と今後の課題</t>
    <rPh sb="2" eb="3">
      <t>ガク</t>
    </rPh>
    <phoneticPr fontId="5"/>
  </si>
  <si>
    <t>②外国語活動のねらいと進め方（小）</t>
    <rPh sb="15" eb="16">
      <t>ショウ</t>
    </rPh>
    <phoneticPr fontId="5"/>
  </si>
  <si>
    <t>②外国語活動示範授業の参観（小）</t>
    <rPh sb="14" eb="15">
      <t>ショウ</t>
    </rPh>
    <phoneticPr fontId="5"/>
  </si>
  <si>
    <t>②外国語活動授業研究の実施（小）</t>
    <rPh sb="14" eb="15">
      <t>ショウ</t>
    </rPh>
    <phoneticPr fontId="5"/>
  </si>
  <si>
    <t>・教頭が校内指導教員の場合または教科指導員の場合、教頭の立場として指導する場合は教頭の欄に、校内指導教員</t>
    <rPh sb="1" eb="3">
      <t>キョウトウ</t>
    </rPh>
    <rPh sb="4" eb="6">
      <t>コウナイ</t>
    </rPh>
    <rPh sb="6" eb="8">
      <t>シドウ</t>
    </rPh>
    <rPh sb="8" eb="10">
      <t>キョウイン</t>
    </rPh>
    <rPh sb="11" eb="13">
      <t>バアイ</t>
    </rPh>
    <rPh sb="16" eb="18">
      <t>キョウカ</t>
    </rPh>
    <rPh sb="18" eb="20">
      <t>シドウ</t>
    </rPh>
    <rPh sb="20" eb="21">
      <t>イン</t>
    </rPh>
    <rPh sb="22" eb="24">
      <t>バアイ</t>
    </rPh>
    <rPh sb="25" eb="27">
      <t>キョウトウ</t>
    </rPh>
    <rPh sb="28" eb="30">
      <t>タチバ</t>
    </rPh>
    <rPh sb="33" eb="35">
      <t>シドウ</t>
    </rPh>
    <rPh sb="37" eb="39">
      <t>バアイ</t>
    </rPh>
    <rPh sb="40" eb="42">
      <t>キョウトウ</t>
    </rPh>
    <rPh sb="43" eb="44">
      <t>ラン</t>
    </rPh>
    <rPh sb="46" eb="48">
      <t>コウナイ</t>
    </rPh>
    <rPh sb="48" eb="50">
      <t>シドウ</t>
    </rPh>
    <rPh sb="50" eb="52">
      <t>キョウイン</t>
    </rPh>
    <phoneticPr fontId="5"/>
  </si>
  <si>
    <t>　又は教科指導員の立場として指導する場合は、その欄に記入する。</t>
    <phoneticPr fontId="5"/>
  </si>
  <si>
    <t>・教頭が校内指導教員の場合または教科指導員の場合、教頭の立場として指導する場合は教頭の欄に、校内指導</t>
    <rPh sb="1" eb="3">
      <t>キョウトウ</t>
    </rPh>
    <rPh sb="4" eb="6">
      <t>コウナイ</t>
    </rPh>
    <rPh sb="6" eb="8">
      <t>シドウ</t>
    </rPh>
    <rPh sb="8" eb="10">
      <t>キョウイン</t>
    </rPh>
    <rPh sb="11" eb="13">
      <t>バアイ</t>
    </rPh>
    <rPh sb="16" eb="18">
      <t>キョウカ</t>
    </rPh>
    <rPh sb="18" eb="20">
      <t>シドウ</t>
    </rPh>
    <rPh sb="20" eb="21">
      <t>イン</t>
    </rPh>
    <rPh sb="22" eb="24">
      <t>バアイ</t>
    </rPh>
    <rPh sb="25" eb="27">
      <t>キョウトウ</t>
    </rPh>
    <rPh sb="28" eb="30">
      <t>タチバ</t>
    </rPh>
    <rPh sb="33" eb="35">
      <t>シドウ</t>
    </rPh>
    <rPh sb="37" eb="39">
      <t>バアイ</t>
    </rPh>
    <rPh sb="40" eb="42">
      <t>キョウトウ</t>
    </rPh>
    <rPh sb="43" eb="44">
      <t>ラン</t>
    </rPh>
    <rPh sb="46" eb="48">
      <t>コウナイ</t>
    </rPh>
    <rPh sb="48" eb="50">
      <t>シドウ</t>
    </rPh>
    <phoneticPr fontId="5"/>
  </si>
  <si>
    <t>　教員又は教科指導員の立場として指導する場合は、その欄に記入する。</t>
    <phoneticPr fontId="5"/>
  </si>
  <si>
    <t>・「総合的な人間力」と「教育公務員としての自覚」を合わせて研修の総時間のうち10％以上確保されていること。</t>
    <rPh sb="2" eb="5">
      <t>ソウゴウテキ</t>
    </rPh>
    <rPh sb="6" eb="8">
      <t>ニンゲン</t>
    </rPh>
    <rPh sb="8" eb="9">
      <t>リョク</t>
    </rPh>
    <rPh sb="12" eb="14">
      <t>キョウイク</t>
    </rPh>
    <rPh sb="14" eb="17">
      <t>コウムイン</t>
    </rPh>
    <rPh sb="21" eb="23">
      <t>ジカク</t>
    </rPh>
    <rPh sb="25" eb="26">
      <t>ア</t>
    </rPh>
    <rPh sb="29" eb="31">
      <t>ケンシュウ</t>
    </rPh>
    <rPh sb="32" eb="33">
      <t>ソウ</t>
    </rPh>
    <rPh sb="33" eb="35">
      <t>ジカン</t>
    </rPh>
    <rPh sb="41" eb="43">
      <t>イジョウ</t>
    </rPh>
    <rPh sb="43" eb="45">
      <t>カクホ</t>
    </rPh>
    <phoneticPr fontId="5"/>
  </si>
  <si>
    <t>・学習指導力の、「学習指導全般」と「（領域等の指導）」を合わせて、研修の総時間のうち20％以上確保され</t>
    <phoneticPr fontId="5"/>
  </si>
  <si>
    <t xml:space="preserve">  ていること。</t>
    <phoneticPr fontId="5"/>
  </si>
  <si>
    <t>・合計時間は、45時間以上60時間以内とし、「（教科指導）」を追加して研修を行った場合は70時間以内になる</t>
    <phoneticPr fontId="5"/>
  </si>
  <si>
    <t xml:space="preserve">  ようにすること。</t>
    <phoneticPr fontId="5"/>
  </si>
  <si>
    <t>・学習指導力の、「学習指導全般」と「（領域等の指導）」を合わせて、研修の総時間のうち20％以上確保され</t>
    <phoneticPr fontId="5"/>
  </si>
  <si>
    <t xml:space="preserve">  ていること。</t>
    <phoneticPr fontId="5"/>
  </si>
  <si>
    <t>・合計時間は、45時間以上60時間以内とし、「（教科指導）」を追加して研修を行った場合は70時間以内になる</t>
    <phoneticPr fontId="5"/>
  </si>
  <si>
    <t>②地域移行に伴う部活動の進め方（中）</t>
    <phoneticPr fontId="5"/>
  </si>
  <si>
    <t>備　考</t>
    <rPh sb="0" eb="1">
      <t>ビ</t>
    </rPh>
    <rPh sb="2" eb="3">
      <t>コウ</t>
    </rPh>
    <phoneticPr fontId="5"/>
  </si>
  <si>
    <t>令和５年度初任者研修年間指導計画書（単独校　教職大学院修了者用）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ケイカク</t>
    </rPh>
    <rPh sb="16" eb="17">
      <t>ショ</t>
    </rPh>
    <rPh sb="18" eb="20">
      <t>タンドク</t>
    </rPh>
    <rPh sb="20" eb="21">
      <t>コウ</t>
    </rPh>
    <rPh sb="22" eb="24">
      <t>キョウショク</t>
    </rPh>
    <rPh sb="24" eb="27">
      <t>ダイガクイン</t>
    </rPh>
    <rPh sb="27" eb="30">
      <t>シュウリョウシャ</t>
    </rPh>
    <rPh sb="30" eb="31">
      <t>ヨウ</t>
    </rPh>
    <phoneticPr fontId="5"/>
  </si>
  <si>
    <t>令和５年度初任者研修領域別指導時間配分表(単独校 教職大学院修了者報告用）</t>
    <rPh sb="0" eb="2">
      <t>レイワ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1" eb="23">
      <t>タンドク</t>
    </rPh>
    <rPh sb="23" eb="24">
      <t>コウ</t>
    </rPh>
    <rPh sb="25" eb="27">
      <t>キョウショク</t>
    </rPh>
    <rPh sb="27" eb="30">
      <t>ダイガクイン</t>
    </rPh>
    <rPh sb="30" eb="33">
      <t>シュウリョウシャ</t>
    </rPh>
    <rPh sb="33" eb="35">
      <t>ホウコク</t>
    </rPh>
    <rPh sb="35" eb="36">
      <t>ヨウ</t>
    </rPh>
    <phoneticPr fontId="5"/>
  </si>
  <si>
    <t>令和５年度初任者研修指導者別時間配分表</t>
    <rPh sb="0" eb="2">
      <t>レイワ</t>
    </rPh>
    <rPh sb="3" eb="5">
      <t>ネンド</t>
    </rPh>
    <rPh sb="5" eb="8">
      <t>ショニンシャ</t>
    </rPh>
    <rPh sb="8" eb="10">
      <t>ケンシュウ</t>
    </rPh>
    <rPh sb="10" eb="12">
      <t>シドウ</t>
    </rPh>
    <rPh sb="12" eb="13">
      <t>シャ</t>
    </rPh>
    <rPh sb="13" eb="14">
      <t>リョウイキベツ</t>
    </rPh>
    <rPh sb="14" eb="16">
      <t>ジカン</t>
    </rPh>
    <rPh sb="16" eb="18">
      <t>ハイブン</t>
    </rPh>
    <rPh sb="18" eb="19">
      <t>ヒョウ</t>
    </rPh>
    <phoneticPr fontId="5"/>
  </si>
  <si>
    <t>令和５年度初任者研修年間指導報告書（単独校　教職大学院修了者用）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ホウコク</t>
    </rPh>
    <rPh sb="16" eb="17">
      <t>ショ</t>
    </rPh>
    <rPh sb="18" eb="20">
      <t>タンドク</t>
    </rPh>
    <rPh sb="20" eb="21">
      <t>コウ</t>
    </rPh>
    <rPh sb="22" eb="30">
      <t>キョウショクダイガクインシュウリョウシャ</t>
    </rPh>
    <rPh sb="30" eb="31">
      <t>ヨウ</t>
    </rPh>
    <phoneticPr fontId="5"/>
  </si>
  <si>
    <t>令和５年度初任者研修領域別指導時間配分表(単独校報告用）</t>
    <rPh sb="0" eb="2">
      <t>レイワ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1" eb="23">
      <t>タンドク</t>
    </rPh>
    <rPh sb="23" eb="24">
      <t>コウ</t>
    </rPh>
    <rPh sb="24" eb="26">
      <t>ホウコク</t>
    </rPh>
    <rPh sb="26" eb="27">
      <t>ヨウ</t>
    </rPh>
    <phoneticPr fontId="5"/>
  </si>
  <si>
    <t>特になし。</t>
    <rPh sb="0" eb="1">
      <t>トク</t>
    </rPh>
    <phoneticPr fontId="5"/>
  </si>
  <si>
    <t>担任・担当</t>
    <rPh sb="0" eb="2">
      <t>タンニン</t>
    </rPh>
    <rPh sb="3" eb="5">
      <t>タントウ</t>
    </rPh>
    <phoneticPr fontId="5"/>
  </si>
  <si>
    <t>教科
（中のみ）</t>
    <rPh sb="0" eb="2">
      <t>キョウカ</t>
    </rPh>
    <rPh sb="4" eb="5">
      <t>チュウ</t>
    </rPh>
    <phoneticPr fontId="5"/>
  </si>
  <si>
    <r>
      <t xml:space="preserve">教科
</t>
    </r>
    <r>
      <rPr>
        <sz val="6"/>
        <rFont val="ＭＳ 明朝"/>
        <family val="1"/>
        <charset val="128"/>
      </rPr>
      <t>（中のみ）</t>
    </r>
    <rPh sb="0" eb="2">
      <t>キョウカ</t>
    </rPh>
    <rPh sb="4" eb="5">
      <t>チュウ</t>
    </rPh>
    <phoneticPr fontId="5"/>
  </si>
  <si>
    <t>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</si>
</sst>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 "/>
    <numFmt numFmtId="177" formatCode="0_);[Red]\(0\)"/>
    <numFmt numFmtId="178" formatCode="0.00_);[Red]\(0.00\)"/>
    <numFmt numFmtId="179" formatCode="0.00_ "/>
    <numFmt numFmtId="180" formatCode="#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u/>
      <sz val="12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905">
    <xf numFmtId="0" fontId="0" fillId="0" borderId="0" xfId="0"/>
    <xf numFmtId="0" fontId="7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7" fillId="3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3" borderId="0" xfId="0" applyFont="1" applyFill="1" applyAlignment="1">
      <alignment vertical="center" shrinkToFit="1"/>
    </xf>
    <xf numFmtId="0" fontId="14" fillId="3" borderId="0" xfId="0" applyFont="1" applyFill="1" applyAlignment="1">
      <alignment vertical="center" shrinkToFit="1"/>
    </xf>
    <xf numFmtId="0" fontId="7" fillId="2" borderId="0" xfId="0" applyFont="1" applyFill="1" applyAlignment="1">
      <alignment horizontal="center" vertical="center" shrinkToFit="1"/>
    </xf>
    <xf numFmtId="0" fontId="8" fillId="2" borderId="0" xfId="0" applyFont="1" applyFill="1" applyAlignment="1">
      <alignment vertical="top" textRotation="255" shrinkToFit="1"/>
    </xf>
    <xf numFmtId="0" fontId="8" fillId="2" borderId="0" xfId="0" applyFont="1" applyFill="1" applyAlignment="1">
      <alignment vertical="top" textRotation="255"/>
    </xf>
    <xf numFmtId="0" fontId="8" fillId="2" borderId="0" xfId="0" applyFont="1" applyFill="1" applyAlignment="1">
      <alignment horizontal="center" vertical="top" textRotation="255"/>
    </xf>
    <xf numFmtId="0" fontId="7" fillId="3" borderId="0" xfId="0" applyFont="1" applyFill="1" applyBorder="1" applyAlignment="1">
      <alignment vertical="center"/>
    </xf>
    <xf numFmtId="0" fontId="8" fillId="0" borderId="60" xfId="0" applyFont="1" applyFill="1" applyBorder="1" applyAlignment="1" applyProtection="1">
      <alignment horizontal="center" vertical="center"/>
      <protection locked="0"/>
    </xf>
    <xf numFmtId="0" fontId="8" fillId="0" borderId="43" xfId="0" applyFont="1" applyFill="1" applyBorder="1" applyAlignment="1" applyProtection="1">
      <alignment horizontal="center" vertical="center"/>
      <protection locked="0"/>
    </xf>
    <xf numFmtId="0" fontId="8" fillId="0" borderId="67" xfId="0" applyFont="1" applyFill="1" applyBorder="1" applyAlignment="1" applyProtection="1">
      <alignment horizontal="center" vertical="center"/>
      <protection locked="0"/>
    </xf>
    <xf numFmtId="0" fontId="8" fillId="0" borderId="60" xfId="0" applyFont="1" applyFill="1" applyBorder="1" applyAlignment="1" applyProtection="1">
      <alignment horizontal="center" vertical="center" shrinkToFit="1"/>
      <protection locked="0"/>
    </xf>
    <xf numFmtId="0" fontId="8" fillId="0" borderId="43" xfId="0" applyFont="1" applyFill="1" applyBorder="1" applyAlignment="1" applyProtection="1">
      <alignment horizontal="center" vertical="center" shrinkToFit="1"/>
      <protection locked="0"/>
    </xf>
    <xf numFmtId="0" fontId="8" fillId="0" borderId="67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" vertical="top" textRotation="255" shrinkToFit="1"/>
    </xf>
    <xf numFmtId="0" fontId="22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56" xfId="0" applyFont="1" applyFill="1" applyBorder="1" applyAlignment="1" applyProtection="1">
      <alignment horizontal="center" vertical="center" shrinkToFit="1"/>
      <protection locked="0"/>
    </xf>
    <xf numFmtId="0" fontId="6" fillId="3" borderId="58" xfId="0" applyFont="1" applyFill="1" applyBorder="1" applyAlignment="1" applyProtection="1">
      <alignment vertical="center" shrinkToFit="1"/>
      <protection locked="0"/>
    </xf>
    <xf numFmtId="0" fontId="7" fillId="3" borderId="58" xfId="0" applyFont="1" applyFill="1" applyBorder="1" applyAlignment="1" applyProtection="1">
      <alignment horizontal="center" vertical="center" shrinkToFit="1"/>
      <protection locked="0"/>
    </xf>
    <xf numFmtId="0" fontId="6" fillId="3" borderId="32" xfId="0" applyFont="1" applyFill="1" applyBorder="1" applyAlignment="1" applyProtection="1">
      <alignment horizontal="center" vertical="center" shrinkToFit="1"/>
      <protection locked="0"/>
    </xf>
    <xf numFmtId="0" fontId="7" fillId="3" borderId="23" xfId="0" applyFont="1" applyFill="1" applyBorder="1" applyAlignment="1" applyProtection="1">
      <alignment horizontal="center" vertical="center" textRotation="255"/>
      <protection locked="0"/>
    </xf>
    <xf numFmtId="0" fontId="6" fillId="3" borderId="56" xfId="0" applyFont="1" applyFill="1" applyBorder="1" applyAlignment="1" applyProtection="1">
      <alignment vertical="center" shrinkToFit="1"/>
      <protection locked="0"/>
    </xf>
    <xf numFmtId="0" fontId="6" fillId="3" borderId="23" xfId="0" applyFont="1" applyFill="1" applyBorder="1" applyAlignment="1" applyProtection="1">
      <alignment horizontal="center" vertical="center" shrinkToFit="1"/>
      <protection locked="0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49" fontId="23" fillId="3" borderId="23" xfId="0" applyNumberFormat="1" applyFont="1" applyFill="1" applyBorder="1" applyAlignment="1" applyProtection="1">
      <alignment wrapText="1" shrinkToFit="1"/>
      <protection locked="0"/>
    </xf>
    <xf numFmtId="0" fontId="7" fillId="3" borderId="72" xfId="0" applyFont="1" applyFill="1" applyBorder="1" applyAlignment="1" applyProtection="1">
      <alignment horizontal="center" vertical="center"/>
      <protection locked="0"/>
    </xf>
    <xf numFmtId="0" fontId="7" fillId="3" borderId="56" xfId="0" applyFont="1" applyFill="1" applyBorder="1" applyAlignment="1" applyProtection="1">
      <alignment horizontal="center" vertical="center"/>
      <protection locked="0"/>
    </xf>
    <xf numFmtId="0" fontId="23" fillId="3" borderId="23" xfId="0" applyFont="1" applyFill="1" applyBorder="1" applyAlignment="1" applyProtection="1">
      <alignment vertical="top" wrapText="1" shrinkToFit="1"/>
      <protection locked="0"/>
    </xf>
    <xf numFmtId="0" fontId="7" fillId="3" borderId="57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7" fillId="3" borderId="23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7" fillId="3" borderId="23" xfId="0" applyFont="1" applyFill="1" applyBorder="1" applyAlignment="1" applyProtection="1">
      <alignment horizontal="center" vertical="center" textRotation="255" shrinkToFit="1"/>
      <protection locked="0"/>
    </xf>
    <xf numFmtId="0" fontId="7" fillId="3" borderId="57" xfId="0" applyFont="1" applyFill="1" applyBorder="1" applyAlignment="1" applyProtection="1">
      <alignment horizontal="center" vertical="center" shrinkToFit="1"/>
      <protection locked="0"/>
    </xf>
    <xf numFmtId="49" fontId="23" fillId="3" borderId="23" xfId="0" applyNumberFormat="1" applyFont="1" applyFill="1" applyBorder="1" applyAlignment="1" applyProtection="1">
      <alignment vertical="top" wrapText="1" shrinkToFit="1"/>
      <protection locked="0"/>
    </xf>
    <xf numFmtId="0" fontId="7" fillId="3" borderId="72" xfId="0" applyFont="1" applyFill="1" applyBorder="1" applyAlignment="1" applyProtection="1">
      <alignment horizontal="center" vertical="center" shrinkToFit="1"/>
      <protection locked="0"/>
    </xf>
    <xf numFmtId="0" fontId="11" fillId="3" borderId="0" xfId="0" applyFont="1" applyFill="1" applyAlignment="1">
      <alignment vertical="center" shrinkToFit="1"/>
    </xf>
    <xf numFmtId="0" fontId="24" fillId="3" borderId="0" xfId="0" applyFont="1" applyFill="1" applyAlignment="1">
      <alignment vertical="center" shrinkToFit="1"/>
    </xf>
    <xf numFmtId="0" fontId="15" fillId="3" borderId="0" xfId="0" applyFont="1" applyFill="1" applyAlignment="1">
      <alignment horizontal="center"/>
    </xf>
    <xf numFmtId="0" fontId="15" fillId="3" borderId="0" xfId="0" applyFont="1" applyFill="1"/>
    <xf numFmtId="0" fontId="0" fillId="2" borderId="0" xfId="0" applyFill="1" applyAlignment="1">
      <alignment horizontal="center"/>
    </xf>
    <xf numFmtId="0" fontId="13" fillId="3" borderId="0" xfId="0" applyFont="1" applyFill="1" applyBorder="1" applyAlignment="1">
      <alignment vertical="center"/>
    </xf>
    <xf numFmtId="0" fontId="27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 wrapText="1"/>
    </xf>
    <xf numFmtId="0" fontId="27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horizontal="justify" vertical="center" wrapText="1"/>
    </xf>
    <xf numFmtId="0" fontId="0" fillId="2" borderId="0" xfId="0" applyFill="1" applyAlignment="1"/>
    <xf numFmtId="0" fontId="0" fillId="4" borderId="0" xfId="0" applyFill="1"/>
    <xf numFmtId="0" fontId="7" fillId="3" borderId="26" xfId="0" applyFont="1" applyFill="1" applyBorder="1" applyAlignment="1" applyProtection="1">
      <alignment horizontal="center" vertical="center"/>
    </xf>
    <xf numFmtId="0" fontId="20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center" vertical="top" textRotation="255" wrapText="1"/>
    </xf>
    <xf numFmtId="0" fontId="20" fillId="2" borderId="0" xfId="0" applyFont="1" applyFill="1" applyAlignment="1">
      <alignment horizontal="center" vertical="top" textRotation="255" wrapText="1" shrinkToFit="1"/>
    </xf>
    <xf numFmtId="0" fontId="7" fillId="3" borderId="23" xfId="0" applyFont="1" applyFill="1" applyBorder="1" applyAlignment="1" applyProtection="1">
      <alignment horizontal="center" vertical="center" shrinkToFit="1"/>
      <protection locked="0"/>
    </xf>
    <xf numFmtId="0" fontId="6" fillId="3" borderId="72" xfId="0" applyFont="1" applyFill="1" applyBorder="1" applyAlignment="1" applyProtection="1">
      <alignment vertical="center" shrinkToFit="1"/>
      <protection locked="0"/>
    </xf>
    <xf numFmtId="0" fontId="7" fillId="3" borderId="24" xfId="0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Alignment="1" applyProtection="1">
      <alignment vertical="center" textRotation="255" shrinkToFit="1"/>
      <protection locked="0"/>
    </xf>
    <xf numFmtId="0" fontId="7" fillId="3" borderId="0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Border="1" applyAlignment="1" applyProtection="1">
      <alignment horizontal="center" vertical="center" wrapText="1" shrinkToFit="1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25" fillId="2" borderId="0" xfId="0" applyFont="1" applyFill="1" applyBorder="1" applyProtection="1">
      <protection locked="0"/>
    </xf>
    <xf numFmtId="0" fontId="26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26" fillId="2" borderId="0" xfId="0" applyFont="1" applyFill="1" applyBorder="1" applyProtection="1">
      <protection locked="0"/>
    </xf>
    <xf numFmtId="0" fontId="7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24" xfId="0" applyFill="1" applyBorder="1"/>
    <xf numFmtId="0" fontId="20" fillId="2" borderId="0" xfId="0" applyFont="1" applyFill="1" applyAlignment="1">
      <alignment horizontal="center" vertical="top" wrapText="1"/>
    </xf>
    <xf numFmtId="0" fontId="20" fillId="2" borderId="0" xfId="0" applyFont="1" applyFill="1" applyAlignment="1">
      <alignment vertical="top" textRotation="255" wrapText="1" shrinkToFit="1"/>
    </xf>
    <xf numFmtId="0" fontId="20" fillId="2" borderId="1" xfId="0" applyFont="1" applyFill="1" applyBorder="1" applyAlignment="1">
      <alignment vertical="top" textRotation="255" wrapText="1" shrinkToFit="1"/>
    </xf>
    <xf numFmtId="0" fontId="20" fillId="2" borderId="1" xfId="0" applyFont="1" applyFill="1" applyBorder="1" applyAlignment="1">
      <alignment vertical="top" textRotation="255" wrapText="1"/>
    </xf>
    <xf numFmtId="0" fontId="20" fillId="2" borderId="0" xfId="0" applyFont="1" applyFill="1" applyAlignment="1">
      <alignment vertical="top" textRotation="255" wrapText="1"/>
    </xf>
    <xf numFmtId="0" fontId="0" fillId="4" borderId="24" xfId="0" applyFill="1" applyBorder="1" applyAlignment="1">
      <alignment vertical="center" shrinkToFit="1"/>
    </xf>
    <xf numFmtId="0" fontId="0" fillId="2" borderId="0" xfId="0" applyFill="1" applyBorder="1"/>
    <xf numFmtId="0" fontId="7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7" fillId="3" borderId="33" xfId="0" applyFont="1" applyFill="1" applyBorder="1" applyAlignment="1" applyProtection="1">
      <alignment vertical="center" shrinkToFit="1"/>
      <protection locked="0"/>
    </xf>
    <xf numFmtId="0" fontId="7" fillId="3" borderId="22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5" fillId="4" borderId="0" xfId="0" applyFont="1" applyFill="1"/>
    <xf numFmtId="0" fontId="7" fillId="7" borderId="24" xfId="0" applyFont="1" applyFill="1" applyBorder="1" applyAlignment="1" applyProtection="1">
      <alignment horizontal="center" vertical="center" shrinkToFit="1"/>
      <protection locked="0"/>
    </xf>
    <xf numFmtId="0" fontId="0" fillId="7" borderId="24" xfId="0" applyFill="1" applyBorder="1" applyAlignment="1">
      <alignment horizontal="center" vertical="center" wrapText="1" shrinkToFit="1"/>
    </xf>
    <xf numFmtId="0" fontId="31" fillId="7" borderId="24" xfId="0" applyFont="1" applyFill="1" applyBorder="1" applyAlignment="1" applyProtection="1">
      <alignment vertical="center" wrapText="1" shrinkToFit="1"/>
      <protection locked="0"/>
    </xf>
    <xf numFmtId="0" fontId="31" fillId="7" borderId="24" xfId="0" applyFont="1" applyFill="1" applyBorder="1" applyAlignment="1">
      <alignment horizontal="left" vertical="center" shrinkToFit="1"/>
    </xf>
    <xf numFmtId="0" fontId="31" fillId="7" borderId="24" xfId="0" applyFont="1" applyFill="1" applyBorder="1" applyAlignment="1">
      <alignment vertical="center"/>
    </xf>
    <xf numFmtId="0" fontId="0" fillId="10" borderId="24" xfId="0" applyFill="1" applyBorder="1" applyAlignment="1">
      <alignment horizontal="center" vertical="center" shrinkToFit="1"/>
    </xf>
    <xf numFmtId="0" fontId="7" fillId="10" borderId="24" xfId="0" applyFont="1" applyFill="1" applyBorder="1" applyAlignment="1" applyProtection="1">
      <alignment horizontal="center" vertical="center" wrapText="1" shrinkToFit="1"/>
      <protection locked="0"/>
    </xf>
    <xf numFmtId="0" fontId="6" fillId="10" borderId="24" xfId="0" applyFont="1" applyFill="1" applyBorder="1" applyAlignment="1" applyProtection="1">
      <alignment vertical="center" shrinkToFit="1"/>
      <protection locked="0"/>
    </xf>
    <xf numFmtId="0" fontId="7" fillId="10" borderId="24" xfId="0" applyFont="1" applyFill="1" applyBorder="1" applyAlignment="1" applyProtection="1">
      <alignment horizontal="center" vertical="center" shrinkToFit="1"/>
      <protection locked="0"/>
    </xf>
    <xf numFmtId="0" fontId="29" fillId="7" borderId="25" xfId="0" applyFont="1" applyFill="1" applyBorder="1" applyAlignment="1">
      <alignment horizontal="center" vertical="center" shrinkToFit="1"/>
    </xf>
    <xf numFmtId="0" fontId="29" fillId="7" borderId="25" xfId="0" applyFont="1" applyFill="1" applyBorder="1" applyAlignment="1" applyProtection="1">
      <alignment horizontal="center" vertical="center" textRotation="255" shrinkToFit="1"/>
      <protection locked="0"/>
    </xf>
    <xf numFmtId="0" fontId="29" fillId="7" borderId="24" xfId="0" applyFont="1" applyFill="1" applyBorder="1" applyAlignment="1">
      <alignment horizontal="center" vertical="center"/>
    </xf>
    <xf numFmtId="0" fontId="8" fillId="6" borderId="65" xfId="0" applyFont="1" applyFill="1" applyBorder="1" applyAlignment="1" applyProtection="1">
      <alignment vertical="center"/>
    </xf>
    <xf numFmtId="0" fontId="8" fillId="6" borderId="66" xfId="0" applyFont="1" applyFill="1" applyBorder="1" applyAlignment="1" applyProtection="1">
      <alignment vertical="center"/>
    </xf>
    <xf numFmtId="0" fontId="8" fillId="6" borderId="71" xfId="0" applyFont="1" applyFill="1" applyBorder="1" applyAlignment="1" applyProtection="1">
      <alignment vertical="center"/>
    </xf>
    <xf numFmtId="0" fontId="8" fillId="7" borderId="60" xfId="0" applyFont="1" applyFill="1" applyBorder="1" applyAlignment="1" applyProtection="1">
      <alignment horizontal="center" vertical="center"/>
    </xf>
    <xf numFmtId="0" fontId="8" fillId="7" borderId="43" xfId="0" applyFont="1" applyFill="1" applyBorder="1" applyAlignment="1" applyProtection="1">
      <alignment horizontal="center" vertical="center"/>
    </xf>
    <xf numFmtId="0" fontId="8" fillId="7" borderId="67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right" vertical="center"/>
    </xf>
    <xf numFmtId="176" fontId="7" fillId="3" borderId="7" xfId="0" applyNumberFormat="1" applyFont="1" applyFill="1" applyBorder="1" applyAlignment="1" applyProtection="1">
      <alignment vertical="center"/>
    </xf>
    <xf numFmtId="176" fontId="7" fillId="3" borderId="7" xfId="0" applyNumberFormat="1" applyFont="1" applyFill="1" applyBorder="1" applyAlignment="1" applyProtection="1">
      <alignment horizontal="right" vertical="center"/>
    </xf>
    <xf numFmtId="176" fontId="7" fillId="3" borderId="19" xfId="0" applyNumberFormat="1" applyFont="1" applyFill="1" applyBorder="1" applyAlignment="1" applyProtection="1">
      <alignment horizontal="right" vertical="center"/>
    </xf>
    <xf numFmtId="0" fontId="7" fillId="3" borderId="16" xfId="0" applyFont="1" applyFill="1" applyBorder="1" applyAlignment="1" applyProtection="1">
      <alignment horizontal="right" vertical="center"/>
    </xf>
    <xf numFmtId="176" fontId="7" fillId="3" borderId="4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Border="1" applyAlignment="1" applyProtection="1">
      <alignment vertical="center"/>
      <protection locked="0"/>
    </xf>
    <xf numFmtId="0" fontId="8" fillId="5" borderId="41" xfId="0" applyNumberFormat="1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4" fillId="0" borderId="0" xfId="1">
      <alignment vertical="center"/>
    </xf>
    <xf numFmtId="9" fontId="20" fillId="12" borderId="24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  <protection locked="0"/>
    </xf>
    <xf numFmtId="49" fontId="20" fillId="8" borderId="58" xfId="0" applyNumberFormat="1" applyFont="1" applyFill="1" applyBorder="1" applyAlignment="1" applyProtection="1">
      <alignment horizontal="center" vertical="center"/>
      <protection locked="0"/>
    </xf>
    <xf numFmtId="49" fontId="20" fillId="8" borderId="56" xfId="0" applyNumberFormat="1" applyFont="1" applyFill="1" applyBorder="1" applyAlignment="1" applyProtection="1">
      <alignment horizontal="center" vertical="center"/>
      <protection locked="0"/>
    </xf>
    <xf numFmtId="49" fontId="20" fillId="8" borderId="56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59" xfId="0" applyNumberFormat="1" applyFont="1" applyFill="1" applyBorder="1" applyAlignment="1" applyProtection="1">
      <alignment horizontal="center" vertical="center"/>
      <protection locked="0"/>
    </xf>
    <xf numFmtId="0" fontId="28" fillId="8" borderId="58" xfId="0" applyFont="1" applyFill="1" applyBorder="1" applyAlignment="1" applyProtection="1">
      <alignment horizontal="center" vertical="center"/>
      <protection locked="0"/>
    </xf>
    <xf numFmtId="0" fontId="28" fillId="8" borderId="56" xfId="0" applyFont="1" applyFill="1" applyBorder="1" applyAlignment="1" applyProtection="1">
      <alignment horizontal="center" vertical="center"/>
      <protection locked="0"/>
    </xf>
    <xf numFmtId="0" fontId="28" fillId="8" borderId="59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8" fillId="2" borderId="0" xfId="0" applyFont="1" applyFill="1" applyProtection="1"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20" fillId="3" borderId="26" xfId="0" applyFont="1" applyFill="1" applyBorder="1" applyAlignment="1" applyProtection="1">
      <alignment horizontal="center" vertical="center"/>
      <protection locked="0"/>
    </xf>
    <xf numFmtId="0" fontId="20" fillId="0" borderId="58" xfId="0" applyFont="1" applyFill="1" applyBorder="1" applyAlignment="1" applyProtection="1">
      <alignment horizontal="center" vertical="center"/>
    </xf>
    <xf numFmtId="0" fontId="20" fillId="0" borderId="56" xfId="0" applyFont="1" applyFill="1" applyBorder="1" applyAlignment="1" applyProtection="1">
      <alignment horizontal="center" vertical="center"/>
    </xf>
    <xf numFmtId="0" fontId="20" fillId="0" borderId="59" xfId="0" applyFont="1" applyFill="1" applyBorder="1" applyAlignment="1" applyProtection="1">
      <alignment horizontal="center" vertical="center"/>
    </xf>
    <xf numFmtId="0" fontId="20" fillId="8" borderId="24" xfId="0" applyFont="1" applyFill="1" applyBorder="1" applyAlignment="1" applyProtection="1">
      <alignment horizontal="center" vertical="center"/>
    </xf>
    <xf numFmtId="9" fontId="20" fillId="8" borderId="24" xfId="0" applyNumberFormat="1" applyFont="1" applyFill="1" applyBorder="1" applyAlignment="1" applyProtection="1">
      <alignment horizontal="center" vertical="center"/>
    </xf>
    <xf numFmtId="0" fontId="20" fillId="8" borderId="3" xfId="0" applyFont="1" applyFill="1" applyBorder="1" applyAlignment="1" applyProtection="1">
      <alignment horizontal="right" vertical="center"/>
    </xf>
    <xf numFmtId="0" fontId="20" fillId="8" borderId="5" xfId="0" applyFont="1" applyFill="1" applyBorder="1" applyAlignment="1" applyProtection="1">
      <alignment horizontal="right" vertical="center"/>
    </xf>
    <xf numFmtId="177" fontId="20" fillId="0" borderId="1" xfId="0" applyNumberFormat="1" applyFont="1" applyFill="1" applyBorder="1" applyAlignment="1" applyProtection="1">
      <alignment vertical="center"/>
    </xf>
    <xf numFmtId="0" fontId="20" fillId="8" borderId="8" xfId="0" applyFont="1" applyFill="1" applyBorder="1" applyAlignment="1" applyProtection="1">
      <alignment horizontal="right" vertical="center"/>
    </xf>
    <xf numFmtId="177" fontId="20" fillId="0" borderId="7" xfId="0" applyNumberFormat="1" applyFont="1" applyFill="1" applyBorder="1" applyAlignment="1" applyProtection="1">
      <alignment vertical="center"/>
    </xf>
    <xf numFmtId="177" fontId="20" fillId="8" borderId="7" xfId="0" applyNumberFormat="1" applyFont="1" applyFill="1" applyBorder="1" applyAlignment="1" applyProtection="1">
      <alignment horizontal="right" vertical="center"/>
    </xf>
    <xf numFmtId="0" fontId="20" fillId="8" borderId="31" xfId="0" applyFont="1" applyFill="1" applyBorder="1" applyAlignment="1" applyProtection="1">
      <alignment horizontal="right" vertical="center"/>
    </xf>
    <xf numFmtId="177" fontId="20" fillId="8" borderId="38" xfId="0" applyNumberFormat="1" applyFont="1" applyFill="1" applyBorder="1" applyAlignment="1" applyProtection="1">
      <alignment horizontal="right" vertical="center"/>
    </xf>
    <xf numFmtId="0" fontId="20" fillId="8" borderId="0" xfId="0" applyFont="1" applyFill="1" applyBorder="1" applyAlignment="1" applyProtection="1">
      <alignment vertical="top"/>
      <protection locked="0"/>
    </xf>
    <xf numFmtId="0" fontId="20" fillId="8" borderId="0" xfId="0" applyFont="1" applyFill="1" applyBorder="1" applyAlignment="1" applyProtection="1">
      <alignment horizontal="left" vertical="top"/>
      <protection locked="0"/>
    </xf>
    <xf numFmtId="0" fontId="20" fillId="8" borderId="0" xfId="0" applyFont="1" applyFill="1" applyBorder="1" applyAlignment="1" applyProtection="1">
      <alignment horizontal="center" vertical="center"/>
      <protection locked="0"/>
    </xf>
    <xf numFmtId="0" fontId="20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9" borderId="0" xfId="0" applyFont="1" applyFill="1" applyBorder="1" applyProtection="1">
      <protection locked="0"/>
    </xf>
    <xf numFmtId="0" fontId="20" fillId="8" borderId="32" xfId="0" applyFont="1" applyFill="1" applyBorder="1" applyAlignment="1" applyProtection="1">
      <alignment horizontal="center" vertical="center" shrinkToFit="1"/>
      <protection locked="0"/>
    </xf>
    <xf numFmtId="0" fontId="8" fillId="9" borderId="0" xfId="0" applyFont="1" applyFill="1" applyBorder="1" applyAlignment="1" applyProtection="1">
      <alignment shrinkToFit="1"/>
      <protection locked="0"/>
    </xf>
    <xf numFmtId="0" fontId="20" fillId="8" borderId="0" xfId="0" applyFont="1" applyFill="1" applyBorder="1" applyAlignment="1" applyProtection="1">
      <alignment shrinkToFit="1"/>
      <protection locked="0"/>
    </xf>
    <xf numFmtId="0" fontId="21" fillId="8" borderId="0" xfId="0" applyFont="1" applyFill="1" applyBorder="1" applyAlignment="1" applyProtection="1">
      <alignment shrinkToFit="1"/>
      <protection locked="0"/>
    </xf>
    <xf numFmtId="0" fontId="20" fillId="8" borderId="21" xfId="0" applyFont="1" applyFill="1" applyBorder="1" applyAlignment="1" applyProtection="1">
      <alignment horizontal="center" vertical="center"/>
      <protection locked="0"/>
    </xf>
    <xf numFmtId="0" fontId="20" fillId="8" borderId="4" xfId="0" applyFont="1" applyFill="1" applyBorder="1" applyAlignment="1" applyProtection="1">
      <alignment horizontal="center" vertical="center"/>
      <protection locked="0"/>
    </xf>
    <xf numFmtId="0" fontId="20" fillId="8" borderId="9" xfId="0" applyFont="1" applyFill="1" applyBorder="1" applyAlignment="1" applyProtection="1">
      <alignment horizontal="center" vertical="center"/>
      <protection locked="0"/>
    </xf>
    <xf numFmtId="0" fontId="20" fillId="8" borderId="4" xfId="0" applyFont="1" applyFill="1" applyBorder="1" applyAlignment="1" applyProtection="1">
      <alignment vertical="center"/>
      <protection locked="0"/>
    </xf>
    <xf numFmtId="0" fontId="20" fillId="8" borderId="18" xfId="0" applyFont="1" applyFill="1" applyBorder="1" applyAlignment="1" applyProtection="1">
      <alignment horizontal="right" vertical="center"/>
      <protection locked="0"/>
    </xf>
    <xf numFmtId="0" fontId="20" fillId="8" borderId="6" xfId="0" applyFont="1" applyFill="1" applyBorder="1" applyAlignment="1" applyProtection="1">
      <alignment horizontal="center" vertical="center"/>
      <protection locked="0"/>
    </xf>
    <xf numFmtId="0" fontId="20" fillId="8" borderId="7" xfId="0" applyFont="1" applyFill="1" applyBorder="1" applyAlignment="1" applyProtection="1">
      <alignment horizontal="center" vertical="center"/>
      <protection locked="0"/>
    </xf>
    <xf numFmtId="0" fontId="20" fillId="8" borderId="7" xfId="0" applyFont="1" applyFill="1" applyBorder="1" applyAlignment="1" applyProtection="1">
      <alignment vertical="center"/>
      <protection locked="0"/>
    </xf>
    <xf numFmtId="0" fontId="20" fillId="8" borderId="10" xfId="0" applyFont="1" applyFill="1" applyBorder="1" applyAlignment="1" applyProtection="1">
      <alignment horizontal="right" vertical="center"/>
      <protection locked="0"/>
    </xf>
    <xf numFmtId="0" fontId="20" fillId="8" borderId="7" xfId="0" applyFont="1" applyFill="1" applyBorder="1" applyAlignment="1" applyProtection="1">
      <alignment horizontal="left" vertical="center"/>
      <protection locked="0"/>
    </xf>
    <xf numFmtId="0" fontId="20" fillId="8" borderId="11" xfId="0" applyFont="1" applyFill="1" applyBorder="1" applyAlignment="1" applyProtection="1">
      <alignment horizontal="center" vertical="center"/>
      <protection locked="0"/>
    </xf>
    <xf numFmtId="0" fontId="20" fillId="8" borderId="0" xfId="0" applyFont="1" applyFill="1" applyBorder="1" applyAlignment="1" applyProtection="1">
      <alignment horizontal="left" vertical="center"/>
      <protection locked="0"/>
    </xf>
    <xf numFmtId="0" fontId="20" fillId="8" borderId="12" xfId="0" applyFont="1" applyFill="1" applyBorder="1" applyAlignment="1" applyProtection="1">
      <alignment horizontal="right" vertical="center"/>
      <protection locked="0"/>
    </xf>
    <xf numFmtId="0" fontId="20" fillId="8" borderId="14" xfId="0" applyFont="1" applyFill="1" applyBorder="1" applyAlignment="1" applyProtection="1">
      <alignment horizontal="center" vertical="center"/>
      <protection locked="0"/>
    </xf>
    <xf numFmtId="0" fontId="20" fillId="8" borderId="13" xfId="0" applyFont="1" applyFill="1" applyBorder="1" applyAlignment="1" applyProtection="1">
      <alignment horizontal="center" vertical="center"/>
      <protection locked="0"/>
    </xf>
    <xf numFmtId="0" fontId="20" fillId="8" borderId="13" xfId="0" applyFont="1" applyFill="1" applyBorder="1" applyAlignment="1" applyProtection="1">
      <alignment horizontal="left" vertical="center"/>
      <protection locked="0"/>
    </xf>
    <xf numFmtId="0" fontId="20" fillId="8" borderId="15" xfId="0" applyFont="1" applyFill="1" applyBorder="1" applyAlignment="1" applyProtection="1">
      <alignment horizontal="right" vertical="center"/>
      <protection locked="0"/>
    </xf>
    <xf numFmtId="0" fontId="7" fillId="8" borderId="0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right" vertical="center"/>
      <protection locked="0"/>
    </xf>
    <xf numFmtId="0" fontId="7" fillId="8" borderId="0" xfId="0" applyFont="1" applyFill="1" applyBorder="1" applyAlignment="1" applyProtection="1">
      <alignment horizontal="right" vertical="center"/>
      <protection locked="0"/>
    </xf>
    <xf numFmtId="0" fontId="7" fillId="8" borderId="0" xfId="0" applyFont="1" applyFill="1" applyBorder="1" applyAlignment="1" applyProtection="1">
      <alignment horizontal="left" vertical="center"/>
      <protection locked="0"/>
    </xf>
    <xf numFmtId="176" fontId="7" fillId="8" borderId="1" xfId="0" applyNumberFormat="1" applyFont="1" applyFill="1" applyBorder="1" applyAlignment="1" applyProtection="1">
      <alignment horizontal="right" vertical="center"/>
      <protection locked="0"/>
    </xf>
    <xf numFmtId="0" fontId="8" fillId="8" borderId="0" xfId="0" applyFont="1" applyFill="1" applyBorder="1" applyProtection="1">
      <protection locked="0"/>
    </xf>
    <xf numFmtId="0" fontId="6" fillId="8" borderId="0" xfId="0" applyFont="1" applyFill="1" applyBorder="1" applyAlignment="1" applyProtection="1">
      <alignment horizontal="left" vertical="center"/>
      <protection locked="0"/>
    </xf>
    <xf numFmtId="176" fontId="7" fillId="8" borderId="0" xfId="0" applyNumberFormat="1" applyFont="1" applyFill="1" applyBorder="1" applyAlignment="1" applyProtection="1">
      <alignment horizontal="right" vertical="center"/>
      <protection locked="0"/>
    </xf>
    <xf numFmtId="0" fontId="8" fillId="8" borderId="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Protection="1">
      <protection locked="0"/>
    </xf>
    <xf numFmtId="0" fontId="17" fillId="3" borderId="0" xfId="0" applyFont="1" applyFill="1" applyAlignment="1" applyProtection="1">
      <alignment vertical="top"/>
      <protection locked="0"/>
    </xf>
    <xf numFmtId="49" fontId="20" fillId="8" borderId="28" xfId="0" applyNumberFormat="1" applyFont="1" applyFill="1" applyBorder="1" applyAlignment="1" applyProtection="1">
      <alignment vertical="center" shrinkToFit="1"/>
      <protection locked="0"/>
    </xf>
    <xf numFmtId="49" fontId="20" fillId="8" borderId="13" xfId="0" applyNumberFormat="1" applyFont="1" applyFill="1" applyBorder="1" applyAlignment="1" applyProtection="1">
      <alignment vertical="center" shrinkToFit="1"/>
      <protection locked="0"/>
    </xf>
    <xf numFmtId="49" fontId="20" fillId="8" borderId="15" xfId="0" applyNumberFormat="1" applyFont="1" applyFill="1" applyBorder="1" applyAlignment="1" applyProtection="1">
      <alignment vertical="center" shrinkToFit="1"/>
      <protection locked="0"/>
    </xf>
    <xf numFmtId="49" fontId="20" fillId="8" borderId="33" xfId="0" applyNumberFormat="1" applyFont="1" applyFill="1" applyBorder="1" applyAlignment="1" applyProtection="1">
      <alignment vertical="center" shrinkToFit="1"/>
      <protection locked="0"/>
    </xf>
    <xf numFmtId="49" fontId="20" fillId="8" borderId="1" xfId="0" applyNumberFormat="1" applyFont="1" applyFill="1" applyBorder="1" applyAlignment="1" applyProtection="1">
      <alignment vertical="center" shrinkToFit="1"/>
      <protection locked="0"/>
    </xf>
    <xf numFmtId="49" fontId="20" fillId="8" borderId="18" xfId="0" applyNumberFormat="1" applyFont="1" applyFill="1" applyBorder="1" applyAlignment="1" applyProtection="1">
      <alignment vertical="center" shrinkToFit="1"/>
      <protection locked="0"/>
    </xf>
    <xf numFmtId="0" fontId="21" fillId="11" borderId="32" xfId="0" applyFont="1" applyFill="1" applyBorder="1" applyAlignment="1" applyProtection="1">
      <alignment horizontal="center" vertical="center" shrinkToFit="1"/>
      <protection locked="0"/>
    </xf>
    <xf numFmtId="0" fontId="21" fillId="11" borderId="23" xfId="0" applyFont="1" applyFill="1" applyBorder="1" applyAlignment="1" applyProtection="1">
      <alignment horizontal="center" vertical="center"/>
      <protection locked="0"/>
    </xf>
    <xf numFmtId="0" fontId="21" fillId="11" borderId="27" xfId="0" applyFont="1" applyFill="1" applyBorder="1" applyAlignment="1" applyProtection="1">
      <alignment horizontal="center" vertical="center"/>
      <protection locked="0"/>
    </xf>
    <xf numFmtId="0" fontId="21" fillId="11" borderId="32" xfId="0" applyFont="1" applyFill="1" applyBorder="1" applyAlignment="1" applyProtection="1">
      <alignment horizontal="center" vertical="center"/>
      <protection locked="0"/>
    </xf>
    <xf numFmtId="0" fontId="21" fillId="8" borderId="0" xfId="0" applyFont="1" applyFill="1" applyBorder="1" applyAlignment="1" applyProtection="1">
      <alignment shrinkToFit="1"/>
      <protection locked="0"/>
    </xf>
    <xf numFmtId="177" fontId="20" fillId="0" borderId="34" xfId="0" applyNumberFormat="1" applyFont="1" applyFill="1" applyBorder="1" applyAlignment="1" applyProtection="1">
      <alignment horizontal="center" vertical="center"/>
    </xf>
    <xf numFmtId="177" fontId="20" fillId="0" borderId="35" xfId="0" applyNumberFormat="1" applyFont="1" applyFill="1" applyBorder="1" applyAlignment="1" applyProtection="1">
      <alignment horizontal="center" vertical="center"/>
    </xf>
    <xf numFmtId="178" fontId="20" fillId="0" borderId="7" xfId="0" applyNumberFormat="1" applyFont="1" applyFill="1" applyBorder="1" applyAlignment="1" applyProtection="1">
      <alignment vertical="center"/>
    </xf>
    <xf numFmtId="179" fontId="7" fillId="3" borderId="7" xfId="0" applyNumberFormat="1" applyFont="1" applyFill="1" applyBorder="1" applyAlignment="1" applyProtection="1">
      <alignment vertical="center"/>
    </xf>
    <xf numFmtId="177" fontId="7" fillId="3" borderId="1" xfId="0" applyNumberFormat="1" applyFont="1" applyFill="1" applyBorder="1" applyAlignment="1" applyProtection="1">
      <alignment vertical="center"/>
    </xf>
    <xf numFmtId="177" fontId="7" fillId="3" borderId="7" xfId="0" applyNumberFormat="1" applyFont="1" applyFill="1" applyBorder="1" applyAlignment="1" applyProtection="1">
      <alignment horizontal="right" vertical="center"/>
    </xf>
    <xf numFmtId="0" fontId="6" fillId="3" borderId="59" xfId="0" applyFont="1" applyFill="1" applyBorder="1" applyAlignment="1" applyProtection="1">
      <alignment vertical="center" shrinkToFit="1"/>
      <protection locked="0"/>
    </xf>
    <xf numFmtId="0" fontId="7" fillId="3" borderId="59" xfId="0" applyFont="1" applyFill="1" applyBorder="1" applyAlignment="1" applyProtection="1">
      <alignment horizontal="center" vertical="center" shrinkToFit="1"/>
      <protection locked="0"/>
    </xf>
    <xf numFmtId="177" fontId="20" fillId="0" borderId="34" xfId="0" applyNumberFormat="1" applyFont="1" applyFill="1" applyBorder="1" applyAlignment="1" applyProtection="1">
      <alignment horizontal="center" vertical="center"/>
    </xf>
    <xf numFmtId="0" fontId="20" fillId="14" borderId="32" xfId="0" applyFont="1" applyFill="1" applyBorder="1" applyAlignment="1" applyProtection="1">
      <alignment horizontal="center" vertical="center" shrinkToFit="1"/>
      <protection locked="0"/>
    </xf>
    <xf numFmtId="0" fontId="20" fillId="14" borderId="58" xfId="0" applyFont="1" applyFill="1" applyBorder="1" applyAlignment="1" applyProtection="1">
      <alignment horizontal="center" vertical="center"/>
      <protection locked="0"/>
    </xf>
    <xf numFmtId="0" fontId="20" fillId="14" borderId="56" xfId="0" applyFont="1" applyFill="1" applyBorder="1" applyAlignment="1" applyProtection="1">
      <alignment horizontal="center" vertical="center"/>
      <protection locked="0"/>
    </xf>
    <xf numFmtId="0" fontId="20" fillId="14" borderId="59" xfId="0" applyFont="1" applyFill="1" applyBorder="1" applyAlignment="1" applyProtection="1">
      <alignment horizontal="center" vertical="center"/>
      <protection locked="0"/>
    </xf>
    <xf numFmtId="49" fontId="20" fillId="8" borderId="33" xfId="0" applyNumberFormat="1" applyFont="1" applyFill="1" applyBorder="1" applyAlignment="1" applyProtection="1">
      <alignment vertical="top" wrapText="1" shrinkToFit="1"/>
      <protection locked="0"/>
    </xf>
    <xf numFmtId="49" fontId="20" fillId="8" borderId="1" xfId="0" applyNumberFormat="1" applyFont="1" applyFill="1" applyBorder="1" applyAlignment="1" applyProtection="1">
      <alignment vertical="top" wrapText="1" shrinkToFit="1"/>
      <protection locked="0"/>
    </xf>
    <xf numFmtId="49" fontId="20" fillId="8" borderId="18" xfId="0" applyNumberFormat="1" applyFont="1" applyFill="1" applyBorder="1" applyAlignment="1" applyProtection="1">
      <alignment vertical="top" wrapText="1" shrinkToFit="1"/>
      <protection locked="0"/>
    </xf>
    <xf numFmtId="49" fontId="20" fillId="8" borderId="22" xfId="0" applyNumberFormat="1" applyFont="1" applyFill="1" applyBorder="1" applyAlignment="1" applyProtection="1">
      <alignment vertical="top" wrapText="1" shrinkToFit="1"/>
      <protection locked="0"/>
    </xf>
    <xf numFmtId="49" fontId="20" fillId="8" borderId="0" xfId="0" applyNumberFormat="1" applyFont="1" applyFill="1" applyBorder="1" applyAlignment="1" applyProtection="1">
      <alignment vertical="top" wrapText="1" shrinkToFit="1"/>
      <protection locked="0"/>
    </xf>
    <xf numFmtId="49" fontId="20" fillId="8" borderId="12" xfId="0" applyNumberFormat="1" applyFont="1" applyFill="1" applyBorder="1" applyAlignment="1" applyProtection="1">
      <alignment vertical="top" wrapText="1" shrinkToFit="1"/>
      <protection locked="0"/>
    </xf>
    <xf numFmtId="49" fontId="20" fillId="8" borderId="28" xfId="0" applyNumberFormat="1" applyFont="1" applyFill="1" applyBorder="1" applyAlignment="1" applyProtection="1">
      <alignment vertical="top" wrapText="1" shrinkToFit="1"/>
      <protection locked="0"/>
    </xf>
    <xf numFmtId="49" fontId="20" fillId="8" borderId="13" xfId="0" applyNumberFormat="1" applyFont="1" applyFill="1" applyBorder="1" applyAlignment="1" applyProtection="1">
      <alignment vertical="top" wrapText="1" shrinkToFit="1"/>
      <protection locked="0"/>
    </xf>
    <xf numFmtId="49" fontId="20" fillId="8" borderId="15" xfId="0" applyNumberFormat="1" applyFont="1" applyFill="1" applyBorder="1" applyAlignment="1" applyProtection="1">
      <alignment vertical="top" wrapText="1" shrinkToFit="1"/>
      <protection locked="0"/>
    </xf>
    <xf numFmtId="49" fontId="20" fillId="8" borderId="22" xfId="0" applyNumberFormat="1" applyFont="1" applyFill="1" applyBorder="1" applyAlignment="1" applyProtection="1">
      <alignment vertical="center" shrinkToFit="1"/>
      <protection locked="0"/>
    </xf>
    <xf numFmtId="49" fontId="20" fillId="8" borderId="0" xfId="0" applyNumberFormat="1" applyFont="1" applyFill="1" applyBorder="1" applyAlignment="1" applyProtection="1">
      <alignment vertical="center" shrinkToFit="1"/>
      <protection locked="0"/>
    </xf>
    <xf numFmtId="49" fontId="20" fillId="8" borderId="12" xfId="0" applyNumberFormat="1" applyFont="1" applyFill="1" applyBorder="1" applyAlignment="1" applyProtection="1">
      <alignment vertical="center" shrinkToFit="1"/>
      <protection locked="0"/>
    </xf>
    <xf numFmtId="0" fontId="8" fillId="15" borderId="60" xfId="0" applyFont="1" applyFill="1" applyBorder="1" applyAlignment="1" applyProtection="1">
      <alignment horizontal="center" vertical="center"/>
      <protection locked="0"/>
    </xf>
    <xf numFmtId="0" fontId="8" fillId="15" borderId="43" xfId="0" applyFont="1" applyFill="1" applyBorder="1" applyAlignment="1" applyProtection="1">
      <alignment horizontal="center" vertical="center"/>
      <protection locked="0"/>
    </xf>
    <xf numFmtId="0" fontId="8" fillId="15" borderId="67" xfId="0" applyFont="1" applyFill="1" applyBorder="1" applyAlignment="1" applyProtection="1">
      <alignment horizontal="center" vertical="center"/>
      <protection locked="0"/>
    </xf>
    <xf numFmtId="0" fontId="8" fillId="15" borderId="60" xfId="0" applyFont="1" applyFill="1" applyBorder="1" applyAlignment="1" applyProtection="1">
      <alignment horizontal="center" vertical="center"/>
    </xf>
    <xf numFmtId="0" fontId="8" fillId="15" borderId="43" xfId="0" applyFont="1" applyFill="1" applyBorder="1" applyAlignment="1" applyProtection="1">
      <alignment horizontal="center" vertical="center"/>
    </xf>
    <xf numFmtId="0" fontId="8" fillId="15" borderId="67" xfId="0" applyFont="1" applyFill="1" applyBorder="1" applyAlignment="1" applyProtection="1">
      <alignment horizontal="center" vertical="center"/>
    </xf>
    <xf numFmtId="176" fontId="7" fillId="3" borderId="1" xfId="0" applyNumberFormat="1" applyFont="1" applyFill="1" applyBorder="1" applyAlignment="1" applyProtection="1">
      <alignment vertical="center"/>
    </xf>
    <xf numFmtId="0" fontId="27" fillId="5" borderId="0" xfId="0" applyFont="1" applyFill="1" applyAlignment="1">
      <alignment horizontal="justify" vertical="center" wrapText="1"/>
    </xf>
    <xf numFmtId="176" fontId="7" fillId="3" borderId="0" xfId="0" applyNumberFormat="1" applyFont="1" applyFill="1" applyBorder="1" applyAlignment="1" applyProtection="1">
      <alignment vertical="center"/>
    </xf>
    <xf numFmtId="0" fontId="20" fillId="8" borderId="19" xfId="0" applyFont="1" applyFill="1" applyBorder="1" applyAlignment="1" applyProtection="1">
      <alignment horizontal="center" vertical="center"/>
      <protection locked="0"/>
    </xf>
    <xf numFmtId="0" fontId="21" fillId="11" borderId="32" xfId="0" applyFont="1" applyFill="1" applyBorder="1" applyAlignment="1" applyProtection="1">
      <alignment horizontal="center" vertical="center"/>
    </xf>
    <xf numFmtId="0" fontId="21" fillId="11" borderId="27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right" vertical="center"/>
    </xf>
    <xf numFmtId="0" fontId="7" fillId="3" borderId="8" xfId="0" applyFont="1" applyFill="1" applyBorder="1" applyAlignment="1" applyProtection="1">
      <alignment horizontal="right" vertical="center"/>
    </xf>
    <xf numFmtId="0" fontId="7" fillId="3" borderId="20" xfId="0" applyFont="1" applyFill="1" applyBorder="1" applyAlignment="1" applyProtection="1">
      <alignment horizontal="right" vertical="center"/>
    </xf>
    <xf numFmtId="0" fontId="7" fillId="3" borderId="31" xfId="0" applyFont="1" applyFill="1" applyBorder="1" applyAlignment="1" applyProtection="1">
      <alignment horizontal="right" vertical="center"/>
    </xf>
    <xf numFmtId="0" fontId="8" fillId="7" borderId="64" xfId="0" applyFont="1" applyFill="1" applyBorder="1" applyAlignment="1" applyProtection="1">
      <alignment horizontal="center" vertical="center" shrinkToFit="1"/>
    </xf>
    <xf numFmtId="0" fontId="8" fillId="7" borderId="56" xfId="0" applyFont="1" applyFill="1" applyBorder="1" applyAlignment="1" applyProtection="1">
      <alignment horizontal="center" vertical="center" shrinkToFit="1"/>
    </xf>
    <xf numFmtId="0" fontId="8" fillId="7" borderId="70" xfId="0" applyFont="1" applyFill="1" applyBorder="1" applyAlignment="1" applyProtection="1">
      <alignment horizontal="center" vertical="center" shrinkToFit="1"/>
    </xf>
    <xf numFmtId="0" fontId="8" fillId="7" borderId="64" xfId="0" applyFont="1" applyFill="1" applyBorder="1" applyAlignment="1" applyProtection="1">
      <alignment horizontal="center" vertical="center"/>
    </xf>
    <xf numFmtId="0" fontId="8" fillId="7" borderId="56" xfId="0" applyFont="1" applyFill="1" applyBorder="1" applyAlignment="1" applyProtection="1">
      <alignment horizontal="center" vertical="center"/>
    </xf>
    <xf numFmtId="0" fontId="8" fillId="7" borderId="70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8" fillId="13" borderId="0" xfId="0" applyFont="1" applyFill="1" applyProtection="1"/>
    <xf numFmtId="0" fontId="8" fillId="2" borderId="0" xfId="0" applyFont="1" applyFill="1" applyProtection="1"/>
    <xf numFmtId="0" fontId="13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17" fillId="13" borderId="0" xfId="0" applyFont="1" applyFill="1" applyAlignment="1" applyProtection="1">
      <alignment vertical="top"/>
    </xf>
    <xf numFmtId="0" fontId="17" fillId="3" borderId="0" xfId="0" applyFont="1" applyFill="1" applyAlignment="1" applyProtection="1">
      <alignment vertical="top"/>
    </xf>
    <xf numFmtId="0" fontId="20" fillId="3" borderId="26" xfId="0" applyFont="1" applyFill="1" applyBorder="1" applyAlignment="1" applyProtection="1">
      <alignment horizontal="center" vertical="center"/>
    </xf>
    <xf numFmtId="0" fontId="20" fillId="8" borderId="0" xfId="0" applyFont="1" applyFill="1" applyBorder="1" applyAlignment="1" applyProtection="1">
      <alignment vertical="top"/>
    </xf>
    <xf numFmtId="0" fontId="20" fillId="8" borderId="0" xfId="0" applyFont="1" applyFill="1" applyBorder="1" applyAlignment="1" applyProtection="1">
      <alignment horizontal="left" vertical="top"/>
    </xf>
    <xf numFmtId="0" fontId="20" fillId="8" borderId="0" xfId="0" applyFont="1" applyFill="1" applyBorder="1" applyAlignment="1" applyProtection="1">
      <alignment horizontal="center" vertical="center"/>
    </xf>
    <xf numFmtId="0" fontId="20" fillId="8" borderId="0" xfId="0" applyFont="1" applyFill="1" applyBorder="1" applyAlignment="1" applyProtection="1">
      <alignment vertical="center"/>
    </xf>
    <xf numFmtId="0" fontId="8" fillId="8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13" borderId="0" xfId="0" applyFont="1" applyFill="1" applyBorder="1" applyProtection="1"/>
    <xf numFmtId="0" fontId="8" fillId="9" borderId="0" xfId="0" applyFont="1" applyFill="1" applyBorder="1" applyProtection="1"/>
    <xf numFmtId="0" fontId="21" fillId="11" borderId="32" xfId="0" applyFont="1" applyFill="1" applyBorder="1" applyAlignment="1" applyProtection="1">
      <alignment horizontal="center" vertical="center" shrinkToFit="1"/>
    </xf>
    <xf numFmtId="0" fontId="20" fillId="14" borderId="32" xfId="0" applyFont="1" applyFill="1" applyBorder="1" applyAlignment="1" applyProtection="1">
      <alignment horizontal="center" vertical="center" shrinkToFit="1"/>
    </xf>
    <xf numFmtId="0" fontId="20" fillId="8" borderId="32" xfId="0" applyFont="1" applyFill="1" applyBorder="1" applyAlignment="1" applyProtection="1">
      <alignment horizontal="center" vertical="center" shrinkToFit="1"/>
    </xf>
    <xf numFmtId="49" fontId="20" fillId="8" borderId="58" xfId="0" applyNumberFormat="1" applyFont="1" applyFill="1" applyBorder="1" applyAlignment="1" applyProtection="1">
      <alignment horizontal="center" vertical="center"/>
    </xf>
    <xf numFmtId="0" fontId="8" fillId="13" borderId="0" xfId="0" applyFont="1" applyFill="1" applyBorder="1" applyAlignment="1" applyProtection="1">
      <alignment shrinkToFit="1"/>
    </xf>
    <xf numFmtId="0" fontId="8" fillId="9" borderId="0" xfId="0" applyFont="1" applyFill="1" applyBorder="1" applyAlignment="1" applyProtection="1">
      <alignment shrinkToFit="1"/>
    </xf>
    <xf numFmtId="49" fontId="20" fillId="8" borderId="56" xfId="0" applyNumberFormat="1" applyFont="1" applyFill="1" applyBorder="1" applyAlignment="1" applyProtection="1">
      <alignment horizontal="center" vertical="center"/>
    </xf>
    <xf numFmtId="0" fontId="21" fillId="11" borderId="23" xfId="0" applyFont="1" applyFill="1" applyBorder="1" applyAlignment="1" applyProtection="1">
      <alignment horizontal="center" vertical="center"/>
    </xf>
    <xf numFmtId="49" fontId="20" fillId="8" borderId="5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shrinkToFit="1"/>
    </xf>
    <xf numFmtId="49" fontId="20" fillId="8" borderId="59" xfId="0" applyNumberFormat="1" applyFont="1" applyFill="1" applyBorder="1" applyAlignment="1" applyProtection="1">
      <alignment horizontal="center" vertical="center"/>
    </xf>
    <xf numFmtId="0" fontId="4" fillId="0" borderId="0" xfId="1" applyFill="1" applyProtection="1">
      <alignment vertical="center"/>
    </xf>
    <xf numFmtId="49" fontId="20" fillId="8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0" fillId="8" borderId="0" xfId="0" applyFont="1" applyFill="1" applyBorder="1" applyAlignment="1" applyProtection="1">
      <alignment shrinkToFit="1"/>
    </xf>
    <xf numFmtId="0" fontId="21" fillId="8" borderId="0" xfId="0" applyFont="1" applyFill="1" applyBorder="1" applyAlignment="1" applyProtection="1">
      <alignment shrinkToFit="1"/>
    </xf>
    <xf numFmtId="0" fontId="20" fillId="8" borderId="21" xfId="0" applyFont="1" applyFill="1" applyBorder="1" applyAlignment="1" applyProtection="1">
      <alignment horizontal="center" vertical="center"/>
    </xf>
    <xf numFmtId="0" fontId="20" fillId="8" borderId="4" xfId="0" applyFont="1" applyFill="1" applyBorder="1" applyAlignment="1" applyProtection="1">
      <alignment horizontal="center" vertical="center"/>
    </xf>
    <xf numFmtId="0" fontId="20" fillId="8" borderId="9" xfId="0" applyFont="1" applyFill="1" applyBorder="1" applyAlignment="1" applyProtection="1">
      <alignment horizontal="center" vertical="center"/>
    </xf>
    <xf numFmtId="0" fontId="20" fillId="8" borderId="4" xfId="0" applyFont="1" applyFill="1" applyBorder="1" applyAlignment="1" applyProtection="1">
      <alignment vertical="center"/>
    </xf>
    <xf numFmtId="0" fontId="20" fillId="8" borderId="18" xfId="0" applyFont="1" applyFill="1" applyBorder="1" applyAlignment="1" applyProtection="1">
      <alignment horizontal="right" vertical="center"/>
    </xf>
    <xf numFmtId="0" fontId="20" fillId="8" borderId="6" xfId="0" applyFont="1" applyFill="1" applyBorder="1" applyAlignment="1" applyProtection="1">
      <alignment horizontal="center" vertical="center"/>
    </xf>
    <xf numFmtId="0" fontId="20" fillId="8" borderId="7" xfId="0" applyFont="1" applyFill="1" applyBorder="1" applyAlignment="1" applyProtection="1">
      <alignment horizontal="center" vertical="center"/>
    </xf>
    <xf numFmtId="0" fontId="20" fillId="8" borderId="7" xfId="0" applyFont="1" applyFill="1" applyBorder="1" applyAlignment="1" applyProtection="1">
      <alignment vertical="center"/>
    </xf>
    <xf numFmtId="0" fontId="20" fillId="8" borderId="10" xfId="0" applyFont="1" applyFill="1" applyBorder="1" applyAlignment="1" applyProtection="1">
      <alignment horizontal="right" vertical="center"/>
    </xf>
    <xf numFmtId="0" fontId="20" fillId="8" borderId="7" xfId="0" applyFont="1" applyFill="1" applyBorder="1" applyAlignment="1" applyProtection="1">
      <alignment horizontal="left" vertical="center"/>
    </xf>
    <xf numFmtId="0" fontId="20" fillId="8" borderId="11" xfId="0" applyFont="1" applyFill="1" applyBorder="1" applyAlignment="1" applyProtection="1">
      <alignment horizontal="center" vertical="center"/>
    </xf>
    <xf numFmtId="0" fontId="20" fillId="8" borderId="0" xfId="0" applyFont="1" applyFill="1" applyBorder="1" applyAlignment="1" applyProtection="1">
      <alignment horizontal="left" vertical="center"/>
    </xf>
    <xf numFmtId="0" fontId="20" fillId="8" borderId="12" xfId="0" applyFont="1" applyFill="1" applyBorder="1" applyAlignment="1" applyProtection="1">
      <alignment horizontal="right" vertical="center"/>
    </xf>
    <xf numFmtId="0" fontId="20" fillId="8" borderId="19" xfId="0" applyFont="1" applyFill="1" applyBorder="1" applyAlignment="1" applyProtection="1">
      <alignment horizontal="center" vertical="center"/>
    </xf>
    <xf numFmtId="0" fontId="20" fillId="8" borderId="14" xfId="0" applyFont="1" applyFill="1" applyBorder="1" applyAlignment="1" applyProtection="1">
      <alignment horizontal="center" vertical="center"/>
    </xf>
    <xf numFmtId="0" fontId="20" fillId="8" borderId="13" xfId="0" applyFont="1" applyFill="1" applyBorder="1" applyAlignment="1" applyProtection="1">
      <alignment horizontal="center" vertical="center"/>
    </xf>
    <xf numFmtId="0" fontId="20" fillId="8" borderId="13" xfId="0" applyFont="1" applyFill="1" applyBorder="1" applyAlignment="1" applyProtection="1">
      <alignment horizontal="left" vertical="center"/>
    </xf>
    <xf numFmtId="0" fontId="20" fillId="8" borderId="15" xfId="0" applyFont="1" applyFill="1" applyBorder="1" applyAlignment="1" applyProtection="1">
      <alignment horizontal="right" vertical="center"/>
    </xf>
    <xf numFmtId="0" fontId="7" fillId="8" borderId="0" xfId="0" applyFont="1" applyFill="1" applyBorder="1" applyAlignment="1" applyProtection="1">
      <alignment horizontal="center" vertical="center"/>
    </xf>
    <xf numFmtId="0" fontId="7" fillId="8" borderId="1" xfId="0" applyFont="1" applyFill="1" applyBorder="1" applyAlignment="1" applyProtection="1">
      <alignment horizontal="right" vertical="center"/>
    </xf>
    <xf numFmtId="0" fontId="7" fillId="8" borderId="0" xfId="0" applyFont="1" applyFill="1" applyBorder="1" applyAlignment="1" applyProtection="1">
      <alignment horizontal="right" vertical="center"/>
    </xf>
    <xf numFmtId="0" fontId="7" fillId="8" borderId="0" xfId="0" applyFont="1" applyFill="1" applyBorder="1" applyAlignment="1" applyProtection="1">
      <alignment horizontal="left" vertical="center"/>
    </xf>
    <xf numFmtId="176" fontId="7" fillId="8" borderId="1" xfId="0" applyNumberFormat="1" applyFont="1" applyFill="1" applyBorder="1" applyAlignment="1" applyProtection="1">
      <alignment horizontal="right" vertical="center"/>
    </xf>
    <xf numFmtId="0" fontId="8" fillId="8" borderId="0" xfId="0" applyFont="1" applyFill="1" applyBorder="1" applyProtection="1"/>
    <xf numFmtId="0" fontId="6" fillId="8" borderId="0" xfId="0" applyFont="1" applyFill="1" applyBorder="1" applyAlignment="1" applyProtection="1">
      <alignment horizontal="left" vertical="center"/>
    </xf>
    <xf numFmtId="176" fontId="7" fillId="8" borderId="0" xfId="0" applyNumberFormat="1" applyFont="1" applyFill="1" applyBorder="1" applyAlignment="1" applyProtection="1">
      <alignment horizontal="right" vertical="center"/>
    </xf>
    <xf numFmtId="0" fontId="8" fillId="8" borderId="0" xfId="0" applyFont="1" applyFill="1" applyBorder="1" applyAlignment="1" applyProtection="1">
      <alignment horizontal="center" vertical="center" shrinkToFit="1"/>
    </xf>
    <xf numFmtId="0" fontId="0" fillId="3" borderId="0" xfId="0" applyFont="1" applyFill="1" applyProtection="1"/>
    <xf numFmtId="0" fontId="9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horizontal="right" vertical="center"/>
    </xf>
    <xf numFmtId="0" fontId="0" fillId="0" borderId="0" xfId="0" applyFont="1" applyFill="1" applyProtection="1"/>
    <xf numFmtId="0" fontId="0" fillId="2" borderId="0" xfId="0" applyFont="1" applyFill="1" applyProtection="1"/>
    <xf numFmtId="0" fontId="7" fillId="3" borderId="0" xfId="0" applyFont="1" applyFill="1" applyBorder="1" applyAlignment="1" applyProtection="1"/>
    <xf numFmtId="0" fontId="7" fillId="3" borderId="21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vertical="center"/>
    </xf>
    <xf numFmtId="0" fontId="7" fillId="3" borderId="18" xfId="0" applyFont="1" applyFill="1" applyBorder="1" applyAlignment="1" applyProtection="1">
      <alignment vertical="center"/>
    </xf>
    <xf numFmtId="0" fontId="6" fillId="3" borderId="3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0" fontId="34" fillId="3" borderId="35" xfId="0" applyFont="1" applyFill="1" applyBorder="1" applyAlignment="1" applyProtection="1">
      <alignment horizontal="center" vertical="center" wrapText="1" shrinkToFit="1"/>
    </xf>
    <xf numFmtId="0" fontId="7" fillId="3" borderId="7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horizontal="right" vertical="center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right" vertical="center"/>
    </xf>
    <xf numFmtId="0" fontId="35" fillId="0" borderId="0" xfId="1" applyFont="1" applyFill="1" applyProtection="1">
      <alignment vertical="center"/>
    </xf>
    <xf numFmtId="0" fontId="7" fillId="3" borderId="14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left" vertical="center"/>
    </xf>
    <xf numFmtId="0" fontId="7" fillId="3" borderId="15" xfId="0" applyFont="1" applyFill="1" applyBorder="1" applyAlignment="1" applyProtection="1">
      <alignment horizontal="right" vertical="center"/>
    </xf>
    <xf numFmtId="0" fontId="7" fillId="3" borderId="1" xfId="0" applyFont="1" applyFill="1" applyBorder="1" applyAlignment="1" applyProtection="1">
      <alignment horizontal="right" vertical="center"/>
    </xf>
    <xf numFmtId="0" fontId="7" fillId="3" borderId="0" xfId="0" applyFont="1" applyFill="1" applyBorder="1" applyAlignment="1" applyProtection="1">
      <alignment horizontal="right" vertical="center"/>
    </xf>
    <xf numFmtId="176" fontId="7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left" vertical="center"/>
    </xf>
    <xf numFmtId="0" fontId="7" fillId="3" borderId="18" xfId="0" applyFont="1" applyFill="1" applyBorder="1" applyAlignment="1" applyProtection="1">
      <alignment horizontal="right" vertical="center"/>
    </xf>
    <xf numFmtId="0" fontId="7" fillId="3" borderId="9" xfId="0" applyFont="1" applyFill="1" applyBorder="1" applyAlignment="1" applyProtection="1">
      <alignment horizontal="left" vertical="center"/>
    </xf>
    <xf numFmtId="0" fontId="7" fillId="3" borderId="17" xfId="0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0" fillId="3" borderId="0" xfId="0" applyFont="1" applyFill="1" applyAlignment="1" applyProtection="1">
      <alignment horizontal="right"/>
    </xf>
    <xf numFmtId="0" fontId="0" fillId="2" borderId="0" xfId="0" applyFont="1" applyFill="1" applyAlignment="1" applyProtection="1">
      <alignment horizontal="right"/>
    </xf>
    <xf numFmtId="0" fontId="35" fillId="13" borderId="0" xfId="1" applyFont="1" applyFill="1" applyProtection="1">
      <alignment vertical="center"/>
    </xf>
    <xf numFmtId="0" fontId="0" fillId="13" borderId="0" xfId="0" applyFont="1" applyFill="1" applyProtection="1"/>
    <xf numFmtId="0" fontId="7" fillId="3" borderId="19" xfId="0" applyFont="1" applyFill="1" applyBorder="1" applyAlignment="1" applyProtection="1">
      <alignment vertical="center"/>
    </xf>
    <xf numFmtId="0" fontId="7" fillId="3" borderId="55" xfId="0" applyFont="1" applyFill="1" applyBorder="1" applyAlignment="1" applyProtection="1">
      <alignment horizontal="right" vertical="center"/>
    </xf>
    <xf numFmtId="0" fontId="6" fillId="3" borderId="0" xfId="0" applyFont="1" applyFill="1" applyBorder="1" applyAlignment="1" applyProtection="1">
      <alignment vertical="center" wrapText="1"/>
    </xf>
    <xf numFmtId="0" fontId="6" fillId="13" borderId="0" xfId="0" applyFont="1" applyFill="1" applyBorder="1" applyAlignment="1" applyProtection="1">
      <alignment vertical="center" wrapText="1"/>
    </xf>
    <xf numFmtId="0" fontId="6" fillId="3" borderId="0" xfId="0" applyFont="1" applyFill="1" applyAlignment="1" applyProtection="1">
      <alignment vertical="center" wrapText="1"/>
    </xf>
    <xf numFmtId="0" fontId="6" fillId="13" borderId="0" xfId="0" applyFont="1" applyFill="1" applyAlignment="1" applyProtection="1">
      <alignment vertical="center" wrapText="1"/>
    </xf>
    <xf numFmtId="0" fontId="0" fillId="0" borderId="0" xfId="0" applyFill="1" applyProtection="1"/>
    <xf numFmtId="0" fontId="0" fillId="3" borderId="0" xfId="0" applyFill="1" applyProtection="1"/>
    <xf numFmtId="0" fontId="13" fillId="3" borderId="0" xfId="0" applyFont="1" applyFill="1" applyAlignment="1" applyProtection="1">
      <alignment vertical="center"/>
    </xf>
    <xf numFmtId="0" fontId="0" fillId="0" borderId="0" xfId="0" applyAlignment="1" applyProtection="1"/>
    <xf numFmtId="0" fontId="8" fillId="3" borderId="0" xfId="0" applyFont="1" applyFill="1" applyProtection="1"/>
    <xf numFmtId="0" fontId="8" fillId="3" borderId="0" xfId="0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vertical="center" shrinkToFit="1"/>
    </xf>
    <xf numFmtId="0" fontId="8" fillId="3" borderId="1" xfId="0" applyFont="1" applyFill="1" applyBorder="1" applyAlignment="1" applyProtection="1">
      <alignment vertical="center"/>
    </xf>
    <xf numFmtId="0" fontId="7" fillId="3" borderId="22" xfId="0" applyFont="1" applyFill="1" applyBorder="1" applyAlignment="1" applyProtection="1">
      <alignment vertical="center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shrinkToFit="1"/>
    </xf>
    <xf numFmtId="0" fontId="8" fillId="0" borderId="60" xfId="0" applyFont="1" applyFill="1" applyBorder="1" applyAlignment="1" applyProtection="1">
      <alignment horizontal="center" vertical="center" shrinkToFit="1"/>
    </xf>
    <xf numFmtId="0" fontId="8" fillId="0" borderId="60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vertical="center" shrinkToFit="1"/>
    </xf>
    <xf numFmtId="0" fontId="8" fillId="2" borderId="0" xfId="0" applyFont="1" applyFill="1" applyAlignment="1" applyProtection="1">
      <alignment shrinkToFit="1"/>
    </xf>
    <xf numFmtId="0" fontId="8" fillId="0" borderId="43" xfId="0" applyFont="1" applyFill="1" applyBorder="1" applyAlignment="1" applyProtection="1">
      <alignment horizontal="center" vertical="center" shrinkToFit="1"/>
    </xf>
    <xf numFmtId="0" fontId="8" fillId="0" borderId="43" xfId="0" applyFont="1" applyFill="1" applyBorder="1" applyAlignment="1" applyProtection="1">
      <alignment horizontal="center" vertical="center"/>
    </xf>
    <xf numFmtId="49" fontId="20" fillId="3" borderId="39" xfId="0" applyNumberFormat="1" applyFont="1" applyFill="1" applyBorder="1" applyAlignment="1" applyProtection="1">
      <alignment horizontal="center" vertical="center" wrapText="1"/>
    </xf>
    <xf numFmtId="0" fontId="6" fillId="5" borderId="41" xfId="0" applyNumberFormat="1" applyFont="1" applyFill="1" applyBorder="1" applyAlignment="1" applyProtection="1">
      <alignment vertical="center" textRotation="255" wrapText="1"/>
    </xf>
    <xf numFmtId="0" fontId="8" fillId="0" borderId="67" xfId="0" applyFont="1" applyFill="1" applyBorder="1" applyAlignment="1" applyProtection="1">
      <alignment horizontal="center" vertical="center" shrinkToFit="1"/>
    </xf>
    <xf numFmtId="0" fontId="8" fillId="0" borderId="67" xfId="0" applyFont="1" applyFill="1" applyBorder="1" applyAlignment="1" applyProtection="1">
      <alignment horizontal="center" vertical="center"/>
    </xf>
    <xf numFmtId="49" fontId="8" fillId="7" borderId="40" xfId="0" applyNumberFormat="1" applyFont="1" applyFill="1" applyBorder="1" applyAlignment="1" applyProtection="1">
      <alignment vertical="center"/>
    </xf>
    <xf numFmtId="49" fontId="8" fillId="7" borderId="39" xfId="0" applyNumberFormat="1" applyFont="1" applyFill="1" applyBorder="1" applyAlignment="1" applyProtection="1">
      <alignment vertical="center"/>
    </xf>
    <xf numFmtId="0" fontId="4" fillId="0" borderId="0" xfId="1" applyBorder="1" applyProtection="1">
      <alignment vertical="center"/>
    </xf>
    <xf numFmtId="0" fontId="8" fillId="2" borderId="0" xfId="0" applyFont="1" applyFill="1" applyBorder="1" applyAlignment="1" applyProtection="1">
      <alignment shrinkToFit="1"/>
    </xf>
    <xf numFmtId="0" fontId="19" fillId="3" borderId="0" xfId="0" applyFont="1" applyFill="1" applyAlignment="1" applyProtection="1">
      <alignment shrinkToFit="1"/>
    </xf>
    <xf numFmtId="0" fontId="19" fillId="4" borderId="0" xfId="0" applyFont="1" applyFill="1" applyAlignment="1" applyProtection="1">
      <alignment shrinkToFit="1"/>
    </xf>
    <xf numFmtId="0" fontId="8" fillId="4" borderId="0" xfId="0" applyFont="1" applyFill="1" applyBorder="1" applyAlignment="1" applyProtection="1">
      <alignment horizontal="left" vertical="center" shrinkToFit="1"/>
    </xf>
    <xf numFmtId="0" fontId="8" fillId="4" borderId="0" xfId="0" applyFont="1" applyFill="1" applyAlignment="1" applyProtection="1">
      <alignment shrinkToFit="1"/>
    </xf>
    <xf numFmtId="0" fontId="8" fillId="3" borderId="0" xfId="0" applyFont="1" applyFill="1" applyBorder="1" applyAlignment="1" applyProtection="1">
      <alignment horizontal="center" vertical="center" shrinkToFit="1"/>
    </xf>
    <xf numFmtId="0" fontId="8" fillId="4" borderId="0" xfId="0" applyFont="1" applyFill="1" applyBorder="1" applyAlignment="1" applyProtection="1">
      <alignment horizontal="center" vertical="center" shrinkToFit="1"/>
    </xf>
    <xf numFmtId="0" fontId="19" fillId="4" borderId="0" xfId="0" applyFont="1" applyFill="1" applyBorder="1" applyAlignment="1" applyProtection="1">
      <alignment shrinkToFit="1"/>
    </xf>
    <xf numFmtId="0" fontId="8" fillId="2" borderId="0" xfId="0" applyFont="1" applyFill="1" applyAlignment="1" applyProtection="1">
      <alignment horizontal="center" shrinkToFit="1"/>
    </xf>
    <xf numFmtId="0" fontId="8" fillId="0" borderId="0" xfId="0" applyFont="1" applyFill="1" applyProtection="1"/>
    <xf numFmtId="0" fontId="8" fillId="16" borderId="60" xfId="0" applyFont="1" applyFill="1" applyBorder="1" applyAlignment="1" applyProtection="1">
      <alignment horizontal="center" vertical="center"/>
    </xf>
    <xf numFmtId="0" fontId="8" fillId="16" borderId="43" xfId="0" applyFont="1" applyFill="1" applyBorder="1" applyAlignment="1" applyProtection="1">
      <alignment horizontal="center" vertical="center"/>
    </xf>
    <xf numFmtId="0" fontId="8" fillId="16" borderId="67" xfId="0" applyFont="1" applyFill="1" applyBorder="1" applyAlignment="1" applyProtection="1">
      <alignment horizontal="center" vertical="center"/>
    </xf>
    <xf numFmtId="0" fontId="6" fillId="5" borderId="41" xfId="0" applyNumberFormat="1" applyFont="1" applyFill="1" applyBorder="1" applyAlignment="1" applyProtection="1">
      <alignment vertical="center" wrapText="1"/>
    </xf>
    <xf numFmtId="0" fontId="22" fillId="3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vertical="center"/>
    </xf>
    <xf numFmtId="0" fontId="0" fillId="2" borderId="0" xfId="0" applyFill="1" applyProtection="1"/>
    <xf numFmtId="0" fontId="20" fillId="2" borderId="0" xfId="0" applyFont="1" applyFill="1" applyAlignment="1" applyProtection="1">
      <alignment horizontal="center" wrapText="1"/>
    </xf>
    <xf numFmtId="0" fontId="22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20" fillId="2" borderId="0" xfId="0" applyFont="1" applyFill="1" applyAlignment="1" applyProtection="1">
      <alignment horizontal="center" textRotation="255" wrapText="1" shrinkToFit="1"/>
    </xf>
    <xf numFmtId="0" fontId="20" fillId="2" borderId="0" xfId="0" applyFont="1" applyFill="1" applyAlignment="1" applyProtection="1">
      <alignment horizontal="center" textRotation="255" wrapText="1"/>
    </xf>
    <xf numFmtId="0" fontId="20" fillId="2" borderId="0" xfId="0" applyFont="1" applyFill="1" applyAlignment="1" applyProtection="1">
      <alignment horizontal="center" vertical="top" textRotation="255" wrapText="1"/>
    </xf>
    <xf numFmtId="0" fontId="20" fillId="2" borderId="0" xfId="0" applyFont="1" applyFill="1" applyAlignment="1" applyProtection="1">
      <alignment horizontal="center" vertical="top" textRotation="255" wrapText="1" shrinkToFit="1"/>
    </xf>
    <xf numFmtId="0" fontId="8" fillId="2" borderId="0" xfId="0" applyFont="1" applyFill="1" applyAlignment="1" applyProtection="1">
      <alignment vertical="top" textRotation="255" shrinkToFit="1"/>
    </xf>
    <xf numFmtId="0" fontId="8" fillId="2" borderId="0" xfId="0" applyFont="1" applyFill="1" applyAlignment="1" applyProtection="1">
      <alignment horizontal="center" vertical="top" textRotation="255" shrinkToFit="1"/>
    </xf>
    <xf numFmtId="0" fontId="8" fillId="2" borderId="0" xfId="0" applyFont="1" applyFill="1" applyAlignment="1" applyProtection="1">
      <alignment vertical="top" textRotation="255"/>
    </xf>
    <xf numFmtId="0" fontId="7" fillId="3" borderId="23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 shrinkToFit="1"/>
    </xf>
    <xf numFmtId="0" fontId="7" fillId="3" borderId="23" xfId="0" applyFont="1" applyFill="1" applyBorder="1" applyAlignment="1" applyProtection="1">
      <alignment horizontal="center" vertical="center" textRotation="255"/>
    </xf>
    <xf numFmtId="0" fontId="14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 shrinkToFit="1"/>
    </xf>
    <xf numFmtId="0" fontId="7" fillId="3" borderId="23" xfId="0" applyFont="1" applyFill="1" applyBorder="1" applyAlignment="1" applyProtection="1">
      <alignment horizontal="center" vertical="center" textRotation="255" wrapText="1"/>
    </xf>
    <xf numFmtId="0" fontId="0" fillId="2" borderId="0" xfId="0" applyFill="1" applyAlignment="1" applyProtection="1">
      <alignment vertical="center" shrinkToFit="1"/>
    </xf>
    <xf numFmtId="0" fontId="7" fillId="3" borderId="23" xfId="0" applyFont="1" applyFill="1" applyBorder="1" applyAlignment="1" applyProtection="1">
      <alignment horizontal="center" vertical="center" textRotation="255" shrinkToFit="1"/>
    </xf>
    <xf numFmtId="0" fontId="11" fillId="3" borderId="0" xfId="0" applyFont="1" applyFill="1" applyAlignment="1" applyProtection="1">
      <alignment vertical="center" shrinkToFit="1"/>
    </xf>
    <xf numFmtId="0" fontId="24" fillId="3" borderId="0" xfId="0" applyFont="1" applyFill="1" applyAlignment="1" applyProtection="1">
      <alignment vertical="center" shrinkToFit="1"/>
    </xf>
    <xf numFmtId="0" fontId="14" fillId="3" borderId="0" xfId="0" applyFont="1" applyFill="1" applyAlignment="1" applyProtection="1">
      <alignment vertical="center" shrinkToFit="1"/>
    </xf>
    <xf numFmtId="0" fontId="7" fillId="3" borderId="1" xfId="0" applyFont="1" applyFill="1" applyBorder="1" applyAlignment="1" applyProtection="1">
      <alignment vertical="center" textRotation="255" shrinkToFit="1"/>
    </xf>
    <xf numFmtId="0" fontId="6" fillId="3" borderId="30" xfId="0" applyFont="1" applyFill="1" applyBorder="1" applyAlignment="1" applyProtection="1">
      <alignment vertical="center" shrinkToFit="1"/>
    </xf>
    <xf numFmtId="0" fontId="0" fillId="2" borderId="24" xfId="0" applyFill="1" applyBorder="1" applyProtection="1"/>
    <xf numFmtId="0" fontId="7" fillId="3" borderId="0" xfId="0" applyFont="1" applyFill="1" applyBorder="1" applyAlignment="1" applyProtection="1">
      <alignment horizontal="center" vertical="center" shrinkToFit="1"/>
    </xf>
    <xf numFmtId="0" fontId="7" fillId="7" borderId="24" xfId="0" applyFont="1" applyFill="1" applyBorder="1" applyAlignment="1" applyProtection="1">
      <alignment horizontal="center" vertical="center" shrinkToFit="1"/>
    </xf>
    <xf numFmtId="0" fontId="0" fillId="7" borderId="24" xfId="0" applyFill="1" applyBorder="1" applyAlignment="1" applyProtection="1">
      <alignment horizontal="center" vertical="center" wrapText="1" shrinkToFit="1"/>
    </xf>
    <xf numFmtId="0" fontId="0" fillId="10" borderId="24" xfId="0" applyFill="1" applyBorder="1" applyAlignment="1" applyProtection="1">
      <alignment horizontal="center" vertical="center" shrinkToFit="1"/>
    </xf>
    <xf numFmtId="0" fontId="7" fillId="10" borderId="24" xfId="0" applyFont="1" applyFill="1" applyBorder="1" applyAlignment="1" applyProtection="1">
      <alignment horizontal="center" vertical="center" wrapText="1" shrinkToFit="1"/>
    </xf>
    <xf numFmtId="0" fontId="0" fillId="4" borderId="24" xfId="0" applyFill="1" applyBorder="1" applyAlignment="1" applyProtection="1">
      <alignment vertical="center" shrinkToFit="1"/>
    </xf>
    <xf numFmtId="0" fontId="7" fillId="3" borderId="24" xfId="0" applyFont="1" applyFill="1" applyBorder="1" applyAlignment="1" applyProtection="1">
      <alignment horizontal="center" vertical="center" shrinkToFit="1"/>
    </xf>
    <xf numFmtId="0" fontId="20" fillId="2" borderId="0" xfId="0" applyFont="1" applyFill="1" applyAlignment="1" applyProtection="1">
      <alignment vertical="top" textRotation="255" wrapText="1" shrinkToFit="1"/>
    </xf>
    <xf numFmtId="0" fontId="20" fillId="2" borderId="0" xfId="0" applyFont="1" applyFill="1" applyAlignment="1" applyProtection="1">
      <alignment horizontal="center" vertical="top" wrapText="1"/>
    </xf>
    <xf numFmtId="0" fontId="20" fillId="2" borderId="1" xfId="0" applyFont="1" applyFill="1" applyBorder="1" applyAlignment="1" applyProtection="1">
      <alignment vertical="top" textRotation="255" wrapText="1"/>
    </xf>
    <xf numFmtId="0" fontId="7" fillId="3" borderId="0" xfId="0" applyFont="1" applyFill="1" applyBorder="1" applyAlignment="1" applyProtection="1">
      <alignment horizontal="center" vertical="center" wrapText="1" shrinkToFit="1"/>
    </xf>
    <xf numFmtId="0" fontId="30" fillId="0" borderId="0" xfId="0" applyFont="1" applyFill="1" applyBorder="1" applyAlignment="1" applyProtection="1">
      <alignment horizontal="center" vertical="center"/>
    </xf>
    <xf numFmtId="0" fontId="31" fillId="7" borderId="24" xfId="0" applyFont="1" applyFill="1" applyBorder="1" applyAlignment="1" applyProtection="1">
      <alignment vertical="center" wrapText="1" shrinkToFit="1"/>
    </xf>
    <xf numFmtId="0" fontId="29" fillId="7" borderId="24" xfId="0" applyFont="1" applyFill="1" applyBorder="1" applyAlignment="1" applyProtection="1">
      <alignment horizontal="center" vertical="center"/>
    </xf>
    <xf numFmtId="0" fontId="6" fillId="10" borderId="24" xfId="0" applyFont="1" applyFill="1" applyBorder="1" applyAlignment="1" applyProtection="1">
      <alignment vertical="center" shrinkToFit="1"/>
    </xf>
    <xf numFmtId="0" fontId="7" fillId="10" borderId="24" xfId="0" applyFont="1" applyFill="1" applyBorder="1" applyAlignment="1" applyProtection="1">
      <alignment horizontal="center" vertical="center" shrinkToFit="1"/>
    </xf>
    <xf numFmtId="0" fontId="7" fillId="3" borderId="33" xfId="0" applyFont="1" applyFill="1" applyBorder="1" applyAlignment="1" applyProtection="1">
      <alignment vertical="center" shrinkToFit="1"/>
    </xf>
    <xf numFmtId="0" fontId="7" fillId="3" borderId="0" xfId="0" applyFont="1" applyFill="1" applyBorder="1" applyAlignment="1" applyProtection="1">
      <alignment horizontal="center" vertical="center" textRotation="255" shrinkToFit="1"/>
    </xf>
    <xf numFmtId="0" fontId="20" fillId="2" borderId="0" xfId="0" applyFont="1" applyFill="1" applyAlignment="1" applyProtection="1">
      <alignment vertical="top" textRotation="255" wrapText="1"/>
    </xf>
    <xf numFmtId="0" fontId="7" fillId="3" borderId="22" xfId="0" applyFont="1" applyFill="1" applyBorder="1" applyAlignment="1" applyProtection="1">
      <alignment vertical="center" shrinkToFit="1"/>
    </xf>
    <xf numFmtId="0" fontId="8" fillId="2" borderId="0" xfId="0" applyFont="1" applyFill="1" applyAlignment="1" applyProtection="1">
      <alignment horizontal="center" vertical="top" textRotation="255"/>
    </xf>
    <xf numFmtId="0" fontId="0" fillId="2" borderId="0" xfId="0" applyFill="1" applyBorder="1" applyAlignment="1" applyProtection="1">
      <alignment vertical="center" shrinkToFit="1"/>
    </xf>
    <xf numFmtId="0" fontId="15" fillId="3" borderId="0" xfId="0" applyFont="1" applyFill="1" applyAlignment="1" applyProtection="1">
      <alignment horizontal="center"/>
    </xf>
    <xf numFmtId="0" fontId="15" fillId="3" borderId="0" xfId="0" applyFont="1" applyFill="1" applyProtection="1"/>
    <xf numFmtId="0" fontId="25" fillId="2" borderId="0" xfId="0" applyFont="1" applyFill="1" applyBorder="1" applyProtection="1"/>
    <xf numFmtId="0" fontId="26" fillId="2" borderId="0" xfId="0" applyFont="1" applyFill="1" applyBorder="1" applyAlignment="1" applyProtection="1">
      <alignment horizontal="right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0" xfId="0" applyFill="1" applyBorder="1" applyProtection="1"/>
    <xf numFmtId="0" fontId="31" fillId="7" borderId="24" xfId="0" applyFont="1" applyFill="1" applyBorder="1" applyAlignment="1" applyProtection="1">
      <alignment horizontal="left" vertical="center" shrinkToFit="1"/>
    </xf>
    <xf numFmtId="0" fontId="15" fillId="4" borderId="0" xfId="0" applyFont="1" applyFill="1" applyProtection="1"/>
    <xf numFmtId="0" fontId="26" fillId="2" borderId="0" xfId="0" applyFont="1" applyFill="1" applyBorder="1" applyProtection="1"/>
    <xf numFmtId="0" fontId="31" fillId="7" borderId="24" xfId="0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center"/>
    </xf>
    <xf numFmtId="0" fontId="0" fillId="0" borderId="0" xfId="0" applyFill="1" applyBorder="1" applyProtection="1"/>
    <xf numFmtId="0" fontId="0" fillId="2" borderId="0" xfId="0" applyFill="1" applyAlignment="1" applyProtection="1">
      <alignment horizontal="center"/>
    </xf>
    <xf numFmtId="0" fontId="7" fillId="3" borderId="5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/>
    </xf>
    <xf numFmtId="0" fontId="7" fillId="3" borderId="24" xfId="0" applyFont="1" applyFill="1" applyBorder="1" applyAlignment="1" applyProtection="1">
      <alignment horizontal="center" vertical="center" textRotation="255" shrinkToFit="1"/>
    </xf>
    <xf numFmtId="0" fontId="20" fillId="3" borderId="30" xfId="0" applyFont="1" applyFill="1" applyBorder="1" applyAlignment="1" applyProtection="1">
      <alignment horizontal="center" vertical="center"/>
      <protection locked="0"/>
    </xf>
    <xf numFmtId="49" fontId="20" fillId="8" borderId="22" xfId="0" applyNumberFormat="1" applyFont="1" applyFill="1" applyBorder="1" applyAlignment="1" applyProtection="1">
      <alignment horizontal="left" vertical="center" shrinkToFit="1"/>
    </xf>
    <xf numFmtId="49" fontId="20" fillId="8" borderId="0" xfId="0" applyNumberFormat="1" applyFont="1" applyFill="1" applyBorder="1" applyAlignment="1" applyProtection="1">
      <alignment horizontal="left" vertical="center" shrinkToFit="1"/>
    </xf>
    <xf numFmtId="49" fontId="20" fillId="8" borderId="12" xfId="0" applyNumberFormat="1" applyFont="1" applyFill="1" applyBorder="1" applyAlignment="1" applyProtection="1">
      <alignment horizontal="left" vertical="center" shrinkToFit="1"/>
    </xf>
    <xf numFmtId="49" fontId="20" fillId="8" borderId="22" xfId="0" applyNumberFormat="1" applyFont="1" applyFill="1" applyBorder="1" applyAlignment="1" applyProtection="1">
      <alignment horizontal="left" vertical="center" wrapText="1" shrinkToFit="1"/>
    </xf>
    <xf numFmtId="49" fontId="37" fillId="3" borderId="22" xfId="0" applyNumberFormat="1" applyFont="1" applyFill="1" applyBorder="1" applyAlignment="1" applyProtection="1">
      <alignment horizontal="left" vertical="center" shrinkToFit="1"/>
    </xf>
    <xf numFmtId="49" fontId="37" fillId="3" borderId="0" xfId="0" applyNumberFormat="1" applyFont="1" applyFill="1" applyBorder="1" applyAlignment="1" applyProtection="1">
      <alignment horizontal="left" vertical="center" shrinkToFit="1"/>
    </xf>
    <xf numFmtId="49" fontId="38" fillId="3" borderId="0" xfId="0" applyNumberFormat="1" applyFont="1" applyFill="1" applyBorder="1" applyAlignment="1" applyProtection="1">
      <alignment horizontal="left" vertical="center" wrapText="1" shrinkToFit="1"/>
    </xf>
    <xf numFmtId="49" fontId="38" fillId="3" borderId="0" xfId="0" applyNumberFormat="1" applyFont="1" applyFill="1" applyBorder="1" applyAlignment="1" applyProtection="1">
      <alignment horizontal="left" vertical="center" shrinkToFit="1"/>
    </xf>
    <xf numFmtId="0" fontId="20" fillId="8" borderId="8" xfId="0" applyFont="1" applyFill="1" applyBorder="1" applyAlignment="1" applyProtection="1">
      <alignment horizontal="center" vertical="center"/>
      <protection locked="0"/>
    </xf>
    <xf numFmtId="0" fontId="20" fillId="8" borderId="7" xfId="0" applyFont="1" applyFill="1" applyBorder="1" applyAlignment="1" applyProtection="1">
      <alignment horizontal="center" vertical="center"/>
      <protection locked="0"/>
    </xf>
    <xf numFmtId="0" fontId="20" fillId="8" borderId="6" xfId="0" applyFont="1" applyFill="1" applyBorder="1" applyAlignment="1" applyProtection="1">
      <alignment horizontal="center" vertical="center"/>
      <protection locked="0"/>
    </xf>
    <xf numFmtId="0" fontId="20" fillId="8" borderId="8" xfId="0" applyFont="1" applyFill="1" applyBorder="1" applyAlignment="1" applyProtection="1">
      <alignment horizontal="center" vertical="center" shrinkToFit="1"/>
      <protection locked="0"/>
    </xf>
    <xf numFmtId="0" fontId="20" fillId="8" borderId="7" xfId="0" applyFont="1" applyFill="1" applyBorder="1" applyAlignment="1" applyProtection="1">
      <alignment horizontal="center" vertical="center" shrinkToFit="1"/>
      <protection locked="0"/>
    </xf>
    <xf numFmtId="0" fontId="20" fillId="8" borderId="6" xfId="0" applyFont="1" applyFill="1" applyBorder="1" applyAlignment="1" applyProtection="1">
      <alignment horizontal="center" vertical="center" shrinkToFit="1"/>
      <protection locked="0"/>
    </xf>
    <xf numFmtId="0" fontId="20" fillId="8" borderId="37" xfId="0" applyFont="1" applyFill="1" applyBorder="1" applyAlignment="1" applyProtection="1">
      <alignment horizontal="distributed" vertical="center" indent="1"/>
      <protection locked="0"/>
    </xf>
    <xf numFmtId="0" fontId="20" fillId="8" borderId="4" xfId="0" applyFont="1" applyFill="1" applyBorder="1" applyAlignment="1" applyProtection="1">
      <alignment horizontal="distributed" vertical="center" indent="1"/>
      <protection locked="0"/>
    </xf>
    <xf numFmtId="0" fontId="20" fillId="8" borderId="46" xfId="0" applyFont="1" applyFill="1" applyBorder="1" applyAlignment="1" applyProtection="1">
      <alignment horizontal="distributed" vertical="center" indent="1"/>
      <protection locked="0"/>
    </xf>
    <xf numFmtId="0" fontId="20" fillId="0" borderId="3" xfId="0" applyFont="1" applyFill="1" applyBorder="1" applyAlignment="1" applyProtection="1">
      <alignment horizontal="right" vertical="center"/>
    </xf>
    <xf numFmtId="0" fontId="20" fillId="0" borderId="4" xfId="0" applyFont="1" applyFill="1" applyBorder="1" applyAlignment="1" applyProtection="1">
      <alignment horizontal="right" vertical="center"/>
    </xf>
    <xf numFmtId="0" fontId="20" fillId="8" borderId="48" xfId="0" applyFont="1" applyFill="1" applyBorder="1" applyAlignment="1" applyProtection="1">
      <alignment horizontal="center" vertical="center"/>
      <protection locked="0"/>
    </xf>
    <xf numFmtId="0" fontId="20" fillId="8" borderId="19" xfId="0" applyFont="1" applyFill="1" applyBorder="1" applyAlignment="1" applyProtection="1">
      <alignment horizontal="center" vertical="center"/>
      <protection locked="0"/>
    </xf>
    <xf numFmtId="0" fontId="20" fillId="8" borderId="42" xfId="0" applyFont="1" applyFill="1" applyBorder="1" applyAlignment="1" applyProtection="1">
      <alignment horizontal="center" vertical="center"/>
      <protection locked="0"/>
    </xf>
    <xf numFmtId="0" fontId="20" fillId="8" borderId="9" xfId="0" applyFont="1" applyFill="1" applyBorder="1" applyAlignment="1" applyProtection="1">
      <alignment horizontal="center" vertical="center"/>
      <protection locked="0"/>
    </xf>
    <xf numFmtId="0" fontId="20" fillId="0" borderId="8" xfId="0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right" vertical="center"/>
    </xf>
    <xf numFmtId="49" fontId="20" fillId="8" borderId="32" xfId="0" applyNumberFormat="1" applyFont="1" applyFill="1" applyBorder="1" applyAlignment="1" applyProtection="1">
      <alignment horizontal="center" vertical="center" wrapText="1"/>
      <protection locked="0"/>
    </xf>
    <xf numFmtId="49" fontId="20" fillId="8" borderId="27" xfId="0" applyNumberFormat="1" applyFont="1" applyFill="1" applyBorder="1" applyAlignment="1" applyProtection="1">
      <alignment horizontal="center" vertical="center" wrapText="1"/>
      <protection locked="0"/>
    </xf>
    <xf numFmtId="0" fontId="20" fillId="8" borderId="32" xfId="0" applyFont="1" applyFill="1" applyBorder="1" applyAlignment="1" applyProtection="1">
      <alignment horizontal="center" vertical="center"/>
    </xf>
    <xf numFmtId="0" fontId="20" fillId="8" borderId="27" xfId="0" applyFont="1" applyFill="1" applyBorder="1" applyAlignment="1" applyProtection="1">
      <alignment horizontal="center" vertical="center"/>
    </xf>
    <xf numFmtId="0" fontId="21" fillId="11" borderId="32" xfId="0" applyFont="1" applyFill="1" applyBorder="1" applyAlignment="1" applyProtection="1">
      <alignment horizontal="center" vertical="center"/>
    </xf>
    <xf numFmtId="0" fontId="21" fillId="11" borderId="27" xfId="0" applyFont="1" applyFill="1" applyBorder="1" applyAlignment="1" applyProtection="1">
      <alignment horizontal="center" vertical="center"/>
    </xf>
    <xf numFmtId="0" fontId="20" fillId="14" borderId="32" xfId="0" applyFont="1" applyFill="1" applyBorder="1" applyAlignment="1" applyProtection="1">
      <alignment horizontal="center" vertical="center"/>
    </xf>
    <xf numFmtId="0" fontId="20" fillId="14" borderId="27" xfId="0" applyFont="1" applyFill="1" applyBorder="1" applyAlignment="1" applyProtection="1">
      <alignment horizontal="center" vertical="center"/>
    </xf>
    <xf numFmtId="0" fontId="20" fillId="8" borderId="32" xfId="0" applyNumberFormat="1" applyFont="1" applyFill="1" applyBorder="1" applyAlignment="1" applyProtection="1">
      <alignment horizontal="center" vertical="center"/>
    </xf>
    <xf numFmtId="0" fontId="20" fillId="8" borderId="27" xfId="0" applyNumberFormat="1" applyFont="1" applyFill="1" applyBorder="1" applyAlignment="1" applyProtection="1">
      <alignment horizontal="center" vertical="center"/>
    </xf>
    <xf numFmtId="0" fontId="20" fillId="8" borderId="26" xfId="0" applyFont="1" applyFill="1" applyBorder="1" applyAlignment="1" applyProtection="1">
      <alignment horizontal="center" vertical="center"/>
    </xf>
    <xf numFmtId="0" fontId="20" fillId="8" borderId="25" xfId="0" applyFont="1" applyFill="1" applyBorder="1" applyAlignment="1" applyProtection="1">
      <alignment horizontal="center" vertical="center"/>
    </xf>
    <xf numFmtId="0" fontId="20" fillId="8" borderId="43" xfId="0" applyFont="1" applyFill="1" applyBorder="1" applyAlignment="1" applyProtection="1">
      <alignment horizontal="distributed" vertical="center" indent="1"/>
      <protection locked="0"/>
    </xf>
    <xf numFmtId="0" fontId="20" fillId="8" borderId="7" xfId="0" applyFont="1" applyFill="1" applyBorder="1" applyAlignment="1" applyProtection="1">
      <alignment horizontal="distributed" vertical="center" indent="1"/>
      <protection locked="0"/>
    </xf>
    <xf numFmtId="0" fontId="20" fillId="8" borderId="6" xfId="0" applyFont="1" applyFill="1" applyBorder="1" applyAlignment="1" applyProtection="1">
      <alignment horizontal="distributed" vertical="center" indent="1"/>
      <protection locked="0"/>
    </xf>
    <xf numFmtId="0" fontId="20" fillId="8" borderId="44" xfId="0" applyFont="1" applyFill="1" applyBorder="1" applyAlignment="1" applyProtection="1">
      <alignment horizontal="center" vertical="center"/>
      <protection locked="0"/>
    </xf>
    <xf numFmtId="0" fontId="20" fillId="8" borderId="38" xfId="0" applyFont="1" applyFill="1" applyBorder="1" applyAlignment="1" applyProtection="1">
      <alignment horizontal="center" vertical="center"/>
      <protection locked="0"/>
    </xf>
    <xf numFmtId="0" fontId="20" fillId="8" borderId="36" xfId="0" applyFont="1" applyFill="1" applyBorder="1" applyAlignment="1" applyProtection="1">
      <alignment horizontal="center" vertical="center"/>
      <protection locked="0"/>
    </xf>
    <xf numFmtId="0" fontId="20" fillId="0" borderId="31" xfId="0" applyFont="1" applyFill="1" applyBorder="1" applyAlignment="1" applyProtection="1">
      <alignment horizontal="right" vertical="center"/>
    </xf>
    <xf numFmtId="0" fontId="20" fillId="0" borderId="38" xfId="0" applyFont="1" applyFill="1" applyBorder="1" applyAlignment="1" applyProtection="1">
      <alignment horizontal="right" vertical="center"/>
    </xf>
    <xf numFmtId="0" fontId="28" fillId="0" borderId="0" xfId="0" applyFont="1" applyFill="1" applyBorder="1" applyAlignment="1" applyProtection="1">
      <alignment horizontal="left" vertical="top" wrapText="1"/>
      <protection locked="0"/>
    </xf>
    <xf numFmtId="0" fontId="20" fillId="0" borderId="0" xfId="0" applyFont="1" applyFill="1" applyBorder="1" applyAlignment="1" applyProtection="1">
      <alignment horizontal="left" vertical="top" wrapText="1"/>
      <protection locked="0"/>
    </xf>
    <xf numFmtId="0" fontId="20" fillId="8" borderId="19" xfId="0" applyFont="1" applyFill="1" applyBorder="1" applyAlignment="1" applyProtection="1">
      <alignment horizontal="left" vertical="center"/>
      <protection locked="0"/>
    </xf>
    <xf numFmtId="0" fontId="20" fillId="8" borderId="9" xfId="0" applyFont="1" applyFill="1" applyBorder="1" applyAlignment="1" applyProtection="1">
      <alignment horizontal="left" vertical="center"/>
      <protection locked="0"/>
    </xf>
    <xf numFmtId="178" fontId="20" fillId="8" borderId="19" xfId="0" applyNumberFormat="1" applyFont="1" applyFill="1" applyBorder="1" applyAlignment="1" applyProtection="1">
      <alignment horizontal="right" vertical="center"/>
    </xf>
    <xf numFmtId="178" fontId="20" fillId="8" borderId="9" xfId="0" applyNumberFormat="1" applyFont="1" applyFill="1" applyBorder="1" applyAlignment="1" applyProtection="1">
      <alignment horizontal="right" vertical="center"/>
    </xf>
    <xf numFmtId="0" fontId="20" fillId="8" borderId="55" xfId="0" applyFont="1" applyFill="1" applyBorder="1" applyAlignment="1" applyProtection="1">
      <alignment horizontal="right" vertical="center"/>
      <protection locked="0"/>
    </xf>
    <xf numFmtId="0" fontId="20" fillId="8" borderId="17" xfId="0" applyFont="1" applyFill="1" applyBorder="1" applyAlignment="1" applyProtection="1">
      <alignment horizontal="right" vertical="center"/>
      <protection locked="0"/>
    </xf>
    <xf numFmtId="0" fontId="20" fillId="8" borderId="43" xfId="0" applyFont="1" applyFill="1" applyBorder="1" applyAlignment="1" applyProtection="1">
      <alignment horizontal="distributed" vertical="center" wrapText="1" indent="1"/>
      <protection locked="0"/>
    </xf>
    <xf numFmtId="0" fontId="20" fillId="8" borderId="7" xfId="0" applyFont="1" applyFill="1" applyBorder="1" applyAlignment="1" applyProtection="1">
      <alignment horizontal="distributed" vertical="center" wrapText="1" indent="1"/>
      <protection locked="0"/>
    </xf>
    <xf numFmtId="0" fontId="20" fillId="8" borderId="6" xfId="0" applyFont="1" applyFill="1" applyBorder="1" applyAlignment="1" applyProtection="1">
      <alignment horizontal="distributed" vertical="center" wrapText="1" indent="1"/>
      <protection locked="0"/>
    </xf>
    <xf numFmtId="177" fontId="20" fillId="0" borderId="45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horizontal="right" vertical="center"/>
    </xf>
    <xf numFmtId="0" fontId="2" fillId="0" borderId="75" xfId="1" applyFont="1" applyBorder="1" applyAlignment="1">
      <alignment horizontal="center" vertical="center"/>
    </xf>
    <xf numFmtId="0" fontId="4" fillId="0" borderId="76" xfId="1" applyBorder="1" applyAlignment="1">
      <alignment horizontal="center" vertical="center"/>
    </xf>
    <xf numFmtId="0" fontId="4" fillId="0" borderId="77" xfId="1" applyBorder="1" applyAlignment="1">
      <alignment horizontal="center" vertical="center"/>
    </xf>
    <xf numFmtId="0" fontId="4" fillId="0" borderId="78" xfId="1" applyBorder="1" applyAlignment="1">
      <alignment horizontal="center" vertical="center"/>
    </xf>
    <xf numFmtId="0" fontId="4" fillId="0" borderId="79" xfId="1" applyBorder="1" applyAlignment="1">
      <alignment horizontal="center" vertical="center"/>
    </xf>
    <xf numFmtId="0" fontId="4" fillId="0" borderId="80" xfId="1" applyBorder="1" applyAlignment="1">
      <alignment horizontal="center" vertical="center"/>
    </xf>
    <xf numFmtId="0" fontId="20" fillId="8" borderId="26" xfId="0" applyFont="1" applyFill="1" applyBorder="1" applyAlignment="1" applyProtection="1">
      <alignment horizontal="center" vertical="center"/>
      <protection locked="0"/>
    </xf>
    <xf numFmtId="0" fontId="20" fillId="8" borderId="30" xfId="0" applyFont="1" applyFill="1" applyBorder="1" applyAlignment="1" applyProtection="1">
      <alignment horizontal="center" vertical="center"/>
      <protection locked="0"/>
    </xf>
    <xf numFmtId="0" fontId="20" fillId="8" borderId="29" xfId="0" applyFont="1" applyFill="1" applyBorder="1" applyAlignment="1" applyProtection="1">
      <alignment horizontal="center" vertical="center"/>
      <protection locked="0"/>
    </xf>
    <xf numFmtId="0" fontId="20" fillId="8" borderId="47" xfId="0" applyFont="1" applyFill="1" applyBorder="1" applyAlignment="1" applyProtection="1">
      <alignment horizontal="center" vertical="center"/>
      <protection locked="0"/>
    </xf>
    <xf numFmtId="0" fontId="20" fillId="8" borderId="25" xfId="0" applyFont="1" applyFill="1" applyBorder="1" applyAlignment="1" applyProtection="1">
      <alignment horizontal="center" vertical="center"/>
      <protection locked="0"/>
    </xf>
    <xf numFmtId="10" fontId="20" fillId="8" borderId="26" xfId="0" applyNumberFormat="1" applyFont="1" applyFill="1" applyBorder="1" applyAlignment="1" applyProtection="1">
      <alignment horizontal="center" vertical="center"/>
    </xf>
    <xf numFmtId="10" fontId="20" fillId="8" borderId="25" xfId="0" applyNumberFormat="1" applyFont="1" applyFill="1" applyBorder="1" applyAlignment="1" applyProtection="1">
      <alignment horizontal="center" vertical="center"/>
    </xf>
    <xf numFmtId="0" fontId="1" fillId="0" borderId="75" xfId="1" applyFont="1" applyBorder="1" applyAlignment="1">
      <alignment horizontal="center" vertical="center"/>
    </xf>
    <xf numFmtId="0" fontId="20" fillId="8" borderId="33" xfId="0" applyFont="1" applyFill="1" applyBorder="1" applyAlignment="1" applyProtection="1">
      <alignment horizontal="center" vertical="center"/>
    </xf>
    <xf numFmtId="0" fontId="20" fillId="8" borderId="28" xfId="0" applyFont="1" applyFill="1" applyBorder="1" applyAlignment="1" applyProtection="1">
      <alignment horizontal="center" vertical="center"/>
    </xf>
    <xf numFmtId="0" fontId="20" fillId="4" borderId="26" xfId="0" applyFont="1" applyFill="1" applyBorder="1" applyAlignment="1" applyProtection="1">
      <alignment horizontal="center" vertical="center"/>
      <protection locked="0"/>
    </xf>
    <xf numFmtId="0" fontId="20" fillId="4" borderId="25" xfId="0" applyFont="1" applyFill="1" applyBorder="1" applyAlignment="1" applyProtection="1">
      <alignment horizontal="center" vertical="center"/>
      <protection locked="0"/>
    </xf>
    <xf numFmtId="0" fontId="20" fillId="8" borderId="13" xfId="0" applyFont="1" applyFill="1" applyBorder="1" applyAlignment="1" applyProtection="1">
      <alignment horizontal="left" vertical="center" wrapText="1" shrinkToFit="1"/>
      <protection locked="0"/>
    </xf>
    <xf numFmtId="0" fontId="20" fillId="8" borderId="32" xfId="0" applyFont="1" applyFill="1" applyBorder="1" applyAlignment="1" applyProtection="1">
      <alignment horizontal="center" vertical="center"/>
      <protection locked="0"/>
    </xf>
    <xf numFmtId="0" fontId="20" fillId="8" borderId="23" xfId="0" applyFont="1" applyFill="1" applyBorder="1" applyAlignment="1" applyProtection="1">
      <alignment horizontal="center" vertical="center"/>
      <protection locked="0"/>
    </xf>
    <xf numFmtId="0" fontId="20" fillId="8" borderId="27" xfId="0" applyFont="1" applyFill="1" applyBorder="1" applyAlignment="1" applyProtection="1">
      <alignment horizontal="center" vertical="center"/>
      <protection locked="0"/>
    </xf>
    <xf numFmtId="0" fontId="20" fillId="8" borderId="26" xfId="0" applyFont="1" applyFill="1" applyBorder="1" applyAlignment="1" applyProtection="1">
      <alignment horizontal="center" vertical="center" shrinkToFit="1"/>
      <protection locked="0"/>
    </xf>
    <xf numFmtId="0" fontId="20" fillId="8" borderId="30" xfId="0" applyFont="1" applyFill="1" applyBorder="1" applyAlignment="1" applyProtection="1">
      <alignment horizontal="center" vertical="center" shrinkToFit="1"/>
      <protection locked="0"/>
    </xf>
    <xf numFmtId="0" fontId="20" fillId="8" borderId="25" xfId="0" applyFont="1" applyFill="1" applyBorder="1" applyAlignment="1" applyProtection="1">
      <alignment horizontal="center" vertical="center" shrinkToFit="1"/>
      <protection locked="0"/>
    </xf>
    <xf numFmtId="0" fontId="20" fillId="0" borderId="32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49" fontId="20" fillId="8" borderId="33" xfId="0" applyNumberFormat="1" applyFont="1" applyFill="1" applyBorder="1" applyAlignment="1" applyProtection="1">
      <alignment horizontal="center" vertical="center"/>
      <protection locked="0"/>
    </xf>
    <xf numFmtId="49" fontId="20" fillId="8" borderId="1" xfId="0" applyNumberFormat="1" applyFont="1" applyFill="1" applyBorder="1" applyAlignment="1" applyProtection="1">
      <alignment horizontal="center" vertical="center"/>
      <protection locked="0"/>
    </xf>
    <xf numFmtId="49" fontId="20" fillId="8" borderId="18" xfId="0" applyNumberFormat="1" applyFont="1" applyFill="1" applyBorder="1" applyAlignment="1" applyProtection="1">
      <alignment horizontal="center" vertical="center"/>
      <protection locked="0"/>
    </xf>
    <xf numFmtId="49" fontId="20" fillId="8" borderId="22" xfId="0" applyNumberFormat="1" applyFont="1" applyFill="1" applyBorder="1" applyAlignment="1" applyProtection="1">
      <alignment horizontal="center" vertical="center"/>
      <protection locked="0"/>
    </xf>
    <xf numFmtId="49" fontId="20" fillId="8" borderId="0" xfId="0" applyNumberFormat="1" applyFont="1" applyFill="1" applyBorder="1" applyAlignment="1" applyProtection="1">
      <alignment horizontal="center" vertical="center"/>
      <protection locked="0"/>
    </xf>
    <xf numFmtId="49" fontId="20" fillId="8" borderId="12" xfId="0" applyNumberFormat="1" applyFont="1" applyFill="1" applyBorder="1" applyAlignment="1" applyProtection="1">
      <alignment horizontal="center" vertical="center"/>
      <protection locked="0"/>
    </xf>
    <xf numFmtId="49" fontId="20" fillId="8" borderId="28" xfId="0" applyNumberFormat="1" applyFont="1" applyFill="1" applyBorder="1" applyAlignment="1" applyProtection="1">
      <alignment horizontal="center" vertical="center"/>
      <protection locked="0"/>
    </xf>
    <xf numFmtId="49" fontId="20" fillId="8" borderId="13" xfId="0" applyNumberFormat="1" applyFont="1" applyFill="1" applyBorder="1" applyAlignment="1" applyProtection="1">
      <alignment horizontal="center" vertical="center"/>
      <protection locked="0"/>
    </xf>
    <xf numFmtId="49" fontId="20" fillId="8" borderId="15" xfId="0" applyNumberFormat="1" applyFont="1" applyFill="1" applyBorder="1" applyAlignment="1" applyProtection="1">
      <alignment horizontal="center" vertical="center"/>
      <protection locked="0"/>
    </xf>
    <xf numFmtId="0" fontId="20" fillId="8" borderId="32" xfId="0" applyFont="1" applyFill="1" applyBorder="1" applyAlignment="1" applyProtection="1">
      <alignment horizontal="center" vertical="center" shrinkToFit="1"/>
      <protection locked="0"/>
    </xf>
    <xf numFmtId="0" fontId="20" fillId="8" borderId="23" xfId="0" applyFont="1" applyFill="1" applyBorder="1" applyAlignment="1" applyProtection="1">
      <alignment horizontal="center" vertical="center" shrinkToFit="1"/>
      <protection locked="0"/>
    </xf>
    <xf numFmtId="0" fontId="20" fillId="8" borderId="27" xfId="0" applyFont="1" applyFill="1" applyBorder="1" applyAlignment="1" applyProtection="1">
      <alignment horizontal="center" vertical="center" shrinkToFit="1"/>
      <protection locked="0"/>
    </xf>
    <xf numFmtId="0" fontId="20" fillId="8" borderId="28" xfId="0" applyFont="1" applyFill="1" applyBorder="1" applyAlignment="1" applyProtection="1">
      <alignment horizontal="center" vertical="center" shrinkToFit="1"/>
      <protection locked="0"/>
    </xf>
    <xf numFmtId="0" fontId="20" fillId="8" borderId="13" xfId="0" applyFont="1" applyFill="1" applyBorder="1" applyAlignment="1" applyProtection="1">
      <alignment horizontal="center" vertical="center" shrinkToFit="1"/>
      <protection locked="0"/>
    </xf>
    <xf numFmtId="0" fontId="20" fillId="8" borderId="15" xfId="0" applyFont="1" applyFill="1" applyBorder="1" applyAlignment="1" applyProtection="1">
      <alignment horizontal="center" vertical="center" shrinkToFit="1"/>
      <protection locked="0"/>
    </xf>
    <xf numFmtId="0" fontId="20" fillId="8" borderId="26" xfId="0" applyFont="1" applyFill="1" applyBorder="1" applyAlignment="1" applyProtection="1">
      <alignment horizontal="left" vertical="center"/>
      <protection locked="0"/>
    </xf>
    <xf numFmtId="0" fontId="20" fillId="8" borderId="30" xfId="0" applyFont="1" applyFill="1" applyBorder="1" applyAlignment="1" applyProtection="1">
      <alignment horizontal="left" vertical="center"/>
      <protection locked="0"/>
    </xf>
    <xf numFmtId="0" fontId="20" fillId="8" borderId="25" xfId="0" applyFont="1" applyFill="1" applyBorder="1" applyAlignment="1" applyProtection="1">
      <alignment horizontal="left" vertical="center"/>
      <protection locked="0"/>
    </xf>
    <xf numFmtId="0" fontId="20" fillId="3" borderId="26" xfId="0" applyFont="1" applyFill="1" applyBorder="1" applyAlignment="1" applyProtection="1">
      <alignment horizontal="center" vertical="center"/>
      <protection locked="0"/>
    </xf>
    <xf numFmtId="0" fontId="20" fillId="3" borderId="30" xfId="0" applyFont="1" applyFill="1" applyBorder="1" applyAlignment="1" applyProtection="1">
      <alignment horizontal="center" vertical="center"/>
      <protection locked="0"/>
    </xf>
    <xf numFmtId="0" fontId="20" fillId="3" borderId="25" xfId="0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top"/>
      <protection locked="0"/>
    </xf>
    <xf numFmtId="0" fontId="20" fillId="3" borderId="33" xfId="0" applyFont="1" applyFill="1" applyBorder="1" applyAlignment="1" applyProtection="1">
      <alignment horizontal="left" vertical="center" wrapText="1"/>
      <protection locked="0"/>
    </xf>
    <xf numFmtId="0" fontId="20" fillId="3" borderId="1" xfId="0" applyFont="1" applyFill="1" applyBorder="1" applyAlignment="1" applyProtection="1">
      <alignment horizontal="left" vertical="center" wrapText="1"/>
      <protection locked="0"/>
    </xf>
    <xf numFmtId="0" fontId="20" fillId="3" borderId="28" xfId="0" applyFont="1" applyFill="1" applyBorder="1" applyAlignment="1" applyProtection="1">
      <alignment horizontal="left" vertical="center" wrapText="1"/>
      <protection locked="0"/>
    </xf>
    <xf numFmtId="0" fontId="20" fillId="3" borderId="13" xfId="0" applyFont="1" applyFill="1" applyBorder="1" applyAlignment="1" applyProtection="1">
      <alignment horizontal="left" vertical="center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7" fillId="8" borderId="18" xfId="0" applyFont="1" applyFill="1" applyBorder="1" applyAlignment="1" applyProtection="1">
      <alignment horizontal="center" vertical="center" wrapText="1"/>
      <protection locked="0"/>
    </xf>
    <xf numFmtId="0" fontId="7" fillId="8" borderId="13" xfId="0" applyFont="1" applyFill="1" applyBorder="1" applyAlignment="1" applyProtection="1">
      <alignment horizontal="center" vertical="center" wrapText="1"/>
      <protection locked="0"/>
    </xf>
    <xf numFmtId="0" fontId="7" fillId="8" borderId="15" xfId="0" applyFont="1" applyFill="1" applyBorder="1" applyAlignment="1" applyProtection="1">
      <alignment horizontal="center" vertical="center" wrapText="1"/>
      <protection locked="0"/>
    </xf>
    <xf numFmtId="0" fontId="20" fillId="3" borderId="32" xfId="0" applyFont="1" applyFill="1" applyBorder="1" applyAlignment="1" applyProtection="1">
      <alignment horizontal="center" vertical="center" textRotation="255"/>
      <protection locked="0"/>
    </xf>
    <xf numFmtId="0" fontId="20" fillId="3" borderId="23" xfId="0" applyFont="1" applyFill="1" applyBorder="1" applyAlignment="1" applyProtection="1">
      <alignment horizontal="center" vertical="center" textRotation="255"/>
      <protection locked="0"/>
    </xf>
    <xf numFmtId="0" fontId="20" fillId="3" borderId="27" xfId="0" applyFont="1" applyFill="1" applyBorder="1" applyAlignment="1" applyProtection="1">
      <alignment horizontal="center" vertical="center" textRotation="255"/>
      <protection locked="0"/>
    </xf>
    <xf numFmtId="0" fontId="7" fillId="8" borderId="30" xfId="0" applyFont="1" applyFill="1" applyBorder="1" applyAlignment="1" applyProtection="1">
      <alignment horizontal="center" vertical="center"/>
      <protection locked="0"/>
    </xf>
    <xf numFmtId="0" fontId="7" fillId="8" borderId="25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20" fillId="3" borderId="26" xfId="0" applyFont="1" applyFill="1" applyBorder="1" applyAlignment="1" applyProtection="1">
      <alignment horizontal="center" vertical="center" wrapText="1"/>
      <protection locked="0"/>
    </xf>
    <xf numFmtId="0" fontId="20" fillId="8" borderId="44" xfId="0" applyFont="1" applyFill="1" applyBorder="1" applyAlignment="1" applyProtection="1">
      <alignment horizontal="center" vertical="center"/>
    </xf>
    <xf numFmtId="0" fontId="20" fillId="8" borderId="38" xfId="0" applyFont="1" applyFill="1" applyBorder="1" applyAlignment="1" applyProtection="1">
      <alignment horizontal="center" vertical="center"/>
    </xf>
    <xf numFmtId="0" fontId="20" fillId="8" borderId="36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left" vertical="top" wrapText="1"/>
    </xf>
    <xf numFmtId="0" fontId="20" fillId="0" borderId="0" xfId="0" applyFont="1" applyFill="1" applyBorder="1" applyAlignment="1" applyProtection="1">
      <alignment horizontal="left" vertical="top" wrapText="1"/>
    </xf>
    <xf numFmtId="0" fontId="20" fillId="8" borderId="55" xfId="0" applyFont="1" applyFill="1" applyBorder="1" applyAlignment="1" applyProtection="1">
      <alignment horizontal="right" vertical="center"/>
    </xf>
    <xf numFmtId="0" fontId="20" fillId="8" borderId="17" xfId="0" applyFont="1" applyFill="1" applyBorder="1" applyAlignment="1" applyProtection="1">
      <alignment horizontal="right" vertical="center"/>
    </xf>
    <xf numFmtId="0" fontId="20" fillId="8" borderId="43" xfId="0" applyFont="1" applyFill="1" applyBorder="1" applyAlignment="1" applyProtection="1">
      <alignment horizontal="distributed" vertical="center" indent="1"/>
    </xf>
    <xf numFmtId="0" fontId="20" fillId="8" borderId="7" xfId="0" applyFont="1" applyFill="1" applyBorder="1" applyAlignment="1" applyProtection="1">
      <alignment horizontal="distributed" vertical="center" indent="1"/>
    </xf>
    <xf numFmtId="0" fontId="20" fillId="8" borderId="6" xfId="0" applyFont="1" applyFill="1" applyBorder="1" applyAlignment="1" applyProtection="1">
      <alignment horizontal="distributed" vertical="center" indent="1"/>
    </xf>
    <xf numFmtId="0" fontId="20" fillId="8" borderId="19" xfId="0" applyFont="1" applyFill="1" applyBorder="1" applyAlignment="1" applyProtection="1">
      <alignment horizontal="left" vertical="center"/>
    </xf>
    <xf numFmtId="0" fontId="20" fillId="8" borderId="9" xfId="0" applyFont="1" applyFill="1" applyBorder="1" applyAlignment="1" applyProtection="1">
      <alignment horizontal="left" vertical="center"/>
    </xf>
    <xf numFmtId="0" fontId="20" fillId="8" borderId="43" xfId="0" applyFont="1" applyFill="1" applyBorder="1" applyAlignment="1" applyProtection="1">
      <alignment horizontal="distributed" vertical="center" wrapText="1" indent="1"/>
    </xf>
    <xf numFmtId="0" fontId="20" fillId="8" borderId="7" xfId="0" applyFont="1" applyFill="1" applyBorder="1" applyAlignment="1" applyProtection="1">
      <alignment horizontal="distributed" vertical="center" wrapText="1" indent="1"/>
    </xf>
    <xf numFmtId="0" fontId="20" fillId="8" borderId="6" xfId="0" applyFont="1" applyFill="1" applyBorder="1" applyAlignment="1" applyProtection="1">
      <alignment horizontal="distributed" vertical="center" wrapText="1" indent="1"/>
    </xf>
    <xf numFmtId="0" fontId="4" fillId="0" borderId="78" xfId="1" applyFill="1" applyBorder="1" applyAlignment="1" applyProtection="1">
      <alignment horizontal="center" vertical="center"/>
    </xf>
    <xf numFmtId="0" fontId="4" fillId="0" borderId="79" xfId="1" applyFill="1" applyBorder="1" applyAlignment="1" applyProtection="1">
      <alignment horizontal="center" vertical="center"/>
    </xf>
    <xf numFmtId="0" fontId="4" fillId="0" borderId="80" xfId="1" applyFill="1" applyBorder="1" applyAlignment="1" applyProtection="1">
      <alignment horizontal="center" vertical="center"/>
    </xf>
    <xf numFmtId="0" fontId="20" fillId="8" borderId="30" xfId="0" applyFont="1" applyFill="1" applyBorder="1" applyAlignment="1" applyProtection="1">
      <alignment horizontal="center" vertical="center"/>
    </xf>
    <xf numFmtId="0" fontId="20" fillId="8" borderId="29" xfId="0" applyFont="1" applyFill="1" applyBorder="1" applyAlignment="1" applyProtection="1">
      <alignment horizontal="center" vertical="center"/>
    </xf>
    <xf numFmtId="0" fontId="20" fillId="8" borderId="47" xfId="0" applyFont="1" applyFill="1" applyBorder="1" applyAlignment="1" applyProtection="1">
      <alignment horizontal="center" vertical="center"/>
    </xf>
    <xf numFmtId="0" fontId="20" fillId="8" borderId="37" xfId="0" applyFont="1" applyFill="1" applyBorder="1" applyAlignment="1" applyProtection="1">
      <alignment horizontal="distributed" vertical="center" indent="1"/>
    </xf>
    <xf numFmtId="0" fontId="20" fillId="8" borderId="4" xfId="0" applyFont="1" applyFill="1" applyBorder="1" applyAlignment="1" applyProtection="1">
      <alignment horizontal="distributed" vertical="center" indent="1"/>
    </xf>
    <xf numFmtId="0" fontId="20" fillId="8" borderId="46" xfId="0" applyFont="1" applyFill="1" applyBorder="1" applyAlignment="1" applyProtection="1">
      <alignment horizontal="distributed" vertical="center" indent="1"/>
    </xf>
    <xf numFmtId="0" fontId="20" fillId="8" borderId="48" xfId="0" applyFont="1" applyFill="1" applyBorder="1" applyAlignment="1" applyProtection="1">
      <alignment horizontal="center" vertical="center"/>
    </xf>
    <xf numFmtId="0" fontId="20" fillId="8" borderId="19" xfId="0" applyFont="1" applyFill="1" applyBorder="1" applyAlignment="1" applyProtection="1">
      <alignment horizontal="center" vertical="center"/>
    </xf>
    <xf numFmtId="0" fontId="20" fillId="8" borderId="42" xfId="0" applyFont="1" applyFill="1" applyBorder="1" applyAlignment="1" applyProtection="1">
      <alignment horizontal="center" vertical="center"/>
    </xf>
    <xf numFmtId="0" fontId="20" fillId="8" borderId="9" xfId="0" applyFont="1" applyFill="1" applyBorder="1" applyAlignment="1" applyProtection="1">
      <alignment horizontal="center" vertical="center"/>
    </xf>
    <xf numFmtId="0" fontId="20" fillId="8" borderId="8" xfId="0" applyFont="1" applyFill="1" applyBorder="1" applyAlignment="1" applyProtection="1">
      <alignment horizontal="center" vertical="center"/>
    </xf>
    <xf numFmtId="0" fontId="20" fillId="8" borderId="7" xfId="0" applyFont="1" applyFill="1" applyBorder="1" applyAlignment="1" applyProtection="1">
      <alignment horizontal="center" vertical="center"/>
    </xf>
    <xf numFmtId="0" fontId="20" fillId="8" borderId="6" xfId="0" applyFont="1" applyFill="1" applyBorder="1" applyAlignment="1" applyProtection="1">
      <alignment horizontal="center" vertical="center"/>
    </xf>
    <xf numFmtId="0" fontId="20" fillId="8" borderId="8" xfId="0" applyFont="1" applyFill="1" applyBorder="1" applyAlignment="1" applyProtection="1">
      <alignment horizontal="center" vertical="center" shrinkToFit="1"/>
    </xf>
    <xf numFmtId="0" fontId="20" fillId="8" borderId="7" xfId="0" applyFont="1" applyFill="1" applyBorder="1" applyAlignment="1" applyProtection="1">
      <alignment horizontal="center" vertical="center" shrinkToFit="1"/>
    </xf>
    <xf numFmtId="0" fontId="20" fillId="8" borderId="6" xfId="0" applyFont="1" applyFill="1" applyBorder="1" applyAlignment="1" applyProtection="1">
      <alignment horizontal="center" vertical="center" shrinkToFit="1"/>
    </xf>
    <xf numFmtId="0" fontId="2" fillId="0" borderId="75" xfId="1" applyFont="1" applyFill="1" applyBorder="1" applyAlignment="1" applyProtection="1">
      <alignment horizontal="center" vertical="center"/>
    </xf>
    <xf numFmtId="0" fontId="4" fillId="0" borderId="76" xfId="1" applyFill="1" applyBorder="1" applyAlignment="1" applyProtection="1">
      <alignment horizontal="center" vertical="center"/>
    </xf>
    <xf numFmtId="0" fontId="4" fillId="0" borderId="77" xfId="1" applyFill="1" applyBorder="1" applyAlignment="1" applyProtection="1">
      <alignment horizontal="center" vertical="center"/>
    </xf>
    <xf numFmtId="49" fontId="20" fillId="8" borderId="32" xfId="0" applyNumberFormat="1" applyFont="1" applyFill="1" applyBorder="1" applyAlignment="1" applyProtection="1">
      <alignment horizontal="center" vertical="center" wrapText="1"/>
    </xf>
    <xf numFmtId="49" fontId="20" fillId="8" borderId="27" xfId="0" applyNumberFormat="1" applyFont="1" applyFill="1" applyBorder="1" applyAlignment="1" applyProtection="1">
      <alignment horizontal="center" vertical="center" wrapText="1"/>
    </xf>
    <xf numFmtId="0" fontId="1" fillId="0" borderId="75" xfId="1" applyFont="1" applyFill="1" applyBorder="1" applyAlignment="1" applyProtection="1">
      <alignment horizontal="center" vertical="center"/>
    </xf>
    <xf numFmtId="0" fontId="20" fillId="8" borderId="13" xfId="0" applyFont="1" applyFill="1" applyBorder="1" applyAlignment="1" applyProtection="1">
      <alignment horizontal="left" vertical="center" wrapText="1" shrinkToFit="1"/>
    </xf>
    <xf numFmtId="0" fontId="20" fillId="8" borderId="23" xfId="0" applyFont="1" applyFill="1" applyBorder="1" applyAlignment="1" applyProtection="1">
      <alignment horizontal="center" vertical="center"/>
    </xf>
    <xf numFmtId="0" fontId="20" fillId="8" borderId="26" xfId="0" applyFont="1" applyFill="1" applyBorder="1" applyAlignment="1" applyProtection="1">
      <alignment horizontal="center" vertical="center" shrinkToFit="1"/>
    </xf>
    <xf numFmtId="0" fontId="20" fillId="8" borderId="30" xfId="0" applyFont="1" applyFill="1" applyBorder="1" applyAlignment="1" applyProtection="1">
      <alignment horizontal="center" vertical="center" shrinkToFit="1"/>
    </xf>
    <xf numFmtId="0" fontId="20" fillId="8" borderId="25" xfId="0" applyFont="1" applyFill="1" applyBorder="1" applyAlignment="1" applyProtection="1">
      <alignment horizontal="center" vertical="center" shrinkToFit="1"/>
    </xf>
    <xf numFmtId="0" fontId="20" fillId="0" borderId="32" xfId="0" applyFont="1" applyFill="1" applyBorder="1" applyAlignment="1" applyProtection="1">
      <alignment horizontal="center" vertical="center"/>
    </xf>
    <xf numFmtId="0" fontId="20" fillId="0" borderId="23" xfId="0" applyFont="1" applyFill="1" applyBorder="1" applyAlignment="1" applyProtection="1">
      <alignment horizontal="center" vertical="center"/>
    </xf>
    <xf numFmtId="0" fontId="20" fillId="0" borderId="27" xfId="0" applyFont="1" applyFill="1" applyBorder="1" applyAlignment="1" applyProtection="1">
      <alignment horizontal="center" vertical="center"/>
    </xf>
    <xf numFmtId="0" fontId="20" fillId="8" borderId="32" xfId="0" applyFont="1" applyFill="1" applyBorder="1" applyAlignment="1" applyProtection="1">
      <alignment horizontal="center" vertical="center" shrinkToFit="1"/>
    </xf>
    <xf numFmtId="0" fontId="20" fillId="8" borderId="23" xfId="0" applyFont="1" applyFill="1" applyBorder="1" applyAlignment="1" applyProtection="1">
      <alignment horizontal="center" vertical="center" shrinkToFit="1"/>
    </xf>
    <xf numFmtId="0" fontId="20" fillId="8" borderId="27" xfId="0" applyFont="1" applyFill="1" applyBorder="1" applyAlignment="1" applyProtection="1">
      <alignment horizontal="center" vertical="center" shrinkToFit="1"/>
    </xf>
    <xf numFmtId="0" fontId="20" fillId="8" borderId="28" xfId="0" applyFont="1" applyFill="1" applyBorder="1" applyAlignment="1" applyProtection="1">
      <alignment horizontal="center" vertical="center" shrinkToFit="1"/>
    </xf>
    <xf numFmtId="0" fontId="20" fillId="8" borderId="13" xfId="0" applyFont="1" applyFill="1" applyBorder="1" applyAlignment="1" applyProtection="1">
      <alignment horizontal="center" vertical="center" shrinkToFit="1"/>
    </xf>
    <xf numFmtId="0" fontId="20" fillId="8" borderId="15" xfId="0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 applyProtection="1">
      <alignment horizontal="center" vertical="top"/>
    </xf>
    <xf numFmtId="0" fontId="16" fillId="8" borderId="30" xfId="0" applyFont="1" applyFill="1" applyBorder="1" applyAlignment="1" applyProtection="1">
      <alignment horizontal="center" vertical="center"/>
      <protection locked="0"/>
    </xf>
    <xf numFmtId="0" fontId="16" fillId="8" borderId="25" xfId="0" applyFont="1" applyFill="1" applyBorder="1" applyAlignment="1" applyProtection="1">
      <alignment horizontal="center" vertical="center"/>
      <protection locked="0"/>
    </xf>
    <xf numFmtId="0" fontId="20" fillId="3" borderId="33" xfId="0" applyFont="1" applyFill="1" applyBorder="1" applyAlignment="1" applyProtection="1">
      <alignment horizontal="left" vertical="center" wrapText="1"/>
    </xf>
    <xf numFmtId="0" fontId="20" fillId="3" borderId="1" xfId="0" applyFont="1" applyFill="1" applyBorder="1" applyAlignment="1" applyProtection="1">
      <alignment horizontal="left" vertical="center" wrapText="1"/>
    </xf>
    <xf numFmtId="0" fontId="20" fillId="3" borderId="28" xfId="0" applyFont="1" applyFill="1" applyBorder="1" applyAlignment="1" applyProtection="1">
      <alignment horizontal="left" vertical="center" wrapText="1"/>
    </xf>
    <xf numFmtId="0" fontId="20" fillId="3" borderId="13" xfId="0" applyFont="1" applyFill="1" applyBorder="1" applyAlignment="1" applyProtection="1">
      <alignment horizontal="left" vertical="center" wrapText="1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0" fontId="16" fillId="8" borderId="18" xfId="0" applyFont="1" applyFill="1" applyBorder="1" applyAlignment="1" applyProtection="1">
      <alignment horizontal="center" vertical="center" wrapText="1"/>
      <protection locked="0"/>
    </xf>
    <xf numFmtId="0" fontId="16" fillId="8" borderId="13" xfId="0" applyFont="1" applyFill="1" applyBorder="1" applyAlignment="1" applyProtection="1">
      <alignment horizontal="center" vertical="center" wrapText="1"/>
      <protection locked="0"/>
    </xf>
    <xf numFmtId="0" fontId="16" fillId="8" borderId="15" xfId="0" applyFont="1" applyFill="1" applyBorder="1" applyAlignment="1" applyProtection="1">
      <alignment horizontal="center" vertical="center" wrapText="1"/>
      <protection locked="0"/>
    </xf>
    <xf numFmtId="0" fontId="20" fillId="3" borderId="32" xfId="0" applyFont="1" applyFill="1" applyBorder="1" applyAlignment="1" applyProtection="1">
      <alignment horizontal="center" vertical="center" textRotation="255"/>
    </xf>
    <xf numFmtId="0" fontId="20" fillId="3" borderId="23" xfId="0" applyFont="1" applyFill="1" applyBorder="1" applyAlignment="1" applyProtection="1">
      <alignment horizontal="center" vertical="center" textRotation="255"/>
    </xf>
    <xf numFmtId="0" fontId="20" fillId="3" borderId="27" xfId="0" applyFont="1" applyFill="1" applyBorder="1" applyAlignment="1" applyProtection="1">
      <alignment horizontal="center" vertical="center" textRotation="255"/>
    </xf>
    <xf numFmtId="0" fontId="20" fillId="3" borderId="26" xfId="0" applyFont="1" applyFill="1" applyBorder="1" applyAlignment="1" applyProtection="1">
      <alignment horizontal="center" vertical="center"/>
    </xf>
    <xf numFmtId="0" fontId="20" fillId="3" borderId="25" xfId="0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13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 applyProtection="1">
      <alignment horizontal="center" vertical="center"/>
      <protection locked="0"/>
    </xf>
    <xf numFmtId="0" fontId="16" fillId="3" borderId="13" xfId="0" applyFont="1" applyFill="1" applyBorder="1" applyAlignment="1" applyProtection="1">
      <alignment horizontal="center" vertical="center"/>
      <protection locked="0"/>
    </xf>
    <xf numFmtId="0" fontId="16" fillId="3" borderId="15" xfId="0" applyFont="1" applyFill="1" applyBorder="1" applyAlignment="1" applyProtection="1">
      <alignment horizontal="center" vertical="center"/>
      <protection locked="0"/>
    </xf>
    <xf numFmtId="0" fontId="6" fillId="4" borderId="26" xfId="0" applyFont="1" applyFill="1" applyBorder="1" applyAlignment="1" applyProtection="1">
      <alignment horizontal="center" vertical="center"/>
    </xf>
    <xf numFmtId="0" fontId="6" fillId="4" borderId="25" xfId="0" applyFont="1" applyFill="1" applyBorder="1" applyAlignment="1" applyProtection="1">
      <alignment horizontal="center" vertical="center"/>
    </xf>
    <xf numFmtId="0" fontId="16" fillId="3" borderId="26" xfId="0" applyFont="1" applyFill="1" applyBorder="1" applyAlignment="1" applyProtection="1">
      <alignment horizontal="center" vertical="center"/>
    </xf>
    <xf numFmtId="0" fontId="16" fillId="3" borderId="30" xfId="0" applyFont="1" applyFill="1" applyBorder="1" applyAlignment="1" applyProtection="1">
      <alignment horizontal="center" vertical="center"/>
    </xf>
    <xf numFmtId="0" fontId="16" fillId="3" borderId="25" xfId="0" applyFont="1" applyFill="1" applyBorder="1" applyAlignment="1" applyProtection="1">
      <alignment horizontal="center" vertical="center"/>
    </xf>
    <xf numFmtId="0" fontId="7" fillId="8" borderId="26" xfId="0" applyFont="1" applyFill="1" applyBorder="1" applyAlignment="1" applyProtection="1">
      <alignment horizontal="center" vertical="center"/>
      <protection locked="0"/>
    </xf>
    <xf numFmtId="0" fontId="8" fillId="3" borderId="26" xfId="0" applyFont="1" applyFill="1" applyBorder="1" applyAlignment="1" applyProtection="1">
      <alignment horizontal="center" vertical="center"/>
    </xf>
    <xf numFmtId="0" fontId="8" fillId="3" borderId="30" xfId="0" applyFont="1" applyFill="1" applyBorder="1" applyAlignment="1" applyProtection="1">
      <alignment horizontal="center" vertical="center"/>
    </xf>
    <xf numFmtId="0" fontId="8" fillId="3" borderId="25" xfId="0" applyFont="1" applyFill="1" applyBorder="1" applyAlignment="1" applyProtection="1">
      <alignment horizontal="center" vertical="center"/>
    </xf>
    <xf numFmtId="49" fontId="20" fillId="8" borderId="33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1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18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22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0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12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28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13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15" xfId="0" applyNumberFormat="1" applyFont="1" applyFill="1" applyBorder="1" applyAlignment="1" applyProtection="1">
      <alignment horizontal="center" vertical="center" shrinkToFit="1"/>
      <protection locked="0"/>
    </xf>
    <xf numFmtId="49" fontId="20" fillId="8" borderId="22" xfId="0" applyNumberFormat="1" applyFont="1" applyFill="1" applyBorder="1" applyAlignment="1" applyProtection="1">
      <alignment horizontal="center" vertical="top" wrapText="1" shrinkToFit="1"/>
      <protection locked="0"/>
    </xf>
    <xf numFmtId="49" fontId="20" fillId="8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20" fillId="8" borderId="12" xfId="0" applyNumberFormat="1" applyFont="1" applyFill="1" applyBorder="1" applyAlignment="1" applyProtection="1">
      <alignment horizontal="center" vertical="top" wrapText="1" shrinkToFit="1"/>
      <protection locked="0"/>
    </xf>
    <xf numFmtId="49" fontId="20" fillId="8" borderId="33" xfId="0" applyNumberFormat="1" applyFont="1" applyFill="1" applyBorder="1" applyAlignment="1" applyProtection="1">
      <alignment horizontal="center" vertical="top" wrapText="1" shrinkToFit="1"/>
      <protection locked="0"/>
    </xf>
    <xf numFmtId="49" fontId="20" fillId="8" borderId="1" xfId="0" applyNumberFormat="1" applyFont="1" applyFill="1" applyBorder="1" applyAlignment="1" applyProtection="1">
      <alignment horizontal="center" vertical="top" wrapText="1" shrinkToFit="1"/>
      <protection locked="0"/>
    </xf>
    <xf numFmtId="49" fontId="20" fillId="8" borderId="18" xfId="0" applyNumberFormat="1" applyFont="1" applyFill="1" applyBorder="1" applyAlignment="1" applyProtection="1">
      <alignment horizontal="center" vertical="top" wrapText="1" shrinkToFit="1"/>
      <protection locked="0"/>
    </xf>
    <xf numFmtId="0" fontId="20" fillId="8" borderId="26" xfId="0" applyFont="1" applyFill="1" applyBorder="1" applyAlignment="1" applyProtection="1">
      <alignment horizontal="left" vertical="top"/>
    </xf>
    <xf numFmtId="0" fontId="20" fillId="8" borderId="30" xfId="0" applyFont="1" applyFill="1" applyBorder="1" applyAlignment="1" applyProtection="1">
      <alignment horizontal="left" vertical="top"/>
    </xf>
    <xf numFmtId="0" fontId="20" fillId="8" borderId="25" xfId="0" applyFont="1" applyFill="1" applyBorder="1" applyAlignment="1" applyProtection="1">
      <alignment horizontal="left" vertical="top"/>
    </xf>
    <xf numFmtId="0" fontId="6" fillId="3" borderId="0" xfId="0" applyFont="1" applyFill="1" applyAlignment="1" applyProtection="1">
      <alignment horizontal="left" vertical="center" wrapText="1"/>
    </xf>
    <xf numFmtId="0" fontId="6" fillId="3" borderId="0" xfId="0" applyFont="1" applyFill="1" applyAlignment="1" applyProtection="1">
      <alignment horizontal="left" vertical="center"/>
    </xf>
    <xf numFmtId="0" fontId="36" fillId="3" borderId="0" xfId="0" applyFont="1" applyFill="1" applyAlignment="1" applyProtection="1">
      <alignment horizontal="center" vertical="center"/>
    </xf>
    <xf numFmtId="0" fontId="7" fillId="3" borderId="45" xfId="0" applyFont="1" applyFill="1" applyBorder="1" applyAlignment="1" applyProtection="1">
      <alignment horizontal="right" vertical="center"/>
    </xf>
    <xf numFmtId="0" fontId="7" fillId="3" borderId="19" xfId="0" applyFont="1" applyFill="1" applyBorder="1" applyAlignment="1" applyProtection="1">
      <alignment horizontal="right" vertical="center"/>
    </xf>
    <xf numFmtId="0" fontId="7" fillId="3" borderId="8" xfId="0" applyFont="1" applyFill="1" applyBorder="1" applyAlignment="1" applyProtection="1">
      <alignment horizontal="right" vertical="center"/>
    </xf>
    <xf numFmtId="0" fontId="7" fillId="3" borderId="7" xfId="0" applyFont="1" applyFill="1" applyBorder="1" applyAlignment="1" applyProtection="1">
      <alignment horizontal="right" vertical="center"/>
    </xf>
    <xf numFmtId="0" fontId="7" fillId="3" borderId="56" xfId="0" applyFont="1" applyFill="1" applyBorder="1" applyAlignment="1" applyProtection="1">
      <alignment horizontal="distributed" vertical="center" wrapText="1"/>
    </xf>
    <xf numFmtId="0" fontId="7" fillId="3" borderId="43" xfId="0" applyFont="1" applyFill="1" applyBorder="1" applyAlignment="1" applyProtection="1">
      <alignment horizontal="distributed" vertical="center"/>
    </xf>
    <xf numFmtId="0" fontId="7" fillId="3" borderId="57" xfId="0" applyFont="1" applyFill="1" applyBorder="1" applyAlignment="1" applyProtection="1">
      <alignment horizontal="distributed" vertical="center"/>
    </xf>
    <xf numFmtId="0" fontId="7" fillId="3" borderId="42" xfId="0" applyFont="1" applyFill="1" applyBorder="1" applyAlignment="1" applyProtection="1">
      <alignment horizontal="distributed" vertical="center"/>
    </xf>
    <xf numFmtId="0" fontId="7" fillId="3" borderId="27" xfId="0" applyFont="1" applyFill="1" applyBorder="1" applyAlignment="1" applyProtection="1">
      <alignment horizontal="center" vertical="center"/>
    </xf>
    <xf numFmtId="0" fontId="7" fillId="3" borderId="28" xfId="0" applyFont="1" applyFill="1" applyBorder="1" applyAlignment="1" applyProtection="1">
      <alignment horizontal="center" vertical="center"/>
    </xf>
    <xf numFmtId="0" fontId="7" fillId="3" borderId="31" xfId="0" applyFont="1" applyFill="1" applyBorder="1" applyAlignment="1" applyProtection="1">
      <alignment horizontal="right" vertical="center"/>
    </xf>
    <xf numFmtId="0" fontId="7" fillId="3" borderId="38" xfId="0" applyFont="1" applyFill="1" applyBorder="1" applyAlignment="1" applyProtection="1">
      <alignment horizontal="right" vertical="center"/>
    </xf>
    <xf numFmtId="0" fontId="7" fillId="3" borderId="56" xfId="0" applyFont="1" applyFill="1" applyBorder="1" applyAlignment="1" applyProtection="1">
      <alignment horizontal="distributed" vertical="center"/>
    </xf>
    <xf numFmtId="0" fontId="7" fillId="3" borderId="23" xfId="0" applyFont="1" applyFill="1" applyBorder="1" applyAlignment="1" applyProtection="1">
      <alignment horizontal="distributed" vertical="center"/>
    </xf>
    <xf numFmtId="0" fontId="7" fillId="3" borderId="22" xfId="0" applyFont="1" applyFill="1" applyBorder="1" applyAlignment="1" applyProtection="1">
      <alignment horizontal="distributed" vertical="center"/>
    </xf>
    <xf numFmtId="0" fontId="7" fillId="3" borderId="32" xfId="0" applyFont="1" applyFill="1" applyBorder="1" applyAlignment="1" applyProtection="1">
      <alignment horizontal="distributed" vertical="center"/>
    </xf>
    <xf numFmtId="0" fontId="7" fillId="3" borderId="33" xfId="0" applyFont="1" applyFill="1" applyBorder="1" applyAlignment="1" applyProtection="1">
      <alignment horizontal="distributed" vertical="center"/>
    </xf>
    <xf numFmtId="0" fontId="7" fillId="3" borderId="3" xfId="0" applyFont="1" applyFill="1" applyBorder="1" applyAlignment="1" applyProtection="1">
      <alignment horizontal="right" vertical="center"/>
    </xf>
    <xf numFmtId="0" fontId="7" fillId="3" borderId="4" xfId="0" applyFont="1" applyFill="1" applyBorder="1" applyAlignment="1" applyProtection="1">
      <alignment horizontal="right" vertical="center"/>
    </xf>
    <xf numFmtId="0" fontId="10" fillId="3" borderId="0" xfId="0" applyFont="1" applyFill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29" xfId="0" applyFont="1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distributed" vertical="center"/>
    </xf>
    <xf numFmtId="0" fontId="7" fillId="3" borderId="13" xfId="0" applyFont="1" applyFill="1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</xf>
    <xf numFmtId="179" fontId="7" fillId="3" borderId="19" xfId="0" applyNumberFormat="1" applyFont="1" applyFill="1" applyBorder="1" applyAlignment="1" applyProtection="1">
      <alignment horizontal="center" vertical="center"/>
    </xf>
    <xf numFmtId="179" fontId="7" fillId="3" borderId="9" xfId="0" applyNumberFormat="1" applyFont="1" applyFill="1" applyBorder="1" applyAlignment="1" applyProtection="1">
      <alignment horizontal="center" vertical="center"/>
    </xf>
    <xf numFmtId="0" fontId="6" fillId="3" borderId="48" xfId="0" applyFont="1" applyFill="1" applyBorder="1" applyAlignment="1" applyProtection="1">
      <alignment horizontal="center" vertical="center"/>
    </xf>
    <xf numFmtId="0" fontId="6" fillId="3" borderId="42" xfId="0" applyFont="1" applyFill="1" applyBorder="1" applyAlignment="1" applyProtection="1">
      <alignment horizontal="center" vertical="center"/>
    </xf>
    <xf numFmtId="0" fontId="6" fillId="3" borderId="43" xfId="0" applyFont="1" applyFill="1" applyBorder="1" applyAlignment="1" applyProtection="1">
      <alignment horizontal="distributed" vertical="center"/>
    </xf>
    <xf numFmtId="0" fontId="6" fillId="3" borderId="7" xfId="0" applyFont="1" applyFill="1" applyBorder="1" applyAlignment="1" applyProtection="1">
      <alignment horizontal="distributed" vertical="center"/>
    </xf>
    <xf numFmtId="0" fontId="7" fillId="3" borderId="0" xfId="0" applyFont="1" applyFill="1" applyBorder="1" applyAlignment="1" applyProtection="1">
      <alignment horizontal="distributed" vertical="center"/>
    </xf>
    <xf numFmtId="0" fontId="7" fillId="3" borderId="20" xfId="0" applyFont="1" applyFill="1" applyBorder="1" applyAlignment="1" applyProtection="1">
      <alignment horizontal="right" vertical="center"/>
    </xf>
    <xf numFmtId="0" fontId="35" fillId="0" borderId="81" xfId="1" applyFont="1" applyFill="1" applyBorder="1" applyAlignment="1" applyProtection="1">
      <alignment horizontal="center" vertical="center"/>
    </xf>
    <xf numFmtId="0" fontId="35" fillId="0" borderId="61" xfId="1" applyFont="1" applyFill="1" applyBorder="1" applyAlignment="1" applyProtection="1">
      <alignment horizontal="center" vertical="center"/>
    </xf>
    <xf numFmtId="0" fontId="35" fillId="0" borderId="82" xfId="1" applyFont="1" applyFill="1" applyBorder="1" applyAlignment="1" applyProtection="1">
      <alignment horizontal="center" vertical="center"/>
    </xf>
    <xf numFmtId="0" fontId="35" fillId="0" borderId="83" xfId="1" applyFont="1" applyFill="1" applyBorder="1" applyAlignment="1" applyProtection="1">
      <alignment horizontal="center" vertical="center"/>
    </xf>
    <xf numFmtId="0" fontId="35" fillId="0" borderId="68" xfId="1" applyFont="1" applyFill="1" applyBorder="1" applyAlignment="1" applyProtection="1">
      <alignment horizontal="center" vertical="center"/>
    </xf>
    <xf numFmtId="0" fontId="35" fillId="0" borderId="84" xfId="1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 shrinkToFit="1"/>
    </xf>
    <xf numFmtId="0" fontId="7" fillId="3" borderId="0" xfId="0" applyFont="1" applyFill="1" applyAlignment="1" applyProtection="1">
      <alignment horizontal="right" vertical="center"/>
    </xf>
    <xf numFmtId="0" fontId="0" fillId="3" borderId="0" xfId="0" applyFont="1" applyFill="1" applyAlignment="1" applyProtection="1">
      <alignment vertical="center"/>
    </xf>
    <xf numFmtId="180" fontId="16" fillId="3" borderId="13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horizontal="right" vertical="center"/>
    </xf>
    <xf numFmtId="180" fontId="16" fillId="3" borderId="30" xfId="0" applyNumberFormat="1" applyFont="1" applyFill="1" applyBorder="1" applyAlignment="1" applyProtection="1">
      <alignment horizontal="center" vertical="center"/>
    </xf>
    <xf numFmtId="0" fontId="7" fillId="3" borderId="3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distributed" vertical="center"/>
    </xf>
    <xf numFmtId="0" fontId="7" fillId="3" borderId="46" xfId="0" applyFont="1" applyFill="1" applyBorder="1" applyAlignment="1" applyProtection="1">
      <alignment horizontal="distributed" vertical="center"/>
    </xf>
    <xf numFmtId="0" fontId="7" fillId="3" borderId="55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8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  <xf numFmtId="49" fontId="8" fillId="3" borderId="40" xfId="0" applyNumberFormat="1" applyFont="1" applyFill="1" applyBorder="1" applyAlignment="1" applyProtection="1">
      <alignment horizontal="center" vertical="center"/>
    </xf>
    <xf numFmtId="49" fontId="8" fillId="3" borderId="39" xfId="0" applyNumberFormat="1" applyFont="1" applyFill="1" applyBorder="1" applyAlignment="1" applyProtection="1">
      <alignment horizontal="center" vertical="center"/>
    </xf>
    <xf numFmtId="0" fontId="17" fillId="3" borderId="13" xfId="0" applyFont="1" applyFill="1" applyBorder="1" applyAlignment="1" applyProtection="1">
      <alignment horizontal="center" vertical="top"/>
    </xf>
    <xf numFmtId="0" fontId="8" fillId="2" borderId="32" xfId="0" applyFont="1" applyFill="1" applyBorder="1" applyAlignment="1" applyProtection="1">
      <alignment horizontal="center" vertical="center" shrinkToFit="1"/>
    </xf>
    <xf numFmtId="0" fontId="8" fillId="2" borderId="23" xfId="0" applyFont="1" applyFill="1" applyBorder="1" applyAlignment="1" applyProtection="1">
      <alignment horizontal="center" vertical="center" shrinkToFit="1"/>
    </xf>
    <xf numFmtId="0" fontId="8" fillId="2" borderId="27" xfId="0" applyFont="1" applyFill="1" applyBorder="1" applyAlignment="1" applyProtection="1">
      <alignment horizontal="center" vertical="center" shrinkToFit="1"/>
    </xf>
    <xf numFmtId="0" fontId="8" fillId="15" borderId="64" xfId="0" applyFont="1" applyFill="1" applyBorder="1" applyAlignment="1" applyProtection="1">
      <alignment horizontal="center" vertical="center" shrinkToFit="1"/>
    </xf>
    <xf numFmtId="0" fontId="8" fillId="15" borderId="56" xfId="0" applyFont="1" applyFill="1" applyBorder="1" applyAlignment="1" applyProtection="1">
      <alignment horizontal="center" vertical="center" shrinkToFit="1"/>
    </xf>
    <xf numFmtId="0" fontId="8" fillId="15" borderId="70" xfId="0" applyFont="1" applyFill="1" applyBorder="1" applyAlignment="1" applyProtection="1">
      <alignment horizontal="center" vertical="center" shrinkToFit="1"/>
    </xf>
    <xf numFmtId="0" fontId="20" fillId="3" borderId="67" xfId="0" applyFont="1" applyFill="1" applyBorder="1" applyAlignment="1" applyProtection="1">
      <alignment horizontal="distributed" vertical="center" indent="1"/>
    </xf>
    <xf numFmtId="0" fontId="20" fillId="3" borderId="68" xfId="0" applyFont="1" applyFill="1" applyBorder="1" applyAlignment="1" applyProtection="1">
      <alignment horizontal="distributed" vertical="center" indent="1"/>
    </xf>
    <xf numFmtId="0" fontId="20" fillId="3" borderId="69" xfId="0" applyFont="1" applyFill="1" applyBorder="1" applyAlignment="1" applyProtection="1">
      <alignment horizontal="distributed" vertical="center" indent="1"/>
    </xf>
    <xf numFmtId="0" fontId="20" fillId="3" borderId="60" xfId="0" applyFont="1" applyFill="1" applyBorder="1" applyAlignment="1" applyProtection="1">
      <alignment horizontal="distributed" vertical="center" indent="1"/>
    </xf>
    <xf numFmtId="0" fontId="20" fillId="3" borderId="61" xfId="0" applyFont="1" applyFill="1" applyBorder="1" applyAlignment="1" applyProtection="1">
      <alignment horizontal="distributed" vertical="center" indent="1"/>
    </xf>
    <xf numFmtId="0" fontId="20" fillId="3" borderId="62" xfId="0" applyFont="1" applyFill="1" applyBorder="1" applyAlignment="1" applyProtection="1">
      <alignment horizontal="distributed" vertical="center" indent="1"/>
    </xf>
    <xf numFmtId="0" fontId="8" fillId="0" borderId="64" xfId="0" applyFont="1" applyFill="1" applyBorder="1" applyAlignment="1" applyProtection="1">
      <alignment horizontal="center" vertical="center" shrinkToFit="1"/>
    </xf>
    <xf numFmtId="0" fontId="8" fillId="0" borderId="56" xfId="0" applyFont="1" applyFill="1" applyBorder="1" applyAlignment="1" applyProtection="1">
      <alignment horizontal="center" vertical="center" shrinkToFit="1"/>
    </xf>
    <xf numFmtId="0" fontId="8" fillId="0" borderId="70" xfId="0" applyFont="1" applyFill="1" applyBorder="1" applyAlignment="1" applyProtection="1">
      <alignment horizontal="center" vertical="center" shrinkToFit="1"/>
    </xf>
    <xf numFmtId="0" fontId="8" fillId="0" borderId="64" xfId="0" applyFont="1" applyFill="1" applyBorder="1" applyAlignment="1" applyProtection="1">
      <alignment horizontal="center" vertical="center"/>
    </xf>
    <xf numFmtId="0" fontId="8" fillId="0" borderId="56" xfId="0" applyFont="1" applyFill="1" applyBorder="1" applyAlignment="1" applyProtection="1">
      <alignment horizontal="center" vertical="center"/>
    </xf>
    <xf numFmtId="0" fontId="8" fillId="0" borderId="70" xfId="0" applyFont="1" applyFill="1" applyBorder="1" applyAlignment="1" applyProtection="1">
      <alignment horizontal="center" vertical="center"/>
    </xf>
    <xf numFmtId="0" fontId="8" fillId="0" borderId="53" xfId="0" applyFont="1" applyFill="1" applyBorder="1" applyAlignment="1" applyProtection="1">
      <alignment horizontal="center" vertical="center" shrinkToFit="1"/>
    </xf>
    <xf numFmtId="0" fontId="8" fillId="0" borderId="23" xfId="0" applyFont="1" applyFill="1" applyBorder="1" applyAlignment="1" applyProtection="1">
      <alignment horizontal="center" vertical="center" shrinkToFit="1"/>
    </xf>
    <xf numFmtId="0" fontId="8" fillId="0" borderId="54" xfId="0" applyFont="1" applyFill="1" applyBorder="1" applyAlignment="1" applyProtection="1">
      <alignment horizontal="center" vertical="center" shrinkToFit="1"/>
    </xf>
    <xf numFmtId="49" fontId="8" fillId="3" borderId="73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74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52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8" fillId="3" borderId="15" xfId="0" applyNumberFormat="1" applyFont="1" applyFill="1" applyBorder="1" applyAlignment="1" applyProtection="1">
      <alignment horizontal="center" vertical="center" shrinkToFit="1"/>
      <protection locked="0"/>
    </xf>
    <xf numFmtId="0" fontId="8" fillId="3" borderId="26" xfId="0" applyFont="1" applyFill="1" applyBorder="1" applyAlignment="1" applyProtection="1">
      <alignment horizontal="center" vertical="center" shrinkToFit="1"/>
    </xf>
    <xf numFmtId="0" fontId="8" fillId="3" borderId="30" xfId="0" applyFont="1" applyFill="1" applyBorder="1" applyAlignment="1" applyProtection="1">
      <alignment horizontal="center" vertical="center" shrinkToFit="1"/>
    </xf>
    <xf numFmtId="0" fontId="8" fillId="3" borderId="29" xfId="0" applyFont="1" applyFill="1" applyBorder="1" applyAlignment="1" applyProtection="1">
      <alignment horizontal="center" vertical="center" shrinkToFit="1"/>
    </xf>
    <xf numFmtId="0" fontId="6" fillId="4" borderId="47" xfId="0" applyFont="1" applyFill="1" applyBorder="1" applyAlignment="1" applyProtection="1">
      <alignment horizontal="left" vertical="center" shrinkToFit="1"/>
      <protection locked="0"/>
    </xf>
    <xf numFmtId="0" fontId="6" fillId="4" borderId="30" xfId="0" applyFont="1" applyFill="1" applyBorder="1" applyAlignment="1" applyProtection="1">
      <alignment horizontal="left" vertical="center" shrinkToFit="1"/>
      <protection locked="0"/>
    </xf>
    <xf numFmtId="0" fontId="6" fillId="4" borderId="25" xfId="0" applyFont="1" applyFill="1" applyBorder="1" applyAlignment="1" applyProtection="1">
      <alignment horizontal="left" vertical="center" shrinkToFit="1"/>
      <protection locked="0"/>
    </xf>
    <xf numFmtId="0" fontId="8" fillId="3" borderId="29" xfId="0" applyFont="1" applyFill="1" applyBorder="1" applyAlignment="1" applyProtection="1">
      <alignment horizontal="center" vertical="center"/>
    </xf>
    <xf numFmtId="0" fontId="6" fillId="4" borderId="47" xfId="0" applyFont="1" applyFill="1" applyBorder="1" applyAlignment="1" applyProtection="1">
      <alignment horizontal="left" vertical="center" wrapText="1"/>
      <protection locked="0"/>
    </xf>
    <xf numFmtId="0" fontId="6" fillId="4" borderId="30" xfId="0" applyFont="1" applyFill="1" applyBorder="1" applyAlignment="1" applyProtection="1">
      <alignment horizontal="left" vertical="center" wrapText="1"/>
      <protection locked="0"/>
    </xf>
    <xf numFmtId="0" fontId="6" fillId="4" borderId="25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center"/>
    </xf>
    <xf numFmtId="0" fontId="8" fillId="7" borderId="53" xfId="0" applyFont="1" applyFill="1" applyBorder="1" applyAlignment="1" applyProtection="1">
      <alignment horizontal="center" vertical="center"/>
    </xf>
    <xf numFmtId="0" fontId="8" fillId="7" borderId="23" xfId="0" applyFont="1" applyFill="1" applyBorder="1" applyAlignment="1" applyProtection="1">
      <alignment horizontal="center" vertical="center"/>
    </xf>
    <xf numFmtId="0" fontId="8" fillId="7" borderId="54" xfId="0" applyFont="1" applyFill="1" applyBorder="1" applyAlignment="1" applyProtection="1">
      <alignment horizontal="center" vertical="center"/>
    </xf>
    <xf numFmtId="0" fontId="8" fillId="6" borderId="49" xfId="0" applyFont="1" applyFill="1" applyBorder="1" applyAlignment="1" applyProtection="1">
      <alignment horizontal="center" vertical="center"/>
    </xf>
    <xf numFmtId="0" fontId="8" fillId="6" borderId="50" xfId="0" applyFont="1" applyFill="1" applyBorder="1" applyAlignment="1" applyProtection="1">
      <alignment horizontal="center" vertical="center"/>
    </xf>
    <xf numFmtId="0" fontId="8" fillId="6" borderId="51" xfId="0" applyFont="1" applyFill="1" applyBorder="1" applyAlignment="1" applyProtection="1">
      <alignment horizontal="center" vertical="center"/>
    </xf>
    <xf numFmtId="0" fontId="20" fillId="3" borderId="43" xfId="0" applyFont="1" applyFill="1" applyBorder="1" applyAlignment="1" applyProtection="1">
      <alignment horizontal="distributed" vertical="center" indent="1"/>
    </xf>
    <xf numFmtId="0" fontId="20" fillId="3" borderId="7" xfId="0" applyFont="1" applyFill="1" applyBorder="1" applyAlignment="1" applyProtection="1">
      <alignment horizontal="distributed" vertical="center" indent="1"/>
    </xf>
    <xf numFmtId="0" fontId="20" fillId="3" borderId="10" xfId="0" applyFont="1" applyFill="1" applyBorder="1" applyAlignment="1" applyProtection="1">
      <alignment horizontal="distributed" vertical="center" indent="1"/>
    </xf>
    <xf numFmtId="0" fontId="20" fillId="3" borderId="43" xfId="0" applyFont="1" applyFill="1" applyBorder="1" applyAlignment="1" applyProtection="1">
      <alignment horizontal="distributed" vertical="center" wrapText="1" indent="1"/>
    </xf>
    <xf numFmtId="0" fontId="20" fillId="3" borderId="7" xfId="0" applyFont="1" applyFill="1" applyBorder="1" applyAlignment="1" applyProtection="1">
      <alignment horizontal="distributed" vertical="center" wrapText="1" indent="1"/>
    </xf>
    <xf numFmtId="0" fontId="20" fillId="3" borderId="10" xfId="0" applyFont="1" applyFill="1" applyBorder="1" applyAlignment="1" applyProtection="1">
      <alignment horizontal="distributed" vertical="center" wrapText="1" indent="1"/>
    </xf>
    <xf numFmtId="0" fontId="8" fillId="7" borderId="64" xfId="0" applyFont="1" applyFill="1" applyBorder="1" applyAlignment="1" applyProtection="1">
      <alignment horizontal="center" vertical="center" shrinkToFit="1"/>
    </xf>
    <xf numFmtId="0" fontId="8" fillId="7" borderId="56" xfId="0" applyFont="1" applyFill="1" applyBorder="1" applyAlignment="1" applyProtection="1">
      <alignment horizontal="center" vertical="center" shrinkToFit="1"/>
    </xf>
    <xf numFmtId="0" fontId="8" fillId="7" borderId="70" xfId="0" applyFont="1" applyFill="1" applyBorder="1" applyAlignment="1" applyProtection="1">
      <alignment horizontal="center" vertical="center" shrinkToFit="1"/>
    </xf>
    <xf numFmtId="0" fontId="8" fillId="7" borderId="64" xfId="0" applyFont="1" applyFill="1" applyBorder="1" applyAlignment="1" applyProtection="1">
      <alignment horizontal="center" vertical="center"/>
    </xf>
    <xf numFmtId="0" fontId="8" fillId="7" borderId="56" xfId="0" applyFont="1" applyFill="1" applyBorder="1" applyAlignment="1" applyProtection="1">
      <alignment horizontal="center" vertical="center"/>
    </xf>
    <xf numFmtId="0" fontId="8" fillId="7" borderId="70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shrinkToFit="1"/>
    </xf>
    <xf numFmtId="0" fontId="8" fillId="2" borderId="24" xfId="0" applyFont="1" applyFill="1" applyBorder="1" applyAlignment="1" applyProtection="1">
      <alignment horizontal="center" vertical="center" shrinkToFit="1"/>
    </xf>
    <xf numFmtId="0" fontId="8" fillId="15" borderId="64" xfId="0" applyFont="1" applyFill="1" applyBorder="1" applyAlignment="1" applyProtection="1">
      <alignment horizontal="center" vertical="center"/>
    </xf>
    <xf numFmtId="0" fontId="8" fillId="15" borderId="56" xfId="0" applyFont="1" applyFill="1" applyBorder="1" applyAlignment="1" applyProtection="1">
      <alignment horizontal="center" vertical="center"/>
    </xf>
    <xf numFmtId="0" fontId="8" fillId="15" borderId="70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 vertical="top" textRotation="255" wrapText="1"/>
    </xf>
    <xf numFmtId="0" fontId="6" fillId="3" borderId="54" xfId="0" applyFont="1" applyFill="1" applyBorder="1" applyAlignment="1" applyProtection="1">
      <alignment horizontal="left" vertical="top" textRotation="255" wrapText="1"/>
    </xf>
    <xf numFmtId="0" fontId="8" fillId="3" borderId="32" xfId="0" applyFont="1" applyFill="1" applyBorder="1" applyAlignment="1" applyProtection="1">
      <alignment horizontal="center" vertical="center" textRotation="255" shrinkToFit="1"/>
    </xf>
    <xf numFmtId="0" fontId="8" fillId="3" borderId="54" xfId="0" applyFont="1" applyFill="1" applyBorder="1" applyAlignment="1" applyProtection="1">
      <alignment horizontal="center" vertical="center" textRotation="255" shrinkToFit="1"/>
    </xf>
    <xf numFmtId="49" fontId="8" fillId="3" borderId="33" xfId="0" applyNumberFormat="1" applyFont="1" applyFill="1" applyBorder="1" applyAlignment="1" applyProtection="1">
      <alignment horizontal="center" vertical="center"/>
    </xf>
    <xf numFmtId="49" fontId="8" fillId="3" borderId="1" xfId="0" applyNumberFormat="1" applyFont="1" applyFill="1" applyBorder="1" applyAlignment="1" applyProtection="1">
      <alignment horizontal="center" vertical="center"/>
    </xf>
    <xf numFmtId="49" fontId="8" fillId="3" borderId="18" xfId="0" applyNumberFormat="1" applyFont="1" applyFill="1" applyBorder="1" applyAlignment="1" applyProtection="1">
      <alignment horizontal="center" vertical="center"/>
    </xf>
    <xf numFmtId="49" fontId="8" fillId="3" borderId="22" xfId="0" applyNumberFormat="1" applyFont="1" applyFill="1" applyBorder="1" applyAlignment="1" applyProtection="1">
      <alignment horizontal="center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49" fontId="8" fillId="3" borderId="12" xfId="0" applyNumberFormat="1" applyFont="1" applyFill="1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 wrapText="1" shrinkToFit="1"/>
    </xf>
    <xf numFmtId="0" fontId="8" fillId="3" borderId="30" xfId="0" applyFont="1" applyFill="1" applyBorder="1" applyAlignment="1" applyProtection="1">
      <alignment horizontal="center" vertical="center" wrapText="1" shrinkToFit="1"/>
    </xf>
    <xf numFmtId="0" fontId="8" fillId="15" borderId="26" xfId="0" applyFont="1" applyFill="1" applyBorder="1" applyAlignment="1" applyProtection="1">
      <alignment horizontal="center" vertical="center" wrapText="1" shrinkToFit="1"/>
    </xf>
    <xf numFmtId="0" fontId="8" fillId="15" borderId="30" xfId="0" applyFont="1" applyFill="1" applyBorder="1" applyAlignment="1" applyProtection="1">
      <alignment horizontal="center" vertical="center" wrapText="1" shrinkToFit="1"/>
    </xf>
    <xf numFmtId="0" fontId="20" fillId="8" borderId="13" xfId="0" applyFont="1" applyFill="1" applyBorder="1" applyAlignment="1" applyProtection="1">
      <alignment horizontal="center" vertical="center" wrapText="1" shrinkToFit="1"/>
    </xf>
    <xf numFmtId="0" fontId="8" fillId="3" borderId="25" xfId="0" applyFont="1" applyFill="1" applyBorder="1" applyAlignment="1" applyProtection="1">
      <alignment horizontal="center" vertical="center" wrapText="1" shrinkToFit="1"/>
    </xf>
    <xf numFmtId="0" fontId="20" fillId="3" borderId="24" xfId="0" applyFont="1" applyFill="1" applyBorder="1" applyAlignment="1" applyProtection="1">
      <alignment horizontal="center" vertical="center" wrapText="1" shrinkToFit="1"/>
    </xf>
    <xf numFmtId="0" fontId="20" fillId="3" borderId="24" xfId="0" applyFont="1" applyFill="1" applyBorder="1" applyAlignment="1" applyProtection="1">
      <alignment horizontal="center" vertical="center" shrinkToFit="1"/>
    </xf>
    <xf numFmtId="0" fontId="6" fillId="4" borderId="24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 textRotation="255"/>
    </xf>
    <xf numFmtId="0" fontId="20" fillId="3" borderId="18" xfId="0" applyFont="1" applyFill="1" applyBorder="1" applyAlignment="1" applyProtection="1">
      <alignment horizontal="center" vertical="center" textRotation="255"/>
    </xf>
    <xf numFmtId="0" fontId="20" fillId="3" borderId="22" xfId="0" applyFont="1" applyFill="1" applyBorder="1" applyAlignment="1" applyProtection="1">
      <alignment horizontal="center" vertical="center" textRotation="255"/>
    </xf>
    <xf numFmtId="0" fontId="20" fillId="3" borderId="12" xfId="0" applyFont="1" applyFill="1" applyBorder="1" applyAlignment="1" applyProtection="1">
      <alignment horizontal="center" vertical="center" textRotation="255"/>
    </xf>
    <xf numFmtId="0" fontId="20" fillId="3" borderId="28" xfId="0" applyFont="1" applyFill="1" applyBorder="1" applyAlignment="1" applyProtection="1">
      <alignment horizontal="center" vertical="center" textRotation="255"/>
    </xf>
    <xf numFmtId="0" fontId="20" fillId="3" borderId="15" xfId="0" applyFont="1" applyFill="1" applyBorder="1" applyAlignment="1" applyProtection="1">
      <alignment horizontal="center" vertical="center" textRotation="255"/>
    </xf>
    <xf numFmtId="0" fontId="20" fillId="3" borderId="24" xfId="0" applyFont="1" applyFill="1" applyBorder="1" applyAlignment="1" applyProtection="1">
      <alignment horizontal="center" vertical="center"/>
    </xf>
    <xf numFmtId="180" fontId="16" fillId="3" borderId="30" xfId="0" applyNumberFormat="1" applyFont="1" applyFill="1" applyBorder="1" applyAlignment="1" applyProtection="1">
      <alignment horizontal="center" vertical="center"/>
      <protection locked="0"/>
    </xf>
    <xf numFmtId="180" fontId="16" fillId="3" borderId="25" xfId="0" applyNumberFormat="1" applyFont="1" applyFill="1" applyBorder="1" applyAlignment="1" applyProtection="1">
      <alignment horizontal="center" vertical="center"/>
      <protection locked="0"/>
    </xf>
    <xf numFmtId="180" fontId="16" fillId="4" borderId="26" xfId="0" applyNumberFormat="1" applyFont="1" applyFill="1" applyBorder="1" applyAlignment="1" applyProtection="1">
      <alignment horizontal="center" vertical="center"/>
      <protection locked="0"/>
    </xf>
    <xf numFmtId="180" fontId="16" fillId="4" borderId="30" xfId="0" applyNumberFormat="1" applyFont="1" applyFill="1" applyBorder="1" applyAlignment="1" applyProtection="1">
      <alignment horizontal="center" vertical="center"/>
      <protection locked="0"/>
    </xf>
    <xf numFmtId="180" fontId="16" fillId="4" borderId="25" xfId="0" applyNumberFormat="1" applyFont="1" applyFill="1" applyBorder="1" applyAlignment="1" applyProtection="1">
      <alignment horizontal="center" vertical="center"/>
      <protection locked="0"/>
    </xf>
    <xf numFmtId="0" fontId="7" fillId="4" borderId="26" xfId="0" applyFont="1" applyFill="1" applyBorder="1" applyAlignment="1" applyProtection="1">
      <alignment horizontal="center" vertical="center"/>
      <protection locked="0"/>
    </xf>
    <xf numFmtId="0" fontId="7" fillId="4" borderId="30" xfId="0" applyFont="1" applyFill="1" applyBorder="1" applyAlignment="1" applyProtection="1">
      <alignment horizontal="center" vertical="center"/>
      <protection locked="0"/>
    </xf>
    <xf numFmtId="0" fontId="7" fillId="4" borderId="25" xfId="0" applyFont="1" applyFill="1" applyBorder="1" applyAlignment="1" applyProtection="1">
      <alignment horizontal="center" vertical="center"/>
      <protection locked="0"/>
    </xf>
    <xf numFmtId="180" fontId="16" fillId="3" borderId="1" xfId="0" applyNumberFormat="1" applyFont="1" applyFill="1" applyBorder="1" applyAlignment="1" applyProtection="1">
      <alignment horizontal="center" vertical="center" wrapText="1"/>
      <protection locked="0"/>
    </xf>
    <xf numFmtId="180" fontId="16" fillId="3" borderId="13" xfId="0" applyNumberFormat="1" applyFont="1" applyFill="1" applyBorder="1" applyAlignment="1" applyProtection="1">
      <alignment horizontal="center" vertical="center" wrapText="1"/>
      <protection locked="0"/>
    </xf>
    <xf numFmtId="180" fontId="16" fillId="3" borderId="18" xfId="0" applyNumberFormat="1" applyFont="1" applyFill="1" applyBorder="1" applyAlignment="1" applyProtection="1">
      <alignment horizontal="center" vertical="center" wrapText="1"/>
      <protection locked="0"/>
    </xf>
    <xf numFmtId="180" fontId="16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33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0" borderId="0" xfId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6" fillId="3" borderId="43" xfId="0" applyFont="1" applyFill="1" applyBorder="1" applyAlignment="1" applyProtection="1">
      <alignment vertical="center" wrapText="1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6" fillId="3" borderId="44" xfId="0" applyFont="1" applyFill="1" applyBorder="1" applyAlignment="1" applyProtection="1">
      <alignment vertical="center" wrapText="1" shrinkToFit="1"/>
      <protection locked="0"/>
    </xf>
    <xf numFmtId="0" fontId="0" fillId="0" borderId="85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</xf>
    <xf numFmtId="0" fontId="7" fillId="3" borderId="24" xfId="0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 shrinkToFit="1"/>
    </xf>
    <xf numFmtId="0" fontId="7" fillId="3" borderId="33" xfId="0" applyFont="1" applyFill="1" applyBorder="1" applyAlignment="1" applyProtection="1">
      <alignment horizontal="center" vertical="center" shrinkToFit="1"/>
    </xf>
    <xf numFmtId="0" fontId="7" fillId="3" borderId="32" xfId="0" applyFont="1" applyFill="1" applyBorder="1" applyAlignment="1" applyProtection="1">
      <alignment horizontal="center" vertical="center"/>
    </xf>
    <xf numFmtId="0" fontId="6" fillId="3" borderId="37" xfId="0" applyFont="1" applyFill="1" applyBorder="1" applyAlignment="1" applyProtection="1">
      <alignment vertical="center" wrapText="1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20" fillId="2" borderId="0" xfId="0" applyFont="1" applyFill="1" applyAlignment="1">
      <alignment horizontal="center" textRotation="255" wrapText="1"/>
    </xf>
    <xf numFmtId="0" fontId="20" fillId="2" borderId="0" xfId="0" applyFont="1" applyFill="1" applyAlignment="1">
      <alignment horizontal="center" textRotation="255" wrapText="1" shrinkToFi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13" xfId="0" applyFont="1" applyFill="1" applyBorder="1" applyAlignment="1" applyProtection="1">
      <alignment horizontal="left" vertical="center" wrapText="1" shrinkToFit="1"/>
    </xf>
    <xf numFmtId="0" fontId="6" fillId="3" borderId="48" xfId="0" applyFont="1" applyFill="1" applyBorder="1" applyAlignment="1" applyProtection="1">
      <alignment vertical="center" wrapText="1" shrinkToFit="1"/>
      <protection locked="0"/>
    </xf>
    <xf numFmtId="0" fontId="0" fillId="0" borderId="55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  <protection locked="0"/>
    </xf>
    <xf numFmtId="0" fontId="6" fillId="3" borderId="85" xfId="0" applyFont="1" applyFill="1" applyBorder="1" applyAlignment="1" applyProtection="1">
      <alignment vertical="center" wrapText="1" shrinkToFit="1"/>
      <protection locked="0"/>
    </xf>
    <xf numFmtId="0" fontId="6" fillId="3" borderId="10" xfId="0" applyFont="1" applyFill="1" applyBorder="1" applyAlignment="1" applyProtection="1">
      <alignment vertical="center" wrapText="1" shrinkToFit="1"/>
      <protection locked="0"/>
    </xf>
    <xf numFmtId="0" fontId="7" fillId="3" borderId="15" xfId="0" applyFont="1" applyFill="1" applyBorder="1" applyAlignment="1" applyProtection="1">
      <alignment horizontal="center" vertical="center"/>
    </xf>
    <xf numFmtId="0" fontId="7" fillId="3" borderId="26" xfId="0" applyFont="1" applyFill="1" applyBorder="1" applyAlignment="1" applyProtection="1">
      <alignment horizontal="center" vertical="center" shrinkToFit="1"/>
    </xf>
    <xf numFmtId="0" fontId="7" fillId="3" borderId="25" xfId="0" applyFont="1" applyFill="1" applyBorder="1" applyAlignment="1" applyProtection="1">
      <alignment horizontal="center" vertical="center" shrinkToFit="1"/>
    </xf>
    <xf numFmtId="0" fontId="6" fillId="3" borderId="63" xfId="0" applyFont="1" applyFill="1" applyBorder="1" applyAlignment="1" applyProtection="1">
      <alignment vertical="center" wrapText="1" shrinkToFit="1"/>
      <protection locked="0"/>
    </xf>
  </cellXfs>
  <cellStyles count="6">
    <cellStyle name="標準" xfId="0" builtinId="0"/>
    <cellStyle name="標準 2" xfId="1"/>
    <cellStyle name="標準 2 2" xfId="3"/>
    <cellStyle name="標準 2 2 2" xfId="5"/>
    <cellStyle name="標準 2 3" xfId="2"/>
    <cellStyle name="標準 2 4" xfId="4"/>
  </cellStyles>
  <dxfs count="8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439577</xdr:colOff>
      <xdr:row>7</xdr:row>
      <xdr:rowOff>70802</xdr:rowOff>
    </xdr:from>
    <xdr:to>
      <xdr:col>6</xdr:col>
      <xdr:colOff>144862</xdr:colOff>
      <xdr:row>7</xdr:row>
      <xdr:rowOff>270827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3028136" y="1135361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294410</xdr:colOff>
      <xdr:row>16</xdr:row>
      <xdr:rowOff>181841</xdr:rowOff>
    </xdr:from>
    <xdr:to>
      <xdr:col>19</xdr:col>
      <xdr:colOff>102177</xdr:colOff>
      <xdr:row>18</xdr:row>
      <xdr:rowOff>129887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7290955" y="3662796"/>
          <a:ext cx="2310245" cy="467591"/>
        </a:xfrm>
        <a:prstGeom prst="borderCallout1">
          <a:avLst>
            <a:gd name="adj1" fmla="val 17560"/>
            <a:gd name="adj2" fmla="val -877"/>
            <a:gd name="adj3" fmla="val 49405"/>
            <a:gd name="adj4" fmla="val -96666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ctr" anchorCtr="0" forceAA="0" upright="1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月ごとの実施予定時数を入力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実施の予定がない場合は空欄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16</xdr:col>
      <xdr:colOff>0</xdr:colOff>
      <xdr:row>18</xdr:row>
      <xdr:rowOff>251113</xdr:rowOff>
    </xdr:from>
    <xdr:to>
      <xdr:col>17</xdr:col>
      <xdr:colOff>391607</xdr:colOff>
      <xdr:row>20</xdr:row>
      <xdr:rowOff>223821</xdr:rowOff>
    </xdr:to>
    <xdr:sp macro="" textlink="">
      <xdr:nvSpPr>
        <xdr:cNvPr id="5" name="線吹き出し 1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6846455" y="4205431"/>
          <a:ext cx="1020834" cy="480708"/>
        </a:xfrm>
        <a:prstGeom prst="borderCallout1">
          <a:avLst>
            <a:gd name="adj1" fmla="val 51185"/>
            <a:gd name="adj2" fmla="val -1443"/>
            <a:gd name="adj3" fmla="val 436394"/>
            <a:gd name="adj4" fmla="val -493242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ctr" anchorCtr="0" forceAA="0" upright="1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上限</a:t>
          </a:r>
          <a:r>
            <a:rPr kumimoji="1" lang="en-US" altLang="ja-JP" sz="1100">
              <a:solidFill>
                <a:srgbClr val="FF0000"/>
              </a:solidFill>
            </a:rPr>
            <a:t>10</a:t>
          </a:r>
          <a:r>
            <a:rPr kumimoji="1" lang="ja-JP" altLang="en-US" sz="1100">
              <a:solidFill>
                <a:srgbClr val="FF0000"/>
              </a:solidFill>
            </a:rPr>
            <a:t>時間</a:t>
          </a:r>
        </a:p>
      </xdr:txBody>
    </xdr:sp>
    <xdr:clientData/>
  </xdr:twoCellAnchor>
  <xdr:twoCellAnchor>
    <xdr:from>
      <xdr:col>4</xdr:col>
      <xdr:colOff>329045</xdr:colOff>
      <xdr:row>30</xdr:row>
      <xdr:rowOff>17319</xdr:rowOff>
    </xdr:from>
    <xdr:to>
      <xdr:col>6</xdr:col>
      <xdr:colOff>225857</xdr:colOff>
      <xdr:row>30</xdr:row>
      <xdr:rowOff>213592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 bwMode="auto">
        <a:xfrm>
          <a:off x="1772227" y="6765637"/>
          <a:ext cx="820448" cy="196273"/>
        </a:xfrm>
        <a:prstGeom prst="wedgeRectCallout">
          <a:avLst>
            <a:gd name="adj1" fmla="val -1749"/>
            <a:gd name="adj2" fmla="val -91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20%</a:t>
          </a:r>
          <a:r>
            <a:rPr kumimoji="1" lang="ja-JP" altLang="en-US" sz="1100">
              <a:solidFill>
                <a:srgbClr val="FF0000"/>
              </a:solidFill>
            </a:rPr>
            <a:t>以上</a:t>
          </a:r>
        </a:p>
      </xdr:txBody>
    </xdr:sp>
    <xdr:clientData/>
  </xdr:twoCellAnchor>
  <xdr:twoCellAnchor>
    <xdr:from>
      <xdr:col>7</xdr:col>
      <xdr:colOff>502227</xdr:colOff>
      <xdr:row>30</xdr:row>
      <xdr:rowOff>51954</xdr:rowOff>
    </xdr:from>
    <xdr:to>
      <xdr:col>9</xdr:col>
      <xdr:colOff>430211</xdr:colOff>
      <xdr:row>30</xdr:row>
      <xdr:rowOff>248227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 bwMode="auto">
        <a:xfrm>
          <a:off x="3584863" y="6909954"/>
          <a:ext cx="932439" cy="196273"/>
        </a:xfrm>
        <a:prstGeom prst="wedgeRectCallout">
          <a:avLst>
            <a:gd name="adj1" fmla="val -1749"/>
            <a:gd name="adj2" fmla="val -91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10%</a:t>
          </a:r>
          <a:r>
            <a:rPr kumimoji="1" lang="ja-JP" altLang="en-US" sz="1100">
              <a:solidFill>
                <a:srgbClr val="FF0000"/>
              </a:solidFill>
            </a:rPr>
            <a:t>以上</a:t>
          </a:r>
        </a:p>
      </xdr:txBody>
    </xdr:sp>
    <xdr:clientData/>
  </xdr:twoCellAnchor>
  <xdr:twoCellAnchor>
    <xdr:from>
      <xdr:col>16</xdr:col>
      <xdr:colOff>337704</xdr:colOff>
      <xdr:row>22</xdr:row>
      <xdr:rowOff>216477</xdr:rowOff>
    </xdr:from>
    <xdr:to>
      <xdr:col>19</xdr:col>
      <xdr:colOff>595743</xdr:colOff>
      <xdr:row>24</xdr:row>
      <xdr:rowOff>164523</xdr:rowOff>
    </xdr:to>
    <xdr:sp macro="" textlink="">
      <xdr:nvSpPr>
        <xdr:cNvPr id="10" name="線吹き出し 1 (枠付き)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 bwMode="auto">
        <a:xfrm>
          <a:off x="8286749" y="5515841"/>
          <a:ext cx="2310244" cy="467591"/>
        </a:xfrm>
        <a:prstGeom prst="borderCallout1">
          <a:avLst>
            <a:gd name="adj1" fmla="val 17560"/>
            <a:gd name="adj2" fmla="val -877"/>
            <a:gd name="adj3" fmla="val 258664"/>
            <a:gd name="adj4" fmla="val -82423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ctr" anchorCtr="0" forceAA="0" upright="1" compatLnSpc="1">
          <a:prstTxWarp prst="textNoShape">
            <a:avLst/>
          </a:prstTxWarp>
          <a:noAutofit/>
        </a:bodyPr>
        <a:lstStyle/>
        <a:p>
          <a:pPr algn="ctr"/>
          <a:r>
            <a:rPr kumimoji="1" lang="en-US" altLang="ja-JP" sz="1100">
              <a:solidFill>
                <a:srgbClr val="FF0000"/>
              </a:solidFill>
            </a:rPr>
            <a:t>45</a:t>
          </a:r>
          <a:r>
            <a:rPr kumimoji="1" lang="ja-JP" altLang="en-US" sz="1100">
              <a:solidFill>
                <a:srgbClr val="FF0000"/>
              </a:solidFill>
            </a:rPr>
            <a:t>時間～</a:t>
          </a:r>
          <a:r>
            <a:rPr kumimoji="1" lang="en-US" altLang="ja-JP" sz="1100">
              <a:solidFill>
                <a:srgbClr val="FF0000"/>
              </a:solidFill>
            </a:rPr>
            <a:t>60</a:t>
          </a:r>
          <a:r>
            <a:rPr kumimoji="1" lang="ja-JP" altLang="en-US" sz="1100">
              <a:solidFill>
                <a:srgbClr val="FF0000"/>
              </a:solidFill>
            </a:rPr>
            <a:t>時間＋</a:t>
          </a:r>
          <a:r>
            <a:rPr kumimoji="1" lang="en-US" altLang="ja-JP" sz="1100">
              <a:solidFill>
                <a:srgbClr val="FF0000"/>
              </a:solidFill>
            </a:rPr>
            <a:t>10</a:t>
          </a:r>
          <a:r>
            <a:rPr kumimoji="1" lang="ja-JP" altLang="en-US" sz="1100">
              <a:solidFill>
                <a:srgbClr val="FF0000"/>
              </a:solidFill>
            </a:rPr>
            <a:t>時間の範囲に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設定すること。</a:t>
          </a:r>
          <a:endParaRPr kumimoji="1" lang="ja-JP" altLang="en-US" sz="1100"/>
        </a:p>
      </xdr:txBody>
    </xdr:sp>
    <xdr:clientData/>
  </xdr:twoCellAnchor>
  <xdr:twoCellAnchor>
    <xdr:from>
      <xdr:col>13</xdr:col>
      <xdr:colOff>121227</xdr:colOff>
      <xdr:row>27</xdr:row>
      <xdr:rowOff>233796</xdr:rowOff>
    </xdr:from>
    <xdr:to>
      <xdr:col>16</xdr:col>
      <xdr:colOff>406977</xdr:colOff>
      <xdr:row>30</xdr:row>
      <xdr:rowOff>77933</xdr:rowOff>
    </xdr:to>
    <xdr:sp macro="" textlink="">
      <xdr:nvSpPr>
        <xdr:cNvPr id="11" name="線吹き出し 1 (枠付き)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 bwMode="auto">
        <a:xfrm>
          <a:off x="6719454" y="6832023"/>
          <a:ext cx="1636568" cy="623455"/>
        </a:xfrm>
        <a:prstGeom prst="borderCallout1">
          <a:avLst>
            <a:gd name="adj1" fmla="val 41171"/>
            <a:gd name="adj2" fmla="val -877"/>
            <a:gd name="adj3" fmla="val 11297"/>
            <a:gd name="adj4" fmla="val -322118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ctr" anchorCtr="0" forceAA="0" upright="1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自動的に計上されます。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手入力しないこと</a:t>
          </a:r>
        </a:p>
      </xdr:txBody>
    </xdr:sp>
    <xdr:clientData/>
  </xdr:twoCellAnchor>
  <xdr:twoCellAnchor>
    <xdr:from>
      <xdr:col>19</xdr:col>
      <xdr:colOff>519545</xdr:colOff>
      <xdr:row>26</xdr:row>
      <xdr:rowOff>181840</xdr:rowOff>
    </xdr:from>
    <xdr:to>
      <xdr:col>23</xdr:col>
      <xdr:colOff>383598</xdr:colOff>
      <xdr:row>28</xdr:row>
      <xdr:rowOff>205219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 bwMode="auto">
        <a:xfrm>
          <a:off x="10520795" y="6520295"/>
          <a:ext cx="2600326" cy="542924"/>
        </a:xfrm>
        <a:prstGeom prst="wedgeRoundRectCallout">
          <a:avLst>
            <a:gd name="adj1" fmla="val -70087"/>
            <a:gd name="adj2" fmla="val -47626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４５～６０時間以内に設定する。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（免除時数・追加指導（②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１）以外の総指導時数）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17</xdr:col>
      <xdr:colOff>458931</xdr:colOff>
      <xdr:row>32</xdr:row>
      <xdr:rowOff>225137</xdr:rowOff>
    </xdr:from>
    <xdr:to>
      <xdr:col>23</xdr:col>
      <xdr:colOff>149368</xdr:colOff>
      <xdr:row>34</xdr:row>
      <xdr:rowOff>257030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 bwMode="auto">
        <a:xfrm>
          <a:off x="9092045" y="8122228"/>
          <a:ext cx="3794846" cy="551438"/>
        </a:xfrm>
        <a:prstGeom prst="wedgeRoundRectCallout">
          <a:avLst>
            <a:gd name="adj1" fmla="val -35102"/>
            <a:gd name="adj2" fmla="val -142272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９０～１２０時間以内に設定する。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（免除時数・追加指導（②</a:t>
          </a:r>
          <a:r>
            <a:rPr kumimoji="1" lang="en-US" altLang="ja-JP" sz="1100" b="1">
              <a:solidFill>
                <a:srgbClr val="FF0000"/>
              </a:solidFill>
            </a:rPr>
            <a:t>-</a:t>
          </a:r>
          <a:r>
            <a:rPr kumimoji="1" lang="ja-JP" altLang="en-US" sz="1100" b="1">
              <a:solidFill>
                <a:srgbClr val="FF0000"/>
              </a:solidFill>
            </a:rPr>
            <a:t>１）以外の総指導時数</a:t>
          </a:r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２で算出）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0</xdr:colOff>
      <xdr:row>43</xdr:row>
      <xdr:rowOff>112568</xdr:rowOff>
    </xdr:from>
    <xdr:to>
      <xdr:col>16</xdr:col>
      <xdr:colOff>4329</xdr:colOff>
      <xdr:row>51</xdr:row>
      <xdr:rowOff>46388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0" y="10780568"/>
          <a:ext cx="7953374" cy="335416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 「担任・担当」には、正担任（正）又は副担任（副）のいずれかに○を記し、担任をもたない初任者については、「所属学年」や「専科」に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ついて欄に記入する。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 「教科（中のみ）」は、中学校の初任者についてのみ記入する。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・教職大学院修了者は、研修の総時間のうち50％にあたる「（教科指導）」が免除（校内における研修の時間が90時間の場合は45時間、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120時間の場合は60時間）となる。ただし、初任者の希望や状況に応じて10時間を限度として「（教科指導）」を加えて研修を行ってもよい。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・「作成上の配慮点」については、研修時間の確保、校内指導体制の確立、地域・学校・初任者の実情への配慮等について記入する。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・「領域別時間数」には月ごとに計画した①～⑧の領域の研修時数を記入する。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・①～⑧の研修時数を入力すると、免除時数が自動で反映され、その免除時数が、45時間以上60時間以内になるようにする。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・「学習指導力」のうち②-1は、初任者の希望や状況に応じて実施する研修（追加指導）であるため、10時間以内で設定する。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・「学習指導力」のうち②-2は、「（教科指導）」の項目のうち、免除されない＜学習指導全般＞について時数計上すること。詳しくは、P30の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研修項目例を確認すること。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３は、（領域等の指導）である。詳しくは、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p.30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の研修項目例を確認すること。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・「学習指導力」の②-2と②-3の領域を合わせて20％以上確保する。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・「総合的な人間力」と「教育公務員としての自覚」を合わせて10％以上確保する。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・上記以外の各領域については、年間を通して０時間となることのないよう配慮する。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・合計時間は、45時間以上60時間以内とし、「（教科指導）」を追加して研修を行った場合は70時間以内になるようにすること。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・条件に満たない箇所はセルが赤く塗りつぶされる。すべて白抜きになるように時数計上すること。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63500</xdr:rowOff>
    </xdr:from>
    <xdr:to>
      <xdr:col>9</xdr:col>
      <xdr:colOff>11112</xdr:colOff>
      <xdr:row>2</xdr:row>
      <xdr:rowOff>33337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3500" y="635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0</xdr:row>
      <xdr:rowOff>79375</xdr:rowOff>
    </xdr:from>
    <xdr:to>
      <xdr:col>9</xdr:col>
      <xdr:colOff>26987</xdr:colOff>
      <xdr:row>2</xdr:row>
      <xdr:rowOff>49212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9375" y="7937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39688</xdr:colOff>
      <xdr:row>0</xdr:row>
      <xdr:rowOff>55563</xdr:rowOff>
    </xdr:from>
    <xdr:to>
      <xdr:col>8</xdr:col>
      <xdr:colOff>1408113</xdr:colOff>
      <xdr:row>2</xdr:row>
      <xdr:rowOff>25400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39688" y="55563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0</xdr:row>
      <xdr:rowOff>63500</xdr:rowOff>
    </xdr:from>
    <xdr:to>
      <xdr:col>9</xdr:col>
      <xdr:colOff>19049</xdr:colOff>
      <xdr:row>2</xdr:row>
      <xdr:rowOff>33337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1437" y="635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55563</xdr:colOff>
      <xdr:row>0</xdr:row>
      <xdr:rowOff>55562</xdr:rowOff>
    </xdr:from>
    <xdr:to>
      <xdr:col>9</xdr:col>
      <xdr:colOff>3175</xdr:colOff>
      <xdr:row>2</xdr:row>
      <xdr:rowOff>25399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55563" y="55562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0</xdr:row>
      <xdr:rowOff>47625</xdr:rowOff>
    </xdr:from>
    <xdr:to>
      <xdr:col>9</xdr:col>
      <xdr:colOff>19050</xdr:colOff>
      <xdr:row>2</xdr:row>
      <xdr:rowOff>17462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1438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71438</xdr:colOff>
      <xdr:row>0</xdr:row>
      <xdr:rowOff>55563</xdr:rowOff>
    </xdr:from>
    <xdr:to>
      <xdr:col>9</xdr:col>
      <xdr:colOff>19050</xdr:colOff>
      <xdr:row>2</xdr:row>
      <xdr:rowOff>25400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1438" y="55563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0</xdr:row>
      <xdr:rowOff>31750</xdr:rowOff>
    </xdr:from>
    <xdr:to>
      <xdr:col>9</xdr:col>
      <xdr:colOff>19049</xdr:colOff>
      <xdr:row>2</xdr:row>
      <xdr:rowOff>1587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1437" y="317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0</xdr:row>
      <xdr:rowOff>39687</xdr:rowOff>
    </xdr:from>
    <xdr:to>
      <xdr:col>9</xdr:col>
      <xdr:colOff>26987</xdr:colOff>
      <xdr:row>2</xdr:row>
      <xdr:rowOff>9524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9375" y="39687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1133475</xdr:colOff>
      <xdr:row>27</xdr:row>
      <xdr:rowOff>9525</xdr:rowOff>
    </xdr:from>
    <xdr:to>
      <xdr:col>23</xdr:col>
      <xdr:colOff>552451</xdr:colOff>
      <xdr:row>29</xdr:row>
      <xdr:rowOff>38099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10372725" y="6553200"/>
          <a:ext cx="1971676" cy="542924"/>
        </a:xfrm>
        <a:prstGeom prst="wedgeRoundRectCallout">
          <a:avLst>
            <a:gd name="adj1" fmla="val -70087"/>
            <a:gd name="adj2" fmla="val -39651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４５～６０時間以内に設定する。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（免除時数・追加指導（②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１）以外の総指導時数）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238125</xdr:colOff>
      <xdr:row>32</xdr:row>
      <xdr:rowOff>228600</xdr:rowOff>
    </xdr:from>
    <xdr:to>
      <xdr:col>23</xdr:col>
      <xdr:colOff>222971</xdr:colOff>
      <xdr:row>35</xdr:row>
      <xdr:rowOff>8513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8848725" y="8058150"/>
          <a:ext cx="3166196" cy="551438"/>
        </a:xfrm>
        <a:prstGeom prst="wedgeRoundRectCallout">
          <a:avLst>
            <a:gd name="adj1" fmla="val -35102"/>
            <a:gd name="adj2" fmla="val -142272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９０～１２０時間以内に設定する。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（免除時数・追加指導（②</a:t>
          </a:r>
          <a:r>
            <a:rPr kumimoji="1" lang="en-US" altLang="ja-JP" sz="1100" b="1">
              <a:solidFill>
                <a:srgbClr val="FF0000"/>
              </a:solidFill>
            </a:rPr>
            <a:t>-</a:t>
          </a:r>
          <a:r>
            <a:rPr kumimoji="1" lang="ja-JP" altLang="en-US" sz="1100" b="1">
              <a:solidFill>
                <a:srgbClr val="FF0000"/>
              </a:solidFill>
            </a:rPr>
            <a:t>１）以外の総指導時数</a:t>
          </a:r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２で算出）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0</xdr:colOff>
      <xdr:row>43</xdr:row>
      <xdr:rowOff>129886</xdr:rowOff>
    </xdr:from>
    <xdr:to>
      <xdr:col>16</xdr:col>
      <xdr:colOff>4329</xdr:colOff>
      <xdr:row>51</xdr:row>
      <xdr:rowOff>63706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0797886"/>
          <a:ext cx="7953374" cy="335416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 「担任・担当」には、正担任（正）又は副担任（副）のいずれかに○を記し、担任をもたない初任者については、「所属学年」や「専科」に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ついて欄に記入する。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 「教科（中のみ）」は、中学校の初任者についてのみ記入する。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・教職大学院修了者は、研修の総時間のうち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50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％にあたる「（教科指導）」が免除（校内における研修の時間が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90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時間の場合は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45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時間、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120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時間の場合は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60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時間）となる。ただし、初任者の希望や状況に応じて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時間を限度として「（教科指導）」を加えて研修を行ってもよい。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・「作成上の配慮点」については、研修時間の確保、校内指導体制の確立、地域・学校・初任者の実情への配慮等について記入する。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・「領域別時間数」には月ごとに計画した①～⑧の領域の研修時数を記入する。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・①～⑧の研修時数を入力すると、免除時数が自動で反映され、その免除時数が、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45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時間以上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60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時間以内になるようにする。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-1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は、初任者の希望や状況に応じて実施する研修（追加指導）であるため、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時間以内で設定する。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-2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は、「（教科指導）」の項目のうち、免除されない＜学習指導全般＞について時数計上すること。詳しくは、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P30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の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　研修項目例を確認すること。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・「学習指導力」のうち②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３は、（領域等の指導）である。詳しくは、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p.30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の研修項目例を確認すること。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-2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と②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-3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の領域を合わせて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20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％以上確保する。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・「総合的な人間力」と「教育公務員としての自覚」を合わせて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％以上確保する。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・上記以外の各領域については、年間を通して０時間となることのないよう配慮する。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・合計時間は、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45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時間以上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60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時間以内とし、「（教科指導）」を追加して研修を行った場合は</a:t>
          </a:r>
          <a:r>
            <a:rPr kumimoji="0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70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時間以内になるようにすること。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明朝" panose="02020600040205080304" pitchFamily="18" charset="-128"/>
              <a:ea typeface="ＭＳ Ｐ明朝" panose="02020600040205080304" pitchFamily="18" charset="-128"/>
            </a:rPr>
            <a:t>・条件に満たない箇所はセルが赤く塗りつぶされる。すべて白抜きになるように時数計上すること。</a:t>
          </a:r>
        </a:p>
      </xdr:txBody>
    </xdr:sp>
    <xdr:clientData/>
  </xdr:twoCellAnchor>
  <xdr:twoCellAnchor>
    <xdr:from>
      <xdr:col>5</xdr:col>
      <xdr:colOff>168088</xdr:colOff>
      <xdr:row>7</xdr:row>
      <xdr:rowOff>44822</xdr:rowOff>
    </xdr:from>
    <xdr:to>
      <xdr:col>5</xdr:col>
      <xdr:colOff>378612</xdr:colOff>
      <xdr:row>7</xdr:row>
      <xdr:rowOff>244847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2756647" y="1109381"/>
          <a:ext cx="210524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219075</xdr:colOff>
      <xdr:row>14</xdr:row>
      <xdr:rowOff>152400</xdr:rowOff>
    </xdr:from>
    <xdr:to>
      <xdr:col>25</xdr:col>
      <xdr:colOff>212149</xdr:colOff>
      <xdr:row>16</xdr:row>
      <xdr:rowOff>238124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 bwMode="auto">
        <a:xfrm>
          <a:off x="9820275" y="3971925"/>
          <a:ext cx="2621974" cy="676274"/>
        </a:xfrm>
        <a:prstGeom prst="wedgeRoundRectCallout">
          <a:avLst>
            <a:gd name="adj1" fmla="val -70087"/>
            <a:gd name="adj2" fmla="val -39651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４５～６０時間以内に設定する。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（追加指導（②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１）以外の総指導時数）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219075</xdr:colOff>
      <xdr:row>21</xdr:row>
      <xdr:rowOff>123825</xdr:rowOff>
    </xdr:from>
    <xdr:to>
      <xdr:col>23</xdr:col>
      <xdr:colOff>566737</xdr:colOff>
      <xdr:row>26</xdr:row>
      <xdr:rowOff>35356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7896225" y="5400675"/>
          <a:ext cx="3586162" cy="559231"/>
        </a:xfrm>
        <a:prstGeom prst="wedgeRoundRectCallout">
          <a:avLst>
            <a:gd name="adj1" fmla="val -35102"/>
            <a:gd name="adj2" fmla="val -142272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９０～１２０時間以内に設定する。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（追加指導（②</a:t>
          </a:r>
          <a:r>
            <a:rPr kumimoji="1" lang="en-US" altLang="ja-JP" sz="1100" b="1">
              <a:solidFill>
                <a:srgbClr val="FF0000"/>
              </a:solidFill>
            </a:rPr>
            <a:t>-1</a:t>
          </a:r>
          <a:r>
            <a:rPr kumimoji="1" lang="ja-JP" altLang="en-US" sz="1100" b="1">
              <a:solidFill>
                <a:srgbClr val="FF0000"/>
              </a:solidFill>
            </a:rPr>
            <a:t>）以外の総指導時数</a:t>
          </a:r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２で算出）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161925</xdr:rowOff>
    </xdr:from>
    <xdr:to>
      <xdr:col>34</xdr:col>
      <xdr:colOff>38100</xdr:colOff>
      <xdr:row>78</xdr:row>
      <xdr:rowOff>1438276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9869150"/>
          <a:ext cx="8105775" cy="127635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・領域ごと、月ごとの指導者別実施時数を記入する。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・「指導者別担当時数」の左側：「年間計画時数」は、年間指導計画書（様式３）に入力すると自動的に入力される。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・備考欄には、必要のある場合のみ記入する。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・提出の際は、（様式４）の「領域別時間配分表」、「指導者別時間配分表」を添付する。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・「 </a:t>
          </a:r>
          <a:r>
            <a:rPr lang="en-US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OJT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の成果」の記入欄には、校内における研修以外の日常の教育活動において、</a:t>
          </a:r>
          <a:r>
            <a:rPr lang="en-US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OJT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を機能させ、初任者の教員としての資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rtl="0"/>
          <a:r>
            <a:rPr lang="ja-JP" altLang="en-US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質・能力の向上につながった成果を記入する。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11</xdr:col>
      <xdr:colOff>161925</xdr:colOff>
      <xdr:row>6</xdr:row>
      <xdr:rowOff>47625</xdr:rowOff>
    </xdr:from>
    <xdr:to>
      <xdr:col>12</xdr:col>
      <xdr:colOff>143849</xdr:colOff>
      <xdr:row>6</xdr:row>
      <xdr:rowOff>247650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2362200" y="1076325"/>
          <a:ext cx="210524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219075</xdr:colOff>
      <xdr:row>14</xdr:row>
      <xdr:rowOff>257175</xdr:rowOff>
    </xdr:from>
    <xdr:to>
      <xdr:col>25</xdr:col>
      <xdr:colOff>212149</xdr:colOff>
      <xdr:row>17</xdr:row>
      <xdr:rowOff>47624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0239375" y="4076700"/>
          <a:ext cx="2621974" cy="676274"/>
        </a:xfrm>
        <a:prstGeom prst="wedgeRoundRectCallout">
          <a:avLst>
            <a:gd name="adj1" fmla="val -70087"/>
            <a:gd name="adj2" fmla="val -39651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４５～６０時間以内に設定する。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（追加指導（②</a:t>
          </a:r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１）以外の総指導時数）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17</xdr:col>
      <xdr:colOff>142875</xdr:colOff>
      <xdr:row>21</xdr:row>
      <xdr:rowOff>66675</xdr:rowOff>
    </xdr:from>
    <xdr:to>
      <xdr:col>23</xdr:col>
      <xdr:colOff>442912</xdr:colOff>
      <xdr:row>25</xdr:row>
      <xdr:rowOff>6781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 bwMode="auto">
        <a:xfrm>
          <a:off x="8191500" y="5400675"/>
          <a:ext cx="3586162" cy="559231"/>
        </a:xfrm>
        <a:prstGeom prst="wedgeRoundRectCallout">
          <a:avLst>
            <a:gd name="adj1" fmla="val -35102"/>
            <a:gd name="adj2" fmla="val -142272"/>
            <a:gd name="adj3" fmla="val 1666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ctr" upright="1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９０～１２０時間以内に設定する。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（追加指導（②</a:t>
          </a:r>
          <a:r>
            <a:rPr kumimoji="1" lang="en-US" altLang="ja-JP" sz="1100" b="1">
              <a:solidFill>
                <a:srgbClr val="FF0000"/>
              </a:solidFill>
            </a:rPr>
            <a:t>-1</a:t>
          </a:r>
          <a:r>
            <a:rPr kumimoji="1" lang="ja-JP" altLang="en-US" sz="1100" b="1">
              <a:solidFill>
                <a:srgbClr val="FF0000"/>
              </a:solidFill>
            </a:rPr>
            <a:t>）以外の総指導時数</a:t>
          </a:r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２で算出）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199159</xdr:rowOff>
    </xdr:from>
    <xdr:to>
      <xdr:col>34</xdr:col>
      <xdr:colOff>113434</xdr:colOff>
      <xdr:row>78</xdr:row>
      <xdr:rowOff>1475510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9474295"/>
          <a:ext cx="8105775" cy="127635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・領域ごと、月ごとの指導者別実施時数を記入する。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・「指導者別担当時数」の左側：「年間計画時数」は、年間指導計画書（様式３）に入力すると自動的に入力される。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・備考欄には、必要のある場合のみ記入する。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・提出の際は、（様式４）の「領域別時間配分表」、「指導者別時間配分表」を添付する。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rtl="0"/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・「 </a:t>
          </a:r>
          <a:r>
            <a:rPr lang="en-US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OJT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の成果」の記入欄には、校内における研修以外の日常の教育活動において、</a:t>
          </a:r>
          <a:r>
            <a:rPr lang="en-US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OJT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を機能させ、初任者の教員としての資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+mn-cs"/>
          </a:endParaRPr>
        </a:p>
        <a:p>
          <a:pPr rtl="0"/>
          <a:r>
            <a:rPr lang="ja-JP" altLang="en-US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質・能力の向上につながった成果を記入する。</a:t>
          </a:r>
          <a:endParaRPr lang="ja-JP" altLang="ja-JP" sz="1200">
            <a:solidFill>
              <a:sysClr val="windowText" lastClr="00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12</xdr:col>
      <xdr:colOff>69273</xdr:colOff>
      <xdr:row>6</xdr:row>
      <xdr:rowOff>34636</xdr:rowOff>
    </xdr:from>
    <xdr:to>
      <xdr:col>13</xdr:col>
      <xdr:colOff>54660</xdr:colOff>
      <xdr:row>6</xdr:row>
      <xdr:rowOff>234661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2493818" y="1065068"/>
          <a:ext cx="210524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55562</xdr:rowOff>
    </xdr:from>
    <xdr:to>
      <xdr:col>8</xdr:col>
      <xdr:colOff>1408112</xdr:colOff>
      <xdr:row>2</xdr:row>
      <xdr:rowOff>25399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39687" y="55562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31750</xdr:rowOff>
    </xdr:from>
    <xdr:to>
      <xdr:col>9</xdr:col>
      <xdr:colOff>42862</xdr:colOff>
      <xdr:row>2</xdr:row>
      <xdr:rowOff>1587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95250" y="317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B1:B40" totalsRowShown="0" dataDxfId="19">
  <autoFilter ref="B1:B40"/>
  <tableColumns count="1">
    <tableColumn id="1" name="②1" dataDxfId="18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7" name="テーブル818" displayName="テーブル818" ref="J1:J22" totalsRowShown="0" dataDxfId="1">
  <autoFilter ref="J1:J22"/>
  <tableColumns count="1">
    <tableColumn id="1" name="⑧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9" name="テーブル9" displayName="テーブル9" ref="L1:L6" totalsRowShown="0" dataDxfId="17">
  <autoFilter ref="L1:L6"/>
  <tableColumns count="1">
    <tableColumn id="1" name="指導者" dataDxfId="16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10" name="テーブル211" displayName="テーブル211" ref="C1:C40" totalsRowShown="0" dataDxfId="15">
  <autoFilter ref="C1:C40"/>
  <tableColumns count="1">
    <tableColumn id="1" name="②2" dataDxfId="1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11" name="テーブル112" displayName="テーブル112" ref="A1:A22" totalsRowShown="0" dataDxfId="13">
  <autoFilter ref="A1:A22"/>
  <tableColumns count="1">
    <tableColumn id="1" name="①" dataDxfId="12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2" name="テーブル313" displayName="テーブル313" ref="E1:E22" totalsRowShown="0" dataDxfId="11">
  <autoFilter ref="E1:E22"/>
  <tableColumns count="1">
    <tableColumn id="1" name="③" dataDxfId="10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13" name="テーブル414" displayName="テーブル414" ref="F1:F8" totalsRowShown="0" dataDxfId="9">
  <autoFilter ref="F1:F8"/>
  <tableColumns count="1">
    <tableColumn id="1" name="④" dataDxfId="8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14" name="テーブル515" displayName="テーブル515" ref="G1:G8" totalsRowShown="0" dataDxfId="7">
  <autoFilter ref="G1:G8"/>
  <tableColumns count="1">
    <tableColumn id="1" name="⑤" dataDxfId="6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5" name="テーブル616" displayName="テーブル616" ref="H1:H10" totalsRowShown="0" dataDxfId="5">
  <autoFilter ref="H1:H10"/>
  <tableColumns count="1">
    <tableColumn id="1" name="⑥" dataDxfId="4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6" name="テーブル717" displayName="テーブル717" ref="I1:I10" totalsRowShown="0" dataDxfId="3">
  <autoFilter ref="I1:I10"/>
  <tableColumns count="1">
    <tableColumn id="1" name="⑦" dataDxfId="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5"/>
  </sheetPr>
  <dimension ref="A1:AF46"/>
  <sheetViews>
    <sheetView tabSelected="1" view="pageBreakPreview" zoomScale="115" zoomScaleNormal="100" zoomScaleSheetLayoutView="115" workbookViewId="0">
      <selection activeCell="A4" sqref="A4:P4"/>
    </sheetView>
  </sheetViews>
  <sheetFormatPr defaultColWidth="9" defaultRowHeight="13.5" x14ac:dyDescent="0.15"/>
  <cols>
    <col min="1" max="1" width="7.5" style="131" customWidth="1"/>
    <col min="2" max="13" width="6.625" style="131" customWidth="1"/>
    <col min="14" max="16" width="5.875" style="131" customWidth="1"/>
    <col min="17" max="34" width="9" style="131"/>
    <col min="35" max="48" width="0" style="131" hidden="1" customWidth="1"/>
    <col min="49" max="16384" width="9" style="131"/>
  </cols>
  <sheetData>
    <row r="1" spans="1:32" ht="4.5" customHeight="1" x14ac:dyDescent="0.15">
      <c r="A1" s="127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32" ht="15" customHeight="1" x14ac:dyDescent="0.15">
      <c r="A2" s="113" t="s">
        <v>257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32" ht="5.25" customHeight="1" x14ac:dyDescent="0.15">
      <c r="A3" s="132"/>
      <c r="B3" s="128"/>
      <c r="C3" s="128"/>
      <c r="D3" s="128"/>
      <c r="E3" s="128"/>
      <c r="F3" s="128"/>
      <c r="G3" s="129"/>
      <c r="H3" s="129"/>
      <c r="I3" s="129"/>
      <c r="J3" s="129"/>
      <c r="K3" s="129"/>
      <c r="L3" s="129"/>
      <c r="M3" s="129"/>
      <c r="N3" s="129"/>
      <c r="O3" s="129"/>
      <c r="P3" s="130"/>
    </row>
    <row r="4" spans="1:32" ht="18" customHeight="1" x14ac:dyDescent="0.15">
      <c r="A4" s="575" t="s">
        <v>341</v>
      </c>
      <c r="B4" s="575"/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  <c r="O4" s="575"/>
      <c r="P4" s="57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</row>
    <row r="5" spans="1:32" ht="3" customHeight="1" x14ac:dyDescent="0.15">
      <c r="A5" s="129"/>
      <c r="B5" s="128"/>
      <c r="C5" s="128"/>
      <c r="D5" s="128"/>
      <c r="E5" s="128"/>
      <c r="F5" s="128"/>
      <c r="G5" s="129"/>
      <c r="H5" s="129"/>
      <c r="I5" s="129"/>
      <c r="J5" s="129"/>
      <c r="K5" s="129"/>
      <c r="L5" s="129"/>
      <c r="M5" s="129"/>
      <c r="N5" s="129"/>
      <c r="O5" s="129"/>
      <c r="P5" s="130"/>
    </row>
    <row r="6" spans="1:32" ht="19.5" customHeight="1" x14ac:dyDescent="0.15">
      <c r="A6" s="133" t="s">
        <v>0</v>
      </c>
      <c r="B6" s="587" t="s">
        <v>246</v>
      </c>
      <c r="C6" s="587"/>
      <c r="D6" s="587"/>
      <c r="E6" s="587"/>
      <c r="F6" s="587"/>
      <c r="G6" s="587"/>
      <c r="H6" s="587"/>
      <c r="I6" s="588"/>
      <c r="J6" s="576" t="s">
        <v>33</v>
      </c>
      <c r="K6" s="577"/>
      <c r="L6" s="580" t="s">
        <v>226</v>
      </c>
      <c r="M6" s="580"/>
      <c r="N6" s="580"/>
      <c r="O6" s="580"/>
      <c r="P6" s="581"/>
    </row>
    <row r="7" spans="1:32" ht="19.5" customHeight="1" x14ac:dyDescent="0.15">
      <c r="A7" s="584" t="s">
        <v>1</v>
      </c>
      <c r="B7" s="572" t="s">
        <v>68</v>
      </c>
      <c r="C7" s="574"/>
      <c r="D7" s="572" t="s">
        <v>226</v>
      </c>
      <c r="E7" s="573"/>
      <c r="F7" s="573"/>
      <c r="G7" s="573"/>
      <c r="H7" s="573"/>
      <c r="I7" s="574"/>
      <c r="J7" s="578"/>
      <c r="K7" s="579"/>
      <c r="L7" s="582"/>
      <c r="M7" s="582"/>
      <c r="N7" s="582"/>
      <c r="O7" s="582"/>
      <c r="P7" s="583"/>
    </row>
    <row r="8" spans="1:32" ht="24" customHeight="1" x14ac:dyDescent="0.15">
      <c r="A8" s="585"/>
      <c r="B8" s="572" t="s">
        <v>347</v>
      </c>
      <c r="C8" s="574"/>
      <c r="D8" s="532" t="s">
        <v>104</v>
      </c>
      <c r="E8" s="533"/>
      <c r="F8" s="533"/>
      <c r="G8" s="533"/>
      <c r="H8" s="533"/>
      <c r="I8" s="536"/>
      <c r="J8" s="576" t="s">
        <v>30</v>
      </c>
      <c r="K8" s="577"/>
      <c r="L8" s="589" t="s">
        <v>21</v>
      </c>
      <c r="M8" s="591" t="s">
        <v>191</v>
      </c>
      <c r="N8" s="591"/>
      <c r="O8" s="591"/>
      <c r="P8" s="592"/>
    </row>
    <row r="9" spans="1:32" ht="24" customHeight="1" x14ac:dyDescent="0.15">
      <c r="A9" s="586"/>
      <c r="B9" s="595" t="s">
        <v>348</v>
      </c>
      <c r="C9" s="574"/>
      <c r="D9" s="467"/>
      <c r="E9" s="573"/>
      <c r="F9" s="573"/>
      <c r="G9" s="574"/>
      <c r="H9" s="542" t="s">
        <v>71</v>
      </c>
      <c r="I9" s="543"/>
      <c r="J9" s="578"/>
      <c r="K9" s="579"/>
      <c r="L9" s="590"/>
      <c r="M9" s="593"/>
      <c r="N9" s="593"/>
      <c r="O9" s="593"/>
      <c r="P9" s="594"/>
    </row>
    <row r="10" spans="1:32" s="153" customFormat="1" ht="15.75" customHeight="1" x14ac:dyDescent="0.15">
      <c r="A10" s="147"/>
      <c r="B10" s="148"/>
      <c r="C10" s="148"/>
      <c r="D10" s="148"/>
      <c r="E10" s="148"/>
      <c r="F10" s="149"/>
      <c r="G10" s="150"/>
      <c r="H10" s="150"/>
      <c r="I10" s="150"/>
      <c r="J10" s="150"/>
      <c r="K10" s="150"/>
      <c r="L10" s="151"/>
      <c r="M10" s="151"/>
      <c r="N10" s="151"/>
      <c r="O10" s="151"/>
      <c r="P10" s="152"/>
    </row>
    <row r="11" spans="1:32" s="153" customFormat="1" ht="48.75" customHeight="1" x14ac:dyDescent="0.15">
      <c r="A11" s="532" t="s">
        <v>22</v>
      </c>
      <c r="B11" s="536"/>
      <c r="C11" s="569" t="s">
        <v>346</v>
      </c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1"/>
    </row>
    <row r="12" spans="1:32" s="153" customFormat="1" ht="23.25" customHeight="1" x14ac:dyDescent="0.15">
      <c r="A12" s="544" t="s">
        <v>247</v>
      </c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</row>
    <row r="13" spans="1:32" s="153" customFormat="1" ht="20.25" customHeight="1" x14ac:dyDescent="0.15">
      <c r="A13" s="545" t="s">
        <v>23</v>
      </c>
      <c r="B13" s="548" t="s">
        <v>29</v>
      </c>
      <c r="C13" s="549"/>
      <c r="D13" s="549"/>
      <c r="E13" s="549"/>
      <c r="F13" s="549"/>
      <c r="G13" s="549"/>
      <c r="H13" s="549"/>
      <c r="I13" s="549"/>
      <c r="J13" s="549"/>
      <c r="K13" s="549"/>
      <c r="L13" s="550"/>
      <c r="M13" s="551" t="s">
        <v>70</v>
      </c>
      <c r="N13" s="554" t="s">
        <v>340</v>
      </c>
      <c r="O13" s="555"/>
      <c r="P13" s="556"/>
    </row>
    <row r="14" spans="1:32" s="153" customFormat="1" ht="20.25" customHeight="1" x14ac:dyDescent="0.15">
      <c r="A14" s="546"/>
      <c r="B14" s="563" t="s">
        <v>74</v>
      </c>
      <c r="C14" s="548" t="s">
        <v>229</v>
      </c>
      <c r="D14" s="549"/>
      <c r="E14" s="549"/>
      <c r="F14" s="550"/>
      <c r="G14" s="563" t="s">
        <v>75</v>
      </c>
      <c r="H14" s="563" t="s">
        <v>76</v>
      </c>
      <c r="I14" s="563" t="s">
        <v>77</v>
      </c>
      <c r="J14" s="563" t="s">
        <v>78</v>
      </c>
      <c r="K14" s="563" t="s">
        <v>79</v>
      </c>
      <c r="L14" s="563" t="s">
        <v>80</v>
      </c>
      <c r="M14" s="552"/>
      <c r="N14" s="557"/>
      <c r="O14" s="558"/>
      <c r="P14" s="559"/>
    </row>
    <row r="15" spans="1:32" s="153" customFormat="1" ht="20.25" customHeight="1" x14ac:dyDescent="0.15">
      <c r="A15" s="546"/>
      <c r="B15" s="564"/>
      <c r="C15" s="566" t="s">
        <v>230</v>
      </c>
      <c r="D15" s="567"/>
      <c r="E15" s="568"/>
      <c r="F15" s="564" t="s">
        <v>233</v>
      </c>
      <c r="G15" s="564"/>
      <c r="H15" s="564"/>
      <c r="I15" s="564"/>
      <c r="J15" s="564"/>
      <c r="K15" s="564"/>
      <c r="L15" s="564"/>
      <c r="M15" s="552"/>
      <c r="N15" s="557"/>
      <c r="O15" s="558"/>
      <c r="P15" s="559"/>
    </row>
    <row r="16" spans="1:32" s="153" customFormat="1" ht="20.25" customHeight="1" x14ac:dyDescent="0.15">
      <c r="A16" s="547"/>
      <c r="B16" s="565"/>
      <c r="C16" s="192" t="s">
        <v>222</v>
      </c>
      <c r="D16" s="206" t="s">
        <v>231</v>
      </c>
      <c r="E16" s="154" t="s">
        <v>232</v>
      </c>
      <c r="F16" s="565"/>
      <c r="G16" s="565"/>
      <c r="H16" s="565"/>
      <c r="I16" s="565"/>
      <c r="J16" s="565"/>
      <c r="K16" s="565"/>
      <c r="L16" s="565"/>
      <c r="M16" s="553"/>
      <c r="N16" s="560"/>
      <c r="O16" s="561"/>
      <c r="P16" s="562"/>
      <c r="V16" s="153" t="s">
        <v>236</v>
      </c>
    </row>
    <row r="17" spans="1:22" s="155" customFormat="1" ht="20.25" customHeight="1" x14ac:dyDescent="0.15">
      <c r="A17" s="119" t="s">
        <v>43</v>
      </c>
      <c r="B17" s="124">
        <v>1</v>
      </c>
      <c r="C17" s="195"/>
      <c r="D17" s="207">
        <v>3</v>
      </c>
      <c r="E17" s="124"/>
      <c r="F17" s="124"/>
      <c r="G17" s="124"/>
      <c r="H17" s="124"/>
      <c r="I17" s="124"/>
      <c r="J17" s="124"/>
      <c r="K17" s="124"/>
      <c r="L17" s="124"/>
      <c r="M17" s="134">
        <f>SUM(B17:L17)</f>
        <v>4</v>
      </c>
      <c r="N17" s="210"/>
      <c r="O17" s="211"/>
      <c r="P17" s="212"/>
      <c r="V17" s="153" t="s">
        <v>237</v>
      </c>
    </row>
    <row r="18" spans="1:22" s="155" customFormat="1" ht="20.25" customHeight="1" x14ac:dyDescent="0.15">
      <c r="A18" s="120" t="s">
        <v>45</v>
      </c>
      <c r="B18" s="125"/>
      <c r="C18" s="193"/>
      <c r="D18" s="208"/>
      <c r="E18" s="125">
        <v>1</v>
      </c>
      <c r="F18" s="125">
        <v>9</v>
      </c>
      <c r="G18" s="125">
        <v>2</v>
      </c>
      <c r="H18" s="125">
        <v>2</v>
      </c>
      <c r="I18" s="125"/>
      <c r="J18" s="125"/>
      <c r="K18" s="125"/>
      <c r="L18" s="125"/>
      <c r="M18" s="135">
        <f>SUM(B18:L18)</f>
        <v>14</v>
      </c>
      <c r="N18" s="472"/>
      <c r="O18" s="473"/>
      <c r="P18" s="473"/>
      <c r="V18" s="155" t="s">
        <v>238</v>
      </c>
    </row>
    <row r="19" spans="1:22" s="155" customFormat="1" ht="20.25" customHeight="1" x14ac:dyDescent="0.15">
      <c r="A19" s="120" t="s">
        <v>46</v>
      </c>
      <c r="B19" s="125">
        <v>1</v>
      </c>
      <c r="C19" s="193"/>
      <c r="D19" s="208"/>
      <c r="E19" s="125">
        <v>1</v>
      </c>
      <c r="F19" s="125">
        <v>1</v>
      </c>
      <c r="G19" s="125"/>
      <c r="H19" s="125"/>
      <c r="I19" s="125"/>
      <c r="J19" s="125"/>
      <c r="K19" s="125">
        <v>2</v>
      </c>
      <c r="L19" s="125">
        <v>2</v>
      </c>
      <c r="M19" s="135">
        <f>SUM(B19:L19)</f>
        <v>7</v>
      </c>
      <c r="N19" s="474"/>
      <c r="O19" s="475"/>
      <c r="P19" s="475"/>
      <c r="V19" s="155" t="s">
        <v>239</v>
      </c>
    </row>
    <row r="20" spans="1:22" s="155" customFormat="1" ht="20.25" customHeight="1" x14ac:dyDescent="0.15">
      <c r="A20" s="120" t="s">
        <v>47</v>
      </c>
      <c r="B20" s="125"/>
      <c r="C20" s="193"/>
      <c r="D20" s="208">
        <v>1</v>
      </c>
      <c r="E20" s="125"/>
      <c r="F20" s="125">
        <v>2</v>
      </c>
      <c r="G20" s="125"/>
      <c r="H20" s="125"/>
      <c r="I20" s="125"/>
      <c r="J20" s="125">
        <v>3</v>
      </c>
      <c r="K20" s="125">
        <v>3</v>
      </c>
      <c r="L20" s="125">
        <v>2</v>
      </c>
      <c r="M20" s="135">
        <f t="shared" ref="M20:M27" si="0">SUM(B20:L20)</f>
        <v>11</v>
      </c>
      <c r="N20" s="468"/>
      <c r="O20" s="469"/>
      <c r="P20" s="470"/>
      <c r="V20" s="155" t="s">
        <v>322</v>
      </c>
    </row>
    <row r="21" spans="1:22" s="155" customFormat="1" ht="20.25" customHeight="1" x14ac:dyDescent="0.15">
      <c r="A21" s="121" t="s">
        <v>48</v>
      </c>
      <c r="B21" s="125"/>
      <c r="C21" s="193"/>
      <c r="D21" s="208"/>
      <c r="E21" s="125"/>
      <c r="F21" s="125">
        <v>2</v>
      </c>
      <c r="G21" s="125"/>
      <c r="H21" s="125"/>
      <c r="I21" s="125"/>
      <c r="J21" s="125">
        <v>2</v>
      </c>
      <c r="K21" s="125"/>
      <c r="L21" s="125"/>
      <c r="M21" s="135">
        <f t="shared" si="0"/>
        <v>4</v>
      </c>
      <c r="N21" s="471"/>
      <c r="O21" s="469"/>
      <c r="P21" s="470"/>
      <c r="V21" s="155" t="s">
        <v>240</v>
      </c>
    </row>
    <row r="22" spans="1:22" s="155" customFormat="1" ht="20.25" customHeight="1" x14ac:dyDescent="0.15">
      <c r="A22" s="120" t="s">
        <v>49</v>
      </c>
      <c r="B22" s="125"/>
      <c r="C22" s="193"/>
      <c r="D22" s="208">
        <v>1</v>
      </c>
      <c r="E22" s="125">
        <v>1</v>
      </c>
      <c r="F22" s="125"/>
      <c r="G22" s="125"/>
      <c r="H22" s="125"/>
      <c r="I22" s="125">
        <v>3</v>
      </c>
      <c r="J22" s="125">
        <v>2</v>
      </c>
      <c r="K22" s="125"/>
      <c r="L22" s="125"/>
      <c r="M22" s="135">
        <f t="shared" si="0"/>
        <v>7</v>
      </c>
      <c r="N22" s="468"/>
      <c r="O22" s="469"/>
      <c r="P22" s="470"/>
      <c r="V22" s="155" t="s">
        <v>241</v>
      </c>
    </row>
    <row r="23" spans="1:22" s="155" customFormat="1" ht="20.25" customHeight="1" x14ac:dyDescent="0.15">
      <c r="A23" s="120" t="s">
        <v>98</v>
      </c>
      <c r="B23" s="125"/>
      <c r="C23" s="193"/>
      <c r="D23" s="208">
        <v>1</v>
      </c>
      <c r="E23" s="125"/>
      <c r="F23" s="125">
        <v>4</v>
      </c>
      <c r="G23" s="125"/>
      <c r="H23" s="125">
        <v>4</v>
      </c>
      <c r="I23" s="125">
        <v>2</v>
      </c>
      <c r="J23" s="125"/>
      <c r="K23" s="125"/>
      <c r="L23" s="125"/>
      <c r="M23" s="135">
        <f t="shared" si="0"/>
        <v>11</v>
      </c>
      <c r="N23" s="468"/>
      <c r="O23" s="469"/>
      <c r="P23" s="470"/>
      <c r="V23" s="155" t="s">
        <v>242</v>
      </c>
    </row>
    <row r="24" spans="1:22" s="155" customFormat="1" ht="20.25" customHeight="1" x14ac:dyDescent="0.15">
      <c r="A24" s="120" t="s">
        <v>99</v>
      </c>
      <c r="B24" s="125"/>
      <c r="C24" s="193"/>
      <c r="D24" s="208"/>
      <c r="E24" s="125">
        <v>1</v>
      </c>
      <c r="F24" s="125"/>
      <c r="G24" s="125"/>
      <c r="H24" s="125"/>
      <c r="I24" s="125"/>
      <c r="J24" s="125"/>
      <c r="K24" s="125"/>
      <c r="L24" s="125"/>
      <c r="M24" s="135">
        <f t="shared" si="0"/>
        <v>1</v>
      </c>
      <c r="N24" s="471"/>
      <c r="O24" s="469"/>
      <c r="P24" s="470"/>
      <c r="V24" s="155" t="s">
        <v>243</v>
      </c>
    </row>
    <row r="25" spans="1:22" s="155" customFormat="1" ht="20.25" customHeight="1" thickBot="1" x14ac:dyDescent="0.2">
      <c r="A25" s="120" t="s">
        <v>100</v>
      </c>
      <c r="B25" s="125"/>
      <c r="C25" s="193"/>
      <c r="D25" s="208">
        <v>2</v>
      </c>
      <c r="E25" s="125"/>
      <c r="F25" s="125">
        <v>5</v>
      </c>
      <c r="G25" s="125"/>
      <c r="H25" s="125"/>
      <c r="I25" s="125"/>
      <c r="J25" s="125"/>
      <c r="K25" s="125"/>
      <c r="L25" s="125"/>
      <c r="M25" s="135">
        <f t="shared" si="0"/>
        <v>7</v>
      </c>
      <c r="N25" s="213"/>
      <c r="O25" s="214"/>
      <c r="P25" s="215"/>
      <c r="V25" s="155" t="s">
        <v>244</v>
      </c>
    </row>
    <row r="26" spans="1:22" s="155" customFormat="1" ht="20.25" customHeight="1" x14ac:dyDescent="0.15">
      <c r="A26" s="120" t="s">
        <v>101</v>
      </c>
      <c r="B26" s="125"/>
      <c r="C26" s="193" t="s">
        <v>222</v>
      </c>
      <c r="D26" s="208">
        <v>2</v>
      </c>
      <c r="E26" s="125">
        <v>1</v>
      </c>
      <c r="F26" s="125"/>
      <c r="G26" s="125"/>
      <c r="H26" s="125"/>
      <c r="I26" s="125"/>
      <c r="J26" s="125"/>
      <c r="K26" s="125"/>
      <c r="L26" s="125"/>
      <c r="M26" s="135">
        <f t="shared" si="0"/>
        <v>3</v>
      </c>
      <c r="N26" s="213"/>
      <c r="O26" s="214"/>
      <c r="P26" s="215"/>
      <c r="R26" s="539" t="s">
        <v>264</v>
      </c>
      <c r="S26" s="527"/>
      <c r="T26" s="528"/>
    </row>
    <row r="27" spans="1:22" s="155" customFormat="1" ht="20.25" customHeight="1" thickBot="1" x14ac:dyDescent="0.2">
      <c r="A27" s="123" t="s">
        <v>102</v>
      </c>
      <c r="B27" s="126"/>
      <c r="C27" s="194" t="s">
        <v>225</v>
      </c>
      <c r="D27" s="209"/>
      <c r="E27" s="126"/>
      <c r="F27" s="126"/>
      <c r="G27" s="126"/>
      <c r="H27" s="126"/>
      <c r="I27" s="126"/>
      <c r="J27" s="126"/>
      <c r="K27" s="126"/>
      <c r="L27" s="126"/>
      <c r="M27" s="136">
        <f t="shared" si="0"/>
        <v>0</v>
      </c>
      <c r="N27" s="216"/>
      <c r="O27" s="217"/>
      <c r="P27" s="218"/>
      <c r="R27" s="529">
        <f>B28+SUM(F28:L28)</f>
        <v>54</v>
      </c>
      <c r="S27" s="530"/>
      <c r="T27" s="531"/>
    </row>
    <row r="28" spans="1:22" s="155" customFormat="1" ht="20.25" customHeight="1" x14ac:dyDescent="0.15">
      <c r="A28" s="493" t="s">
        <v>190</v>
      </c>
      <c r="B28" s="495">
        <f>SUM(B17:B27)</f>
        <v>2</v>
      </c>
      <c r="C28" s="497">
        <f>R31/2</f>
        <v>54</v>
      </c>
      <c r="D28" s="499">
        <f>SUM(D17:D27)</f>
        <v>10</v>
      </c>
      <c r="E28" s="137">
        <f t="shared" ref="E28:L28" si="1">SUM(E17:E27)</f>
        <v>5</v>
      </c>
      <c r="F28" s="137">
        <f t="shared" si="1"/>
        <v>23</v>
      </c>
      <c r="G28" s="495">
        <f t="shared" si="1"/>
        <v>2</v>
      </c>
      <c r="H28" s="495">
        <f t="shared" si="1"/>
        <v>6</v>
      </c>
      <c r="I28" s="540">
        <f t="shared" si="1"/>
        <v>5</v>
      </c>
      <c r="J28" s="495">
        <f t="shared" si="1"/>
        <v>7</v>
      </c>
      <c r="K28" s="495">
        <f t="shared" si="1"/>
        <v>5</v>
      </c>
      <c r="L28" s="495">
        <f t="shared" si="1"/>
        <v>4</v>
      </c>
      <c r="M28" s="501">
        <f>SUM(M17:M27)</f>
        <v>69</v>
      </c>
      <c r="N28" s="189"/>
      <c r="O28" s="190"/>
      <c r="P28" s="191"/>
      <c r="R28" s="116"/>
      <c r="S28" s="116"/>
      <c r="T28" s="116"/>
    </row>
    <row r="29" spans="1:22" s="155" customFormat="1" ht="20.25" customHeight="1" thickBot="1" x14ac:dyDescent="0.2">
      <c r="A29" s="494"/>
      <c r="B29" s="496"/>
      <c r="C29" s="498"/>
      <c r="D29" s="500"/>
      <c r="E29" s="503">
        <f>E28+F28</f>
        <v>28</v>
      </c>
      <c r="F29" s="504"/>
      <c r="G29" s="496"/>
      <c r="H29" s="496"/>
      <c r="I29" s="541"/>
      <c r="J29" s="496"/>
      <c r="K29" s="496"/>
      <c r="L29" s="496"/>
      <c r="M29" s="502"/>
      <c r="N29" s="219"/>
      <c r="O29" s="220"/>
      <c r="P29" s="221"/>
      <c r="R29" s="116"/>
      <c r="S29" s="116"/>
      <c r="T29" s="116"/>
    </row>
    <row r="30" spans="1:22" s="153" customFormat="1" ht="20.25" customHeight="1" x14ac:dyDescent="0.15">
      <c r="A30" s="122" t="s">
        <v>72</v>
      </c>
      <c r="B30" s="138">
        <f>B28/$R$31</f>
        <v>1.8518518518518517E-2</v>
      </c>
      <c r="C30" s="117"/>
      <c r="D30" s="117"/>
      <c r="E30" s="537">
        <f>E29/$R$31</f>
        <v>0.25925925925925924</v>
      </c>
      <c r="F30" s="538"/>
      <c r="G30" s="138">
        <f t="shared" ref="G30:H30" si="2">G28/$R$31</f>
        <v>1.8518518518518517E-2</v>
      </c>
      <c r="H30" s="138">
        <f t="shared" si="2"/>
        <v>5.5555555555555552E-2</v>
      </c>
      <c r="I30" s="537">
        <f>SUM(I28:J28)/$R$31</f>
        <v>0.1111111111111111</v>
      </c>
      <c r="J30" s="538">
        <f t="shared" ref="J30:L30" si="3">J28/$R$31</f>
        <v>6.4814814814814811E-2</v>
      </c>
      <c r="K30" s="138">
        <f t="shared" si="3"/>
        <v>4.6296296296296294E-2</v>
      </c>
      <c r="L30" s="138">
        <f t="shared" si="3"/>
        <v>3.7037037037037035E-2</v>
      </c>
      <c r="M30" s="138"/>
      <c r="N30" s="186"/>
      <c r="O30" s="187"/>
      <c r="P30" s="188"/>
      <c r="R30" s="526" t="s">
        <v>228</v>
      </c>
      <c r="S30" s="527"/>
      <c r="T30" s="528"/>
    </row>
    <row r="31" spans="1:22" s="153" customFormat="1" ht="20.25" customHeight="1" thickBot="1" x14ac:dyDescent="0.2">
      <c r="A31" s="156"/>
      <c r="B31" s="157"/>
      <c r="C31" s="196"/>
      <c r="D31" s="196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R31" s="529">
        <f>R27*2</f>
        <v>108</v>
      </c>
      <c r="S31" s="530"/>
      <c r="T31" s="531"/>
    </row>
    <row r="32" spans="1:22" s="153" customFormat="1" ht="20.25" customHeight="1" x14ac:dyDescent="0.15">
      <c r="A32" s="532" t="s">
        <v>5</v>
      </c>
      <c r="B32" s="533"/>
      <c r="C32" s="533"/>
      <c r="D32" s="533"/>
      <c r="E32" s="533"/>
      <c r="F32" s="534"/>
      <c r="G32" s="535" t="s">
        <v>6</v>
      </c>
      <c r="H32" s="534"/>
      <c r="I32" s="535" t="s">
        <v>7</v>
      </c>
      <c r="J32" s="534"/>
      <c r="K32" s="535" t="s">
        <v>8</v>
      </c>
      <c r="L32" s="533"/>
      <c r="M32" s="533"/>
      <c r="N32" s="533"/>
      <c r="O32" s="533"/>
      <c r="P32" s="536"/>
    </row>
    <row r="33" spans="1:16" s="153" customFormat="1" ht="20.25" customHeight="1" x14ac:dyDescent="0.15">
      <c r="A33" s="482" t="s">
        <v>35</v>
      </c>
      <c r="B33" s="483"/>
      <c r="C33" s="483"/>
      <c r="D33" s="483"/>
      <c r="E33" s="483"/>
      <c r="F33" s="484"/>
      <c r="G33" s="139">
        <f>SUM(B17:B22)</f>
        <v>2</v>
      </c>
      <c r="H33" s="158" t="s">
        <v>2</v>
      </c>
      <c r="I33" s="140">
        <f>SUM(B23:B27)</f>
        <v>0</v>
      </c>
      <c r="J33" s="159" t="s">
        <v>2</v>
      </c>
      <c r="K33" s="485">
        <f>SUM(I33,G33)</f>
        <v>2</v>
      </c>
      <c r="L33" s="486"/>
      <c r="M33" s="160" t="s">
        <v>2</v>
      </c>
      <c r="N33" s="161" t="s">
        <v>9</v>
      </c>
      <c r="O33" s="141">
        <f>K33/$R$31*100</f>
        <v>1.8518518518518516</v>
      </c>
      <c r="P33" s="162" t="s">
        <v>10</v>
      </c>
    </row>
    <row r="34" spans="1:16" s="153" customFormat="1" ht="20.25" customHeight="1" x14ac:dyDescent="0.15">
      <c r="A34" s="487" t="s">
        <v>34</v>
      </c>
      <c r="B34" s="488"/>
      <c r="C34" s="488"/>
      <c r="D34" s="476" t="s">
        <v>234</v>
      </c>
      <c r="E34" s="477"/>
      <c r="F34" s="478"/>
      <c r="G34" s="142">
        <f>SUM(E17:E22)</f>
        <v>3</v>
      </c>
      <c r="H34" s="163" t="s">
        <v>2</v>
      </c>
      <c r="I34" s="142">
        <f>SUM(E23:E27)</f>
        <v>2</v>
      </c>
      <c r="J34" s="164" t="s">
        <v>2</v>
      </c>
      <c r="K34" s="491">
        <f>SUM(I34,G34)</f>
        <v>5</v>
      </c>
      <c r="L34" s="492"/>
      <c r="M34" s="164" t="s">
        <v>2</v>
      </c>
      <c r="N34" s="165"/>
      <c r="O34" s="143"/>
      <c r="P34" s="166"/>
    </row>
    <row r="35" spans="1:16" s="153" customFormat="1" ht="20.25" customHeight="1" x14ac:dyDescent="0.15">
      <c r="A35" s="489"/>
      <c r="B35" s="490"/>
      <c r="C35" s="490"/>
      <c r="D35" s="479" t="s">
        <v>235</v>
      </c>
      <c r="E35" s="480"/>
      <c r="F35" s="481"/>
      <c r="G35" s="142">
        <f>SUM(E17:F22)</f>
        <v>17</v>
      </c>
      <c r="H35" s="163" t="s">
        <v>2</v>
      </c>
      <c r="I35" s="142">
        <f>SUM(E23:F27)</f>
        <v>11</v>
      </c>
      <c r="J35" s="164" t="s">
        <v>2</v>
      </c>
      <c r="K35" s="491">
        <f>SUM(I35,G35)</f>
        <v>28</v>
      </c>
      <c r="L35" s="492"/>
      <c r="M35" s="164" t="s">
        <v>2</v>
      </c>
      <c r="N35" s="165" t="s">
        <v>9</v>
      </c>
      <c r="O35" s="199">
        <f>K35/$R$31*100</f>
        <v>25.925925925925924</v>
      </c>
      <c r="P35" s="166" t="s">
        <v>10</v>
      </c>
    </row>
    <row r="36" spans="1:16" s="153" customFormat="1" ht="20.25" customHeight="1" x14ac:dyDescent="0.15">
      <c r="A36" s="521" t="s">
        <v>73</v>
      </c>
      <c r="B36" s="522"/>
      <c r="C36" s="522"/>
      <c r="D36" s="522"/>
      <c r="E36" s="522"/>
      <c r="F36" s="523"/>
      <c r="G36" s="140">
        <f>SUM(G17:G22)</f>
        <v>2</v>
      </c>
      <c r="H36" s="158" t="s">
        <v>2</v>
      </c>
      <c r="I36" s="142">
        <f>SUM(G23:G27)</f>
        <v>0</v>
      </c>
      <c r="J36" s="164" t="s">
        <v>2</v>
      </c>
      <c r="K36" s="491">
        <f>SUM(G36,I36)</f>
        <v>2</v>
      </c>
      <c r="L36" s="492"/>
      <c r="M36" s="164" t="s">
        <v>2</v>
      </c>
      <c r="N36" s="167" t="s">
        <v>9</v>
      </c>
      <c r="O36" s="144">
        <f t="shared" ref="O36:O41" si="4">K36/$R$31*100</f>
        <v>1.8518518518518516</v>
      </c>
      <c r="P36" s="166" t="s">
        <v>10</v>
      </c>
    </row>
    <row r="37" spans="1:16" s="153" customFormat="1" ht="20.25" customHeight="1" x14ac:dyDescent="0.15">
      <c r="A37" s="505" t="s">
        <v>37</v>
      </c>
      <c r="B37" s="506"/>
      <c r="C37" s="506"/>
      <c r="D37" s="506"/>
      <c r="E37" s="506"/>
      <c r="F37" s="507"/>
      <c r="G37" s="142">
        <f>SUM(H17:H22)</f>
        <v>2</v>
      </c>
      <c r="H37" s="168" t="s">
        <v>2</v>
      </c>
      <c r="I37" s="140">
        <f>SUM(H23:H27)</f>
        <v>4</v>
      </c>
      <c r="J37" s="149" t="s">
        <v>2</v>
      </c>
      <c r="K37" s="491">
        <f>SUM(G37,I37)</f>
        <v>6</v>
      </c>
      <c r="L37" s="492"/>
      <c r="M37" s="149" t="s">
        <v>2</v>
      </c>
      <c r="N37" s="169" t="s">
        <v>9</v>
      </c>
      <c r="O37" s="143">
        <f t="shared" si="4"/>
        <v>5.5555555555555554</v>
      </c>
      <c r="P37" s="170" t="s">
        <v>10</v>
      </c>
    </row>
    <row r="38" spans="1:16" s="153" customFormat="1" ht="20.25" customHeight="1" x14ac:dyDescent="0.15">
      <c r="A38" s="505" t="s">
        <v>38</v>
      </c>
      <c r="B38" s="506"/>
      <c r="C38" s="506"/>
      <c r="D38" s="506"/>
      <c r="E38" s="506"/>
      <c r="F38" s="507"/>
      <c r="G38" s="142">
        <f>SUM(I17:I22)</f>
        <v>3</v>
      </c>
      <c r="H38" s="163" t="s">
        <v>2</v>
      </c>
      <c r="I38" s="142">
        <f>SUM(I23:I27)</f>
        <v>2</v>
      </c>
      <c r="J38" s="164" t="s">
        <v>2</v>
      </c>
      <c r="K38" s="197">
        <f>SUM(G38,I38)</f>
        <v>5</v>
      </c>
      <c r="L38" s="524">
        <f>SUM(K38:K39)</f>
        <v>12</v>
      </c>
      <c r="M38" s="231" t="s">
        <v>2</v>
      </c>
      <c r="N38" s="515" t="s">
        <v>9</v>
      </c>
      <c r="O38" s="517">
        <f>L38/$R$31*100</f>
        <v>11.111111111111111</v>
      </c>
      <c r="P38" s="519" t="s">
        <v>10</v>
      </c>
    </row>
    <row r="39" spans="1:16" s="153" customFormat="1" ht="20.25" customHeight="1" x14ac:dyDescent="0.15">
      <c r="A39" s="505" t="s">
        <v>39</v>
      </c>
      <c r="B39" s="506"/>
      <c r="C39" s="506"/>
      <c r="D39" s="506"/>
      <c r="E39" s="506"/>
      <c r="F39" s="507"/>
      <c r="G39" s="142">
        <f>SUM(J17:J22)</f>
        <v>7</v>
      </c>
      <c r="H39" s="163" t="s">
        <v>2</v>
      </c>
      <c r="I39" s="142">
        <f>SUM(J23:J27)</f>
        <v>0</v>
      </c>
      <c r="J39" s="164" t="s">
        <v>2</v>
      </c>
      <c r="K39" s="198">
        <f>SUM(G39,I39)</f>
        <v>7</v>
      </c>
      <c r="L39" s="525"/>
      <c r="M39" s="160" t="s">
        <v>2</v>
      </c>
      <c r="N39" s="516"/>
      <c r="O39" s="518">
        <f t="shared" si="4"/>
        <v>6.481481481481481</v>
      </c>
      <c r="P39" s="520"/>
    </row>
    <row r="40" spans="1:16" s="153" customFormat="1" ht="20.25" customHeight="1" x14ac:dyDescent="0.15">
      <c r="A40" s="505" t="s">
        <v>41</v>
      </c>
      <c r="B40" s="506"/>
      <c r="C40" s="506"/>
      <c r="D40" s="506"/>
      <c r="E40" s="506"/>
      <c r="F40" s="507"/>
      <c r="G40" s="142">
        <f>SUM(K17:K22)</f>
        <v>5</v>
      </c>
      <c r="H40" s="163" t="s">
        <v>2</v>
      </c>
      <c r="I40" s="142">
        <f>SUM(K23:K27)</f>
        <v>0</v>
      </c>
      <c r="J40" s="164" t="s">
        <v>2</v>
      </c>
      <c r="K40" s="491">
        <f>SUM(I40,G40)</f>
        <v>5</v>
      </c>
      <c r="L40" s="492"/>
      <c r="M40" s="164" t="s">
        <v>2</v>
      </c>
      <c r="N40" s="167" t="s">
        <v>9</v>
      </c>
      <c r="O40" s="144">
        <f t="shared" si="4"/>
        <v>4.6296296296296298</v>
      </c>
      <c r="P40" s="166" t="s">
        <v>10</v>
      </c>
    </row>
    <row r="41" spans="1:16" s="153" customFormat="1" ht="20.25" customHeight="1" x14ac:dyDescent="0.15">
      <c r="A41" s="505" t="s">
        <v>40</v>
      </c>
      <c r="B41" s="506"/>
      <c r="C41" s="506"/>
      <c r="D41" s="506"/>
      <c r="E41" s="506"/>
      <c r="F41" s="507"/>
      <c r="G41" s="142">
        <f>SUM(L17:L22)</f>
        <v>4</v>
      </c>
      <c r="H41" s="163" t="s">
        <v>2</v>
      </c>
      <c r="I41" s="140">
        <f>SUM(L23:L27)</f>
        <v>0</v>
      </c>
      <c r="J41" s="164" t="s">
        <v>2</v>
      </c>
      <c r="K41" s="491">
        <f>SUM(I41,G41)</f>
        <v>4</v>
      </c>
      <c r="L41" s="492"/>
      <c r="M41" s="164" t="s">
        <v>2</v>
      </c>
      <c r="N41" s="167" t="s">
        <v>9</v>
      </c>
      <c r="O41" s="143">
        <f t="shared" si="4"/>
        <v>3.7037037037037033</v>
      </c>
      <c r="P41" s="166" t="s">
        <v>10</v>
      </c>
    </row>
    <row r="42" spans="1:16" ht="20.25" customHeight="1" x14ac:dyDescent="0.15">
      <c r="A42" s="508" t="s">
        <v>11</v>
      </c>
      <c r="B42" s="509"/>
      <c r="C42" s="509"/>
      <c r="D42" s="509"/>
      <c r="E42" s="509"/>
      <c r="F42" s="510"/>
      <c r="G42" s="145">
        <f>SUM(G33:G41)</f>
        <v>45</v>
      </c>
      <c r="H42" s="171" t="s">
        <v>2</v>
      </c>
      <c r="I42" s="145">
        <f>SUM(I33:I41)</f>
        <v>19</v>
      </c>
      <c r="J42" s="172" t="s">
        <v>2</v>
      </c>
      <c r="K42" s="511">
        <f>SUM(I42,G42)</f>
        <v>64</v>
      </c>
      <c r="L42" s="512"/>
      <c r="M42" s="172" t="s">
        <v>2</v>
      </c>
      <c r="N42" s="173"/>
      <c r="O42" s="146"/>
      <c r="P42" s="174"/>
    </row>
    <row r="43" spans="1:16" x14ac:dyDescent="0.15">
      <c r="A43" s="175"/>
      <c r="B43" s="175"/>
      <c r="C43" s="175"/>
      <c r="D43" s="175"/>
      <c r="E43" s="175"/>
      <c r="F43" s="176"/>
      <c r="G43" s="175"/>
      <c r="H43" s="176"/>
      <c r="I43" s="175"/>
      <c r="J43" s="176"/>
      <c r="K43" s="177"/>
      <c r="L43" s="175"/>
      <c r="M43" s="178"/>
      <c r="N43" s="179"/>
      <c r="O43" s="177"/>
      <c r="P43" s="180"/>
    </row>
    <row r="44" spans="1:16" ht="174" customHeight="1" x14ac:dyDescent="0.15">
      <c r="A44" s="513"/>
      <c r="B44" s="514"/>
      <c r="C44" s="514"/>
      <c r="D44" s="514"/>
      <c r="E44" s="514"/>
      <c r="F44" s="514"/>
      <c r="G44" s="514"/>
      <c r="H44" s="514"/>
      <c r="I44" s="514"/>
      <c r="J44" s="514"/>
      <c r="K44" s="514"/>
      <c r="L44" s="514"/>
      <c r="M44" s="514"/>
      <c r="N44" s="514"/>
      <c r="O44" s="514"/>
      <c r="P44" s="514"/>
    </row>
    <row r="45" spans="1:16" x14ac:dyDescent="0.15">
      <c r="A45" s="181"/>
      <c r="B45" s="175"/>
      <c r="C45" s="175"/>
      <c r="D45" s="175"/>
      <c r="E45" s="175"/>
      <c r="F45" s="177"/>
      <c r="G45" s="175"/>
      <c r="H45" s="177"/>
      <c r="I45" s="175"/>
      <c r="J45" s="177"/>
      <c r="K45" s="177"/>
      <c r="L45" s="175"/>
      <c r="M45" s="178"/>
      <c r="N45" s="182"/>
      <c r="O45" s="177"/>
      <c r="P45" s="180"/>
    </row>
    <row r="46" spans="1:16" x14ac:dyDescent="0.15">
      <c r="A46" s="183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4"/>
    </row>
  </sheetData>
  <protectedRanges>
    <protectedRange password="CECB" sqref="A4 A6 J6 L8:L9 J8 K9 K7 A7:D7 A8:A9 D9:E9" name="範囲1_1_1"/>
    <protectedRange password="CECB" sqref="A11" name="範囲1_1_1_3"/>
    <protectedRange password="CECB" sqref="N13:O17 F13:M15 A13:A16 C13:E16 B13:B15 N25:O30" name="範囲1_2_1"/>
    <protectedRange password="CECB" sqref="N28:O32" name="範囲1_2_2"/>
    <protectedRange password="CECB" sqref="M6 L7" name="範囲1_1_1_1"/>
    <protectedRange password="CECB" sqref="A12:P12" name="範囲1_1_2_3_1"/>
    <protectedRange password="CECB" sqref="N20:O24" name="範囲1_2_1_1"/>
    <protectedRange password="CECB" sqref="N18:P19" name="範囲1_2"/>
    <protectedRange password="CECB" sqref="B8:C9" name="範囲1_1_1_2"/>
  </protectedRanges>
  <mergeCells count="85">
    <mergeCell ref="C11:P11"/>
    <mergeCell ref="D7:I7"/>
    <mergeCell ref="D8:I8"/>
    <mergeCell ref="A11:B11"/>
    <mergeCell ref="A4:P4"/>
    <mergeCell ref="J6:K7"/>
    <mergeCell ref="L6:P7"/>
    <mergeCell ref="A7:A9"/>
    <mergeCell ref="B7:C7"/>
    <mergeCell ref="B8:C8"/>
    <mergeCell ref="J8:K9"/>
    <mergeCell ref="B6:I6"/>
    <mergeCell ref="L8:L9"/>
    <mergeCell ref="M8:P9"/>
    <mergeCell ref="B9:C9"/>
    <mergeCell ref="E9:G9"/>
    <mergeCell ref="H9:I9"/>
    <mergeCell ref="A12:P12"/>
    <mergeCell ref="A13:A16"/>
    <mergeCell ref="B13:L13"/>
    <mergeCell ref="M13:M16"/>
    <mergeCell ref="N13:P16"/>
    <mergeCell ref="B14:B16"/>
    <mergeCell ref="G14:G16"/>
    <mergeCell ref="H14:H16"/>
    <mergeCell ref="I14:I16"/>
    <mergeCell ref="J14:J16"/>
    <mergeCell ref="K14:K16"/>
    <mergeCell ref="L14:L16"/>
    <mergeCell ref="C15:E15"/>
    <mergeCell ref="C14:F14"/>
    <mergeCell ref="F15:F16"/>
    <mergeCell ref="R26:T26"/>
    <mergeCell ref="R27:T27"/>
    <mergeCell ref="G28:G29"/>
    <mergeCell ref="H28:H29"/>
    <mergeCell ref="I28:I29"/>
    <mergeCell ref="J28:J29"/>
    <mergeCell ref="K28:K29"/>
    <mergeCell ref="L28:L29"/>
    <mergeCell ref="R30:T30"/>
    <mergeCell ref="R31:T31"/>
    <mergeCell ref="A32:F32"/>
    <mergeCell ref="G32:H32"/>
    <mergeCell ref="I32:J32"/>
    <mergeCell ref="K32:P32"/>
    <mergeCell ref="E30:F30"/>
    <mergeCell ref="I30:J30"/>
    <mergeCell ref="A36:F36"/>
    <mergeCell ref="K36:L36"/>
    <mergeCell ref="A37:F37"/>
    <mergeCell ref="K37:L37"/>
    <mergeCell ref="A38:F38"/>
    <mergeCell ref="L38:L39"/>
    <mergeCell ref="N38:N39"/>
    <mergeCell ref="O38:O39"/>
    <mergeCell ref="P38:P39"/>
    <mergeCell ref="A39:F39"/>
    <mergeCell ref="A40:F40"/>
    <mergeCell ref="K40:L40"/>
    <mergeCell ref="A41:F41"/>
    <mergeCell ref="K41:L41"/>
    <mergeCell ref="A42:F42"/>
    <mergeCell ref="K42:L42"/>
    <mergeCell ref="A44:P44"/>
    <mergeCell ref="A28:A29"/>
    <mergeCell ref="B28:B29"/>
    <mergeCell ref="C28:C29"/>
    <mergeCell ref="D28:D29"/>
    <mergeCell ref="M28:M29"/>
    <mergeCell ref="E29:F29"/>
    <mergeCell ref="D34:F34"/>
    <mergeCell ref="D35:F35"/>
    <mergeCell ref="A33:F33"/>
    <mergeCell ref="K33:L33"/>
    <mergeCell ref="A34:C35"/>
    <mergeCell ref="K34:L34"/>
    <mergeCell ref="K35:L35"/>
    <mergeCell ref="N23:P23"/>
    <mergeCell ref="N24:P24"/>
    <mergeCell ref="N18:P18"/>
    <mergeCell ref="N19:P19"/>
    <mergeCell ref="N20:P20"/>
    <mergeCell ref="N21:P21"/>
    <mergeCell ref="N22:P22"/>
  </mergeCells>
  <phoneticPr fontId="5"/>
  <conditionalFormatting sqref="I30:J30">
    <cfRule type="cellIs" dxfId="854" priority="17" operator="lessThan">
      <formula>0.1</formula>
    </cfRule>
  </conditionalFormatting>
  <conditionalFormatting sqref="O38:O39">
    <cfRule type="cellIs" dxfId="853" priority="15" operator="lessThan">
      <formula>10</formula>
    </cfRule>
  </conditionalFormatting>
  <conditionalFormatting sqref="O33 O36:O37 O40:O41">
    <cfRule type="cellIs" dxfId="852" priority="14" operator="equal">
      <formula>0</formula>
    </cfRule>
  </conditionalFormatting>
  <conditionalFormatting sqref="O35">
    <cfRule type="cellIs" dxfId="851" priority="13" operator="lessThan">
      <formula>20</formula>
    </cfRule>
  </conditionalFormatting>
  <conditionalFormatting sqref="E28">
    <cfRule type="cellIs" dxfId="850" priority="10" operator="greaterThan">
      <formula>10</formula>
    </cfRule>
  </conditionalFormatting>
  <conditionalFormatting sqref="B30 G30:H30 K30:L30">
    <cfRule type="cellIs" dxfId="849" priority="9" operator="equal">
      <formula>0</formula>
    </cfRule>
  </conditionalFormatting>
  <conditionalFormatting sqref="E30">
    <cfRule type="cellIs" dxfId="848" priority="8" operator="lessThan">
      <formula>0.2</formula>
    </cfRule>
  </conditionalFormatting>
  <conditionalFormatting sqref="Q24">
    <cfRule type="cellIs" dxfId="847" priority="7" operator="greaterThan">
      <formula>10</formula>
    </cfRule>
  </conditionalFormatting>
  <conditionalFormatting sqref="K42:L42">
    <cfRule type="cellIs" dxfId="846" priority="5" operator="notBetween">
      <formula>45</formula>
      <formula>70</formula>
    </cfRule>
  </conditionalFormatting>
  <conditionalFormatting sqref="K34:L34">
    <cfRule type="cellIs" dxfId="845" priority="4" operator="greaterThan">
      <formula>10</formula>
    </cfRule>
  </conditionalFormatting>
  <conditionalFormatting sqref="K33:L33 K36:L37 K38:K39 K40:L41">
    <cfRule type="cellIs" dxfId="844" priority="3" operator="equal">
      <formula>0</formula>
    </cfRule>
  </conditionalFormatting>
  <conditionalFormatting sqref="M28">
    <cfRule type="cellIs" dxfId="843" priority="2" operator="notBetween">
      <formula>45</formula>
      <formula>70</formula>
    </cfRule>
  </conditionalFormatting>
  <conditionalFormatting sqref="M28:M29">
    <cfRule type="expression" dxfId="842" priority="1">
      <formula>SUM($B$28,$E$28:$F$28,$G$28:$L$29)&gt;60</formula>
    </cfRule>
  </conditionalFormatting>
  <dataValidations count="1">
    <dataValidation type="list" allowBlank="1" showInputMessage="1" showErrorMessage="1" sqref="E9:G9">
      <formula1>$V$15:$V$25</formula1>
    </dataValidation>
  </dataValidations>
  <pageMargins left="0.51181102362204722" right="0.47244094488188981" top="0.43307086614173229" bottom="0.43307086614173229" header="0.31496062992125984" footer="0.35433070866141736"/>
  <pageSetup paperSize="9" scale="90" firstPageNumber="4" orientation="portrait" useFirstPageNumber="1" verticalDpi="300" r:id="rId1"/>
  <headerFooter alignWithMargins="0">
    <oddHeader>&amp;R№&amp;P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220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6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219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7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313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8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allowBlank="1" showInputMessage="1" showErrorMessage="1" sqref="G7:G31">
      <formula1>リスト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allowBlank="1" sqref="C35:C38 F34:G38 D34:D40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218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9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allowBlank="1" showInputMessage="1" showErrorMessage="1" sqref="G7:G31">
      <formula1>リスト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allowBlank="1" sqref="C35:C38 F34:G38 D34:D40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314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10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allowBlank="1" showInputMessage="1" showErrorMessage="1" sqref="G7:G31">
      <formula1>リスト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allowBlank="1" sqref="C35:C38 F34:G38 D34:D40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315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11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316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12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217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1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216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2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allowBlank="1" showInputMessage="1" showErrorMessage="1" sqref="G7:G31">
      <formula1>リスト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allowBlank="1" sqref="C35:C38 F34:G38 D34:D40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40"/>
  <sheetViews>
    <sheetView topLeftCell="A10" zoomScale="85" zoomScaleNormal="85" workbookViewId="0">
      <selection activeCell="D22" sqref="D22"/>
    </sheetView>
  </sheetViews>
  <sheetFormatPr defaultRowHeight="13.5" x14ac:dyDescent="0.15"/>
  <cols>
    <col min="1" max="10" width="25.625" customWidth="1"/>
  </cols>
  <sheetData>
    <row r="1" spans="1:13" x14ac:dyDescent="0.15">
      <c r="A1" t="s">
        <v>287</v>
      </c>
      <c r="B1" t="s">
        <v>269</v>
      </c>
      <c r="C1" t="s">
        <v>270</v>
      </c>
      <c r="D1" t="s">
        <v>279</v>
      </c>
      <c r="E1" t="s">
        <v>284</v>
      </c>
      <c r="F1" t="s">
        <v>280</v>
      </c>
      <c r="G1" t="s">
        <v>274</v>
      </c>
      <c r="H1" t="s">
        <v>288</v>
      </c>
      <c r="I1" t="s">
        <v>281</v>
      </c>
      <c r="J1" t="s">
        <v>289</v>
      </c>
      <c r="L1" t="s">
        <v>194</v>
      </c>
    </row>
    <row r="2" spans="1:13" ht="40.5" x14ac:dyDescent="0.15">
      <c r="A2" s="51" t="s">
        <v>112</v>
      </c>
      <c r="B2" s="51" t="s">
        <v>115</v>
      </c>
      <c r="C2" s="51" t="s">
        <v>290</v>
      </c>
      <c r="D2" s="229" t="s">
        <v>126</v>
      </c>
      <c r="E2" s="52" t="s">
        <v>291</v>
      </c>
      <c r="F2" s="52" t="s">
        <v>146</v>
      </c>
      <c r="G2" s="51" t="s">
        <v>153</v>
      </c>
      <c r="H2" s="55" t="s">
        <v>292</v>
      </c>
      <c r="I2" s="52" t="s">
        <v>293</v>
      </c>
      <c r="J2" s="52" t="s">
        <v>175</v>
      </c>
      <c r="K2" s="52"/>
      <c r="L2" t="s">
        <v>31</v>
      </c>
      <c r="M2" s="52"/>
    </row>
    <row r="3" spans="1:13" ht="27" x14ac:dyDescent="0.15">
      <c r="A3" s="51" t="s">
        <v>53</v>
      </c>
      <c r="B3" s="51" t="s">
        <v>116</v>
      </c>
      <c r="C3" s="51" t="s">
        <v>294</v>
      </c>
      <c r="D3" s="52" t="s">
        <v>127</v>
      </c>
      <c r="E3" s="52" t="s">
        <v>142</v>
      </c>
      <c r="F3" s="52" t="s">
        <v>147</v>
      </c>
      <c r="G3" s="51" t="s">
        <v>154</v>
      </c>
      <c r="H3" s="55" t="s">
        <v>160</v>
      </c>
      <c r="I3" s="52" t="s">
        <v>167</v>
      </c>
      <c r="J3" s="52" t="s">
        <v>176</v>
      </c>
      <c r="K3" s="52"/>
      <c r="L3" s="52" t="s">
        <v>27</v>
      </c>
      <c r="M3" s="52"/>
    </row>
    <row r="4" spans="1:13" ht="27" x14ac:dyDescent="0.15">
      <c r="A4" s="51" t="s">
        <v>54</v>
      </c>
      <c r="B4" s="51" t="s">
        <v>117</v>
      </c>
      <c r="C4" s="51" t="s">
        <v>295</v>
      </c>
      <c r="D4" s="229" t="s">
        <v>128</v>
      </c>
      <c r="E4" s="52" t="s">
        <v>143</v>
      </c>
      <c r="F4" s="52" t="s">
        <v>148</v>
      </c>
      <c r="G4" s="51" t="s">
        <v>155</v>
      </c>
      <c r="H4" s="55" t="s">
        <v>161</v>
      </c>
      <c r="I4" s="52" t="s">
        <v>168</v>
      </c>
      <c r="J4" s="52" t="s">
        <v>177</v>
      </c>
      <c r="K4" s="52"/>
      <c r="L4" s="52" t="s">
        <v>28</v>
      </c>
      <c r="M4" s="52"/>
    </row>
    <row r="5" spans="1:13" ht="27" x14ac:dyDescent="0.15">
      <c r="A5" s="51" t="s">
        <v>55</v>
      </c>
      <c r="B5" s="51" t="s">
        <v>118</v>
      </c>
      <c r="C5" s="51" t="s">
        <v>296</v>
      </c>
      <c r="D5" s="52" t="s">
        <v>129</v>
      </c>
      <c r="E5" s="52" t="s">
        <v>144</v>
      </c>
      <c r="F5" s="52" t="s">
        <v>149</v>
      </c>
      <c r="G5" s="51" t="s">
        <v>156</v>
      </c>
      <c r="H5" s="55" t="s">
        <v>162</v>
      </c>
      <c r="I5" s="52" t="s">
        <v>169</v>
      </c>
      <c r="J5" s="52" t="s">
        <v>178</v>
      </c>
      <c r="K5" s="52"/>
      <c r="L5" s="52" t="s">
        <v>44</v>
      </c>
      <c r="M5" s="52"/>
    </row>
    <row r="6" spans="1:13" ht="27" x14ac:dyDescent="0.15">
      <c r="A6" s="51" t="s">
        <v>56</v>
      </c>
      <c r="B6" s="51" t="s">
        <v>119</v>
      </c>
      <c r="C6" s="51" t="s">
        <v>297</v>
      </c>
      <c r="D6" s="229" t="s">
        <v>130</v>
      </c>
      <c r="E6" s="52" t="s">
        <v>145</v>
      </c>
      <c r="F6" s="52" t="s">
        <v>150</v>
      </c>
      <c r="G6" s="51" t="s">
        <v>157</v>
      </c>
      <c r="H6" s="55" t="s">
        <v>163</v>
      </c>
      <c r="I6" s="52" t="s">
        <v>170</v>
      </c>
      <c r="J6" s="52" t="s">
        <v>179</v>
      </c>
      <c r="K6" s="52"/>
      <c r="L6" s="52" t="s">
        <v>227</v>
      </c>
    </row>
    <row r="7" spans="1:13" ht="27" x14ac:dyDescent="0.15">
      <c r="A7" s="51" t="s">
        <v>57</v>
      </c>
      <c r="B7" s="51" t="s">
        <v>120</v>
      </c>
      <c r="C7" s="51" t="s">
        <v>298</v>
      </c>
      <c r="D7" s="52" t="s">
        <v>131</v>
      </c>
      <c r="E7" s="52" t="s">
        <v>321</v>
      </c>
      <c r="F7" s="52" t="s">
        <v>151</v>
      </c>
      <c r="G7" s="51" t="s">
        <v>158</v>
      </c>
      <c r="H7" s="55" t="s">
        <v>164</v>
      </c>
      <c r="I7" s="52" t="s">
        <v>171</v>
      </c>
      <c r="J7" s="52" t="s">
        <v>180</v>
      </c>
      <c r="K7" s="52"/>
    </row>
    <row r="8" spans="1:13" ht="27" x14ac:dyDescent="0.15">
      <c r="A8" s="51" t="s">
        <v>58</v>
      </c>
      <c r="B8" s="51" t="s">
        <v>121</v>
      </c>
      <c r="C8" s="52" t="s">
        <v>321</v>
      </c>
      <c r="D8" s="229" t="s">
        <v>132</v>
      </c>
      <c r="E8" s="52" t="s">
        <v>321</v>
      </c>
      <c r="F8" s="52" t="s">
        <v>152</v>
      </c>
      <c r="G8" s="53" t="s">
        <v>159</v>
      </c>
      <c r="H8" s="55" t="s">
        <v>320</v>
      </c>
      <c r="I8" s="52" t="s">
        <v>172</v>
      </c>
      <c r="J8" s="52" t="s">
        <v>181</v>
      </c>
      <c r="K8" s="52"/>
    </row>
    <row r="9" spans="1:13" ht="27" x14ac:dyDescent="0.15">
      <c r="A9" s="51" t="s">
        <v>59</v>
      </c>
      <c r="B9" s="51" t="s">
        <v>122</v>
      </c>
      <c r="C9" s="52" t="s">
        <v>321</v>
      </c>
      <c r="D9" s="52" t="s">
        <v>133</v>
      </c>
      <c r="E9" s="52" t="s">
        <v>321</v>
      </c>
      <c r="F9" s="52" t="s">
        <v>321</v>
      </c>
      <c r="G9" s="52" t="s">
        <v>321</v>
      </c>
      <c r="H9" s="55" t="s">
        <v>165</v>
      </c>
      <c r="I9" s="52" t="s">
        <v>173</v>
      </c>
      <c r="J9" s="52" t="s">
        <v>182</v>
      </c>
      <c r="K9" s="52"/>
    </row>
    <row r="10" spans="1:13" ht="27" x14ac:dyDescent="0.15">
      <c r="A10" s="51" t="s">
        <v>60</v>
      </c>
      <c r="B10" s="51" t="s">
        <v>123</v>
      </c>
      <c r="C10" s="52" t="s">
        <v>321</v>
      </c>
      <c r="D10" s="229" t="s">
        <v>134</v>
      </c>
      <c r="E10" s="52" t="s">
        <v>321</v>
      </c>
      <c r="F10" s="52" t="s">
        <v>321</v>
      </c>
      <c r="G10" s="52" t="s">
        <v>321</v>
      </c>
      <c r="H10" s="55" t="s">
        <v>166</v>
      </c>
      <c r="I10" s="54" t="s">
        <v>174</v>
      </c>
      <c r="J10" s="52" t="s">
        <v>183</v>
      </c>
      <c r="K10" s="52"/>
    </row>
    <row r="11" spans="1:13" ht="27" x14ac:dyDescent="0.15">
      <c r="A11" s="51" t="s">
        <v>61</v>
      </c>
      <c r="B11" s="51" t="s">
        <v>124</v>
      </c>
      <c r="C11" s="52" t="s">
        <v>321</v>
      </c>
      <c r="D11" s="52" t="s">
        <v>135</v>
      </c>
      <c r="E11" s="52" t="s">
        <v>321</v>
      </c>
      <c r="F11" s="52" t="s">
        <v>321</v>
      </c>
      <c r="G11" s="52" t="s">
        <v>321</v>
      </c>
      <c r="H11" s="52" t="s">
        <v>321</v>
      </c>
      <c r="I11" s="52" t="s">
        <v>321</v>
      </c>
      <c r="J11" s="52" t="s">
        <v>184</v>
      </c>
      <c r="K11" s="52"/>
    </row>
    <row r="12" spans="1:13" ht="27" x14ac:dyDescent="0.15">
      <c r="A12" s="51" t="s">
        <v>62</v>
      </c>
      <c r="B12" s="51" t="s">
        <v>125</v>
      </c>
      <c r="C12" s="52" t="s">
        <v>321</v>
      </c>
      <c r="D12" s="229" t="s">
        <v>136</v>
      </c>
      <c r="E12" s="52" t="s">
        <v>321</v>
      </c>
      <c r="F12" s="52" t="s">
        <v>321</v>
      </c>
      <c r="G12" s="52" t="s">
        <v>321</v>
      </c>
      <c r="H12" s="52" t="s">
        <v>321</v>
      </c>
      <c r="I12" s="52" t="s">
        <v>321</v>
      </c>
      <c r="J12" s="52" t="s">
        <v>185</v>
      </c>
      <c r="K12" s="52"/>
    </row>
    <row r="13" spans="1:13" ht="27" x14ac:dyDescent="0.15">
      <c r="A13" s="51" t="s">
        <v>63</v>
      </c>
      <c r="B13" s="51" t="s">
        <v>299</v>
      </c>
      <c r="C13" s="52" t="s">
        <v>321</v>
      </c>
      <c r="D13" s="52" t="s">
        <v>137</v>
      </c>
      <c r="E13" s="52" t="s">
        <v>321</v>
      </c>
      <c r="F13" s="52" t="s">
        <v>321</v>
      </c>
      <c r="G13" s="52" t="s">
        <v>321</v>
      </c>
      <c r="H13" s="52" t="s">
        <v>321</v>
      </c>
      <c r="I13" s="52" t="s">
        <v>321</v>
      </c>
      <c r="J13" s="52" t="s">
        <v>186</v>
      </c>
      <c r="K13" s="52"/>
    </row>
    <row r="14" spans="1:13" ht="27" x14ac:dyDescent="0.15">
      <c r="A14" s="51" t="s">
        <v>64</v>
      </c>
      <c r="B14" s="52" t="s">
        <v>321</v>
      </c>
      <c r="C14" s="52" t="s">
        <v>321</v>
      </c>
      <c r="D14" s="229" t="s">
        <v>324</v>
      </c>
      <c r="E14" s="52" t="s">
        <v>321</v>
      </c>
      <c r="F14" s="52" t="s">
        <v>321</v>
      </c>
      <c r="G14" s="52" t="s">
        <v>321</v>
      </c>
      <c r="H14" s="52" t="s">
        <v>321</v>
      </c>
      <c r="I14" s="52" t="s">
        <v>321</v>
      </c>
      <c r="J14" s="52" t="s">
        <v>321</v>
      </c>
    </row>
    <row r="15" spans="1:13" ht="27" x14ac:dyDescent="0.15">
      <c r="A15" s="51" t="s">
        <v>65</v>
      </c>
      <c r="B15" s="52" t="s">
        <v>321</v>
      </c>
      <c r="C15" s="52" t="s">
        <v>321</v>
      </c>
      <c r="D15" s="52" t="s">
        <v>325</v>
      </c>
      <c r="E15" s="52" t="s">
        <v>321</v>
      </c>
      <c r="F15" s="52" t="s">
        <v>321</v>
      </c>
      <c r="G15" s="52" t="s">
        <v>321</v>
      </c>
      <c r="H15" s="52" t="s">
        <v>321</v>
      </c>
      <c r="I15" s="52" t="s">
        <v>321</v>
      </c>
      <c r="J15" s="52" t="s">
        <v>321</v>
      </c>
    </row>
    <row r="16" spans="1:13" ht="27" x14ac:dyDescent="0.15">
      <c r="A16" s="51" t="s">
        <v>323</v>
      </c>
      <c r="B16" s="52" t="s">
        <v>321</v>
      </c>
      <c r="C16" s="52" t="s">
        <v>321</v>
      </c>
      <c r="D16" s="229" t="s">
        <v>326</v>
      </c>
      <c r="E16" s="52" t="s">
        <v>321</v>
      </c>
      <c r="F16" s="52" t="s">
        <v>321</v>
      </c>
      <c r="G16" s="52" t="s">
        <v>321</v>
      </c>
      <c r="H16" s="52" t="s">
        <v>321</v>
      </c>
      <c r="I16" s="52" t="s">
        <v>321</v>
      </c>
      <c r="J16" s="52" t="s">
        <v>321</v>
      </c>
    </row>
    <row r="17" spans="1:10" ht="27" x14ac:dyDescent="0.15">
      <c r="A17" s="51" t="s">
        <v>113</v>
      </c>
      <c r="B17" s="52" t="s">
        <v>321</v>
      </c>
      <c r="C17" s="52" t="s">
        <v>321</v>
      </c>
      <c r="D17" s="52" t="s">
        <v>138</v>
      </c>
      <c r="E17" s="52" t="s">
        <v>321</v>
      </c>
      <c r="F17" s="52" t="s">
        <v>321</v>
      </c>
      <c r="G17" s="52" t="s">
        <v>321</v>
      </c>
      <c r="H17" s="52" t="s">
        <v>321</v>
      </c>
      <c r="I17" s="52" t="s">
        <v>321</v>
      </c>
      <c r="J17" s="52" t="s">
        <v>321</v>
      </c>
    </row>
    <row r="18" spans="1:10" x14ac:dyDescent="0.15">
      <c r="A18" s="51" t="s">
        <v>66</v>
      </c>
      <c r="B18" s="52" t="s">
        <v>321</v>
      </c>
      <c r="C18" s="52" t="s">
        <v>321</v>
      </c>
      <c r="D18" s="229" t="s">
        <v>139</v>
      </c>
      <c r="E18" s="52" t="s">
        <v>321</v>
      </c>
      <c r="F18" s="52" t="s">
        <v>321</v>
      </c>
      <c r="G18" s="52" t="s">
        <v>321</v>
      </c>
      <c r="H18" s="52" t="s">
        <v>321</v>
      </c>
      <c r="I18" s="52" t="s">
        <v>321</v>
      </c>
      <c r="J18" s="52" t="s">
        <v>321</v>
      </c>
    </row>
    <row r="19" spans="1:10" ht="27" x14ac:dyDescent="0.15">
      <c r="A19" s="51" t="s">
        <v>193</v>
      </c>
      <c r="B19" s="52" t="s">
        <v>321</v>
      </c>
      <c r="C19" s="52" t="s">
        <v>321</v>
      </c>
      <c r="D19" s="52" t="s">
        <v>192</v>
      </c>
      <c r="E19" s="52" t="s">
        <v>321</v>
      </c>
      <c r="F19" s="52" t="s">
        <v>321</v>
      </c>
      <c r="G19" s="52" t="s">
        <v>321</v>
      </c>
      <c r="H19" s="52" t="s">
        <v>321</v>
      </c>
      <c r="I19" s="52" t="s">
        <v>321</v>
      </c>
      <c r="J19" s="52" t="s">
        <v>321</v>
      </c>
    </row>
    <row r="20" spans="1:10" ht="27" x14ac:dyDescent="0.15">
      <c r="A20" s="51" t="s">
        <v>300</v>
      </c>
      <c r="B20" s="52" t="s">
        <v>321</v>
      </c>
      <c r="C20" s="52" t="s">
        <v>321</v>
      </c>
      <c r="D20" s="229" t="s">
        <v>140</v>
      </c>
      <c r="E20" s="52" t="s">
        <v>321</v>
      </c>
      <c r="F20" s="52" t="s">
        <v>321</v>
      </c>
      <c r="G20" s="52" t="s">
        <v>321</v>
      </c>
      <c r="H20" s="52" t="s">
        <v>321</v>
      </c>
      <c r="I20" s="52" t="s">
        <v>321</v>
      </c>
      <c r="J20" s="52" t="s">
        <v>321</v>
      </c>
    </row>
    <row r="21" spans="1:10" x14ac:dyDescent="0.15">
      <c r="A21" s="51" t="s">
        <v>114</v>
      </c>
      <c r="B21" s="52" t="s">
        <v>321</v>
      </c>
      <c r="C21" s="52" t="s">
        <v>321</v>
      </c>
      <c r="D21" s="52" t="s">
        <v>141</v>
      </c>
      <c r="E21" s="52" t="s">
        <v>321</v>
      </c>
      <c r="F21" s="52" t="s">
        <v>321</v>
      </c>
      <c r="G21" s="52" t="s">
        <v>321</v>
      </c>
      <c r="H21" s="52" t="s">
        <v>321</v>
      </c>
      <c r="I21" s="52" t="s">
        <v>321</v>
      </c>
      <c r="J21" s="52" t="s">
        <v>321</v>
      </c>
    </row>
    <row r="22" spans="1:10" ht="27" x14ac:dyDescent="0.15">
      <c r="A22" s="51" t="s">
        <v>321</v>
      </c>
      <c r="B22" s="52" t="s">
        <v>321</v>
      </c>
      <c r="C22" s="52" t="s">
        <v>321</v>
      </c>
      <c r="D22" s="229" t="s">
        <v>339</v>
      </c>
      <c r="E22" s="52" t="s">
        <v>321</v>
      </c>
      <c r="F22" s="52" t="s">
        <v>321</v>
      </c>
      <c r="G22" s="52" t="s">
        <v>321</v>
      </c>
      <c r="H22" s="52" t="s">
        <v>321</v>
      </c>
      <c r="I22" s="52" t="s">
        <v>321</v>
      </c>
      <c r="J22" s="52" t="s">
        <v>321</v>
      </c>
    </row>
    <row r="23" spans="1:10" x14ac:dyDescent="0.15">
      <c r="A23" s="51" t="s">
        <v>321</v>
      </c>
      <c r="B23" s="51" t="s">
        <v>321</v>
      </c>
      <c r="C23" s="51" t="s">
        <v>321</v>
      </c>
      <c r="D23" s="51" t="s">
        <v>321</v>
      </c>
      <c r="E23" s="51" t="s">
        <v>321</v>
      </c>
      <c r="F23" s="51" t="s">
        <v>321</v>
      </c>
      <c r="G23" s="51" t="s">
        <v>321</v>
      </c>
      <c r="H23" s="51" t="s">
        <v>321</v>
      </c>
      <c r="I23" s="51" t="s">
        <v>321</v>
      </c>
      <c r="J23" s="51" t="s">
        <v>321</v>
      </c>
    </row>
    <row r="24" spans="1:10" x14ac:dyDescent="0.15">
      <c r="A24" s="51" t="s">
        <v>321</v>
      </c>
      <c r="B24" s="51" t="s">
        <v>321</v>
      </c>
      <c r="C24" s="51" t="s">
        <v>321</v>
      </c>
      <c r="D24" s="51" t="s">
        <v>321</v>
      </c>
      <c r="E24" s="51" t="s">
        <v>321</v>
      </c>
      <c r="F24" s="51" t="s">
        <v>321</v>
      </c>
      <c r="G24" s="51" t="s">
        <v>321</v>
      </c>
      <c r="H24" s="51" t="s">
        <v>321</v>
      </c>
      <c r="I24" s="51" t="s">
        <v>321</v>
      </c>
      <c r="J24" s="51" t="s">
        <v>321</v>
      </c>
    </row>
    <row r="25" spans="1:10" x14ac:dyDescent="0.15">
      <c r="A25" s="51" t="s">
        <v>321</v>
      </c>
      <c r="B25" s="51" t="s">
        <v>321</v>
      </c>
      <c r="C25" s="51" t="s">
        <v>321</v>
      </c>
      <c r="D25" s="51" t="s">
        <v>321</v>
      </c>
      <c r="E25" s="51" t="s">
        <v>321</v>
      </c>
      <c r="F25" s="51" t="s">
        <v>321</v>
      </c>
      <c r="G25" s="51" t="s">
        <v>321</v>
      </c>
      <c r="H25" s="51" t="s">
        <v>321</v>
      </c>
      <c r="I25" s="51" t="s">
        <v>321</v>
      </c>
      <c r="J25" s="51" t="s">
        <v>321</v>
      </c>
    </row>
    <row r="26" spans="1:10" x14ac:dyDescent="0.15">
      <c r="A26" s="51" t="s">
        <v>321</v>
      </c>
      <c r="B26" s="51" t="s">
        <v>321</v>
      </c>
      <c r="C26" s="51" t="s">
        <v>321</v>
      </c>
      <c r="D26" s="51" t="s">
        <v>321</v>
      </c>
      <c r="E26" s="51" t="s">
        <v>321</v>
      </c>
      <c r="F26" s="51" t="s">
        <v>321</v>
      </c>
      <c r="G26" s="51" t="s">
        <v>321</v>
      </c>
      <c r="H26" s="51" t="s">
        <v>321</v>
      </c>
      <c r="I26" s="51" t="s">
        <v>321</v>
      </c>
      <c r="J26" s="51" t="s">
        <v>321</v>
      </c>
    </row>
    <row r="27" spans="1:10" x14ac:dyDescent="0.15">
      <c r="A27" s="51" t="s">
        <v>321</v>
      </c>
      <c r="B27" s="51" t="s">
        <v>321</v>
      </c>
      <c r="C27" s="51" t="s">
        <v>321</v>
      </c>
      <c r="D27" s="51" t="s">
        <v>321</v>
      </c>
      <c r="E27" s="51" t="s">
        <v>321</v>
      </c>
      <c r="F27" s="51" t="s">
        <v>321</v>
      </c>
      <c r="G27" s="51" t="s">
        <v>321</v>
      </c>
      <c r="H27" s="51" t="s">
        <v>321</v>
      </c>
      <c r="I27" s="51" t="s">
        <v>321</v>
      </c>
      <c r="J27" s="51" t="s">
        <v>321</v>
      </c>
    </row>
    <row r="28" spans="1:10" x14ac:dyDescent="0.15">
      <c r="A28" s="51" t="s">
        <v>321</v>
      </c>
      <c r="B28" s="51" t="s">
        <v>321</v>
      </c>
      <c r="C28" s="51" t="s">
        <v>321</v>
      </c>
      <c r="D28" s="51" t="s">
        <v>321</v>
      </c>
      <c r="E28" s="51" t="s">
        <v>321</v>
      </c>
      <c r="F28" s="51" t="s">
        <v>321</v>
      </c>
      <c r="G28" s="51" t="s">
        <v>321</v>
      </c>
      <c r="H28" s="51" t="s">
        <v>321</v>
      </c>
      <c r="I28" s="51" t="s">
        <v>321</v>
      </c>
      <c r="J28" s="51" t="s">
        <v>321</v>
      </c>
    </row>
    <row r="29" spans="1:10" x14ac:dyDescent="0.15">
      <c r="A29" s="51" t="s">
        <v>321</v>
      </c>
      <c r="B29" s="51" t="s">
        <v>321</v>
      </c>
      <c r="C29" s="51" t="s">
        <v>321</v>
      </c>
      <c r="D29" s="51" t="s">
        <v>321</v>
      </c>
      <c r="E29" s="51" t="s">
        <v>321</v>
      </c>
      <c r="F29" s="51" t="s">
        <v>321</v>
      </c>
      <c r="G29" s="51" t="s">
        <v>321</v>
      </c>
      <c r="H29" s="51" t="s">
        <v>321</v>
      </c>
      <c r="I29" s="51" t="s">
        <v>321</v>
      </c>
      <c r="J29" s="51" t="s">
        <v>321</v>
      </c>
    </row>
    <row r="30" spans="1:10" x14ac:dyDescent="0.15">
      <c r="A30" s="51" t="s">
        <v>321</v>
      </c>
      <c r="B30" s="51" t="s">
        <v>321</v>
      </c>
      <c r="C30" s="51" t="s">
        <v>321</v>
      </c>
      <c r="D30" s="51" t="s">
        <v>321</v>
      </c>
      <c r="E30" s="51" t="s">
        <v>321</v>
      </c>
      <c r="F30" s="51" t="s">
        <v>321</v>
      </c>
      <c r="G30" s="51" t="s">
        <v>321</v>
      </c>
      <c r="H30" s="51" t="s">
        <v>321</v>
      </c>
      <c r="I30" s="51" t="s">
        <v>321</v>
      </c>
      <c r="J30" s="51" t="s">
        <v>321</v>
      </c>
    </row>
    <row r="31" spans="1:10" x14ac:dyDescent="0.15">
      <c r="A31" s="51" t="s">
        <v>321</v>
      </c>
      <c r="B31" s="51" t="s">
        <v>321</v>
      </c>
      <c r="C31" s="51" t="s">
        <v>321</v>
      </c>
      <c r="D31" s="51" t="s">
        <v>321</v>
      </c>
      <c r="E31" s="51" t="s">
        <v>321</v>
      </c>
      <c r="F31" s="51" t="s">
        <v>321</v>
      </c>
      <c r="G31" s="51" t="s">
        <v>321</v>
      </c>
      <c r="H31" s="51" t="s">
        <v>321</v>
      </c>
      <c r="I31" s="51" t="s">
        <v>321</v>
      </c>
      <c r="J31" s="51" t="s">
        <v>321</v>
      </c>
    </row>
    <row r="32" spans="1:10" x14ac:dyDescent="0.15">
      <c r="A32" s="51" t="s">
        <v>321</v>
      </c>
      <c r="B32" s="51" t="s">
        <v>321</v>
      </c>
      <c r="C32" s="51" t="s">
        <v>321</v>
      </c>
      <c r="D32" s="51" t="s">
        <v>321</v>
      </c>
      <c r="E32" s="51" t="s">
        <v>321</v>
      </c>
      <c r="F32" s="51" t="s">
        <v>321</v>
      </c>
      <c r="G32" s="51" t="s">
        <v>321</v>
      </c>
      <c r="H32" s="51" t="s">
        <v>321</v>
      </c>
      <c r="I32" s="51" t="s">
        <v>321</v>
      </c>
      <c r="J32" s="51" t="s">
        <v>321</v>
      </c>
    </row>
    <row r="33" spans="1:10" x14ac:dyDescent="0.15">
      <c r="A33" s="51" t="s">
        <v>321</v>
      </c>
      <c r="B33" s="51" t="s">
        <v>321</v>
      </c>
      <c r="C33" s="51" t="s">
        <v>321</v>
      </c>
      <c r="D33" s="51" t="s">
        <v>321</v>
      </c>
      <c r="E33" s="51" t="s">
        <v>321</v>
      </c>
      <c r="F33" s="51" t="s">
        <v>321</v>
      </c>
      <c r="G33" s="51" t="s">
        <v>321</v>
      </c>
      <c r="H33" s="51" t="s">
        <v>321</v>
      </c>
      <c r="I33" s="51" t="s">
        <v>321</v>
      </c>
      <c r="J33" s="51" t="s">
        <v>321</v>
      </c>
    </row>
    <row r="34" spans="1:10" x14ac:dyDescent="0.15">
      <c r="A34" s="51" t="s">
        <v>321</v>
      </c>
      <c r="B34" s="51" t="s">
        <v>321</v>
      </c>
      <c r="C34" s="51" t="s">
        <v>321</v>
      </c>
      <c r="D34" s="51" t="s">
        <v>321</v>
      </c>
      <c r="E34" s="51" t="s">
        <v>321</v>
      </c>
      <c r="F34" s="51" t="s">
        <v>321</v>
      </c>
      <c r="G34" s="51" t="s">
        <v>321</v>
      </c>
      <c r="H34" s="51" t="s">
        <v>321</v>
      </c>
      <c r="I34" s="51" t="s">
        <v>321</v>
      </c>
      <c r="J34" s="51" t="s">
        <v>321</v>
      </c>
    </row>
    <row r="35" spans="1:10" x14ac:dyDescent="0.15">
      <c r="A35" s="51" t="s">
        <v>321</v>
      </c>
      <c r="B35" s="51" t="s">
        <v>321</v>
      </c>
      <c r="C35" s="51" t="s">
        <v>321</v>
      </c>
      <c r="D35" s="51" t="s">
        <v>321</v>
      </c>
      <c r="E35" s="51" t="s">
        <v>321</v>
      </c>
      <c r="F35" s="51" t="s">
        <v>321</v>
      </c>
      <c r="G35" s="51" t="s">
        <v>321</v>
      </c>
      <c r="H35" s="51" t="s">
        <v>321</v>
      </c>
      <c r="I35" s="51" t="s">
        <v>321</v>
      </c>
      <c r="J35" s="51" t="s">
        <v>321</v>
      </c>
    </row>
    <row r="36" spans="1:10" x14ac:dyDescent="0.15">
      <c r="A36" s="51" t="s">
        <v>321</v>
      </c>
      <c r="B36" s="51" t="s">
        <v>321</v>
      </c>
      <c r="C36" s="51" t="s">
        <v>321</v>
      </c>
      <c r="D36" s="51" t="s">
        <v>321</v>
      </c>
      <c r="E36" s="51" t="s">
        <v>321</v>
      </c>
      <c r="F36" s="51" t="s">
        <v>321</v>
      </c>
      <c r="G36" s="51" t="s">
        <v>321</v>
      </c>
      <c r="H36" s="51" t="s">
        <v>321</v>
      </c>
      <c r="I36" s="51" t="s">
        <v>321</v>
      </c>
      <c r="J36" s="51" t="s">
        <v>321</v>
      </c>
    </row>
    <row r="37" spans="1:10" x14ac:dyDescent="0.15">
      <c r="A37" s="51" t="s">
        <v>321</v>
      </c>
      <c r="B37" s="51" t="s">
        <v>321</v>
      </c>
      <c r="C37" s="51" t="s">
        <v>321</v>
      </c>
      <c r="D37" s="51" t="s">
        <v>321</v>
      </c>
      <c r="E37" s="51" t="s">
        <v>321</v>
      </c>
      <c r="F37" s="51" t="s">
        <v>321</v>
      </c>
      <c r="G37" s="51" t="s">
        <v>321</v>
      </c>
      <c r="H37" s="51" t="s">
        <v>321</v>
      </c>
      <c r="I37" s="51" t="s">
        <v>321</v>
      </c>
      <c r="J37" s="51" t="s">
        <v>321</v>
      </c>
    </row>
    <row r="38" spans="1:10" x14ac:dyDescent="0.15">
      <c r="A38" s="51" t="s">
        <v>321</v>
      </c>
      <c r="B38" s="51" t="s">
        <v>321</v>
      </c>
      <c r="C38" s="51" t="s">
        <v>321</v>
      </c>
      <c r="D38" s="51" t="s">
        <v>321</v>
      </c>
      <c r="E38" s="51" t="s">
        <v>321</v>
      </c>
      <c r="F38" s="51" t="s">
        <v>321</v>
      </c>
      <c r="G38" s="51" t="s">
        <v>321</v>
      </c>
      <c r="H38" s="51" t="s">
        <v>321</v>
      </c>
      <c r="I38" s="51" t="s">
        <v>321</v>
      </c>
      <c r="J38" s="51" t="s">
        <v>321</v>
      </c>
    </row>
    <row r="39" spans="1:10" x14ac:dyDescent="0.15">
      <c r="A39" s="51" t="s">
        <v>321</v>
      </c>
      <c r="B39" s="51" t="s">
        <v>321</v>
      </c>
      <c r="C39" s="51" t="s">
        <v>321</v>
      </c>
      <c r="D39" s="51" t="s">
        <v>321</v>
      </c>
      <c r="E39" s="51" t="s">
        <v>321</v>
      </c>
      <c r="F39" s="51" t="s">
        <v>321</v>
      </c>
      <c r="G39" s="51" t="s">
        <v>321</v>
      </c>
      <c r="H39" s="51" t="s">
        <v>321</v>
      </c>
      <c r="I39" s="51" t="s">
        <v>321</v>
      </c>
      <c r="J39" s="51" t="s">
        <v>321</v>
      </c>
    </row>
    <row r="40" spans="1:10" x14ac:dyDescent="0.15">
      <c r="A40" s="51" t="s">
        <v>321</v>
      </c>
      <c r="B40" s="51" t="s">
        <v>321</v>
      </c>
      <c r="C40" s="51" t="s">
        <v>321</v>
      </c>
      <c r="D40" s="51" t="s">
        <v>321</v>
      </c>
      <c r="E40" s="51" t="s">
        <v>321</v>
      </c>
      <c r="F40" s="51" t="s">
        <v>321</v>
      </c>
      <c r="G40" s="51" t="s">
        <v>321</v>
      </c>
      <c r="H40" s="51" t="s">
        <v>321</v>
      </c>
      <c r="I40" s="51" t="s">
        <v>321</v>
      </c>
      <c r="J40" s="51" t="s">
        <v>321</v>
      </c>
    </row>
  </sheetData>
  <phoneticPr fontId="5"/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5"/>
  </sheetPr>
  <dimension ref="A1:AF46"/>
  <sheetViews>
    <sheetView showGridLines="0" view="pageBreakPreview" topLeftCell="B1" zoomScale="85" zoomScaleNormal="100" zoomScaleSheetLayoutView="85" workbookViewId="0">
      <selection activeCell="L14" sqref="L14:L16"/>
    </sheetView>
  </sheetViews>
  <sheetFormatPr defaultColWidth="9" defaultRowHeight="13.5" x14ac:dyDescent="0.15"/>
  <cols>
    <col min="1" max="1" width="7.5" style="247" customWidth="1"/>
    <col min="2" max="13" width="6.625" style="247" customWidth="1"/>
    <col min="14" max="16" width="5.875" style="247" customWidth="1"/>
    <col min="17" max="19" width="9" style="246"/>
    <col min="20" max="20" width="18.5" style="246" customWidth="1"/>
    <col min="21" max="21" width="9" style="246"/>
    <col min="22" max="22" width="9" style="246" customWidth="1"/>
    <col min="23" max="23" width="9" style="246"/>
    <col min="24" max="34" width="9" style="247"/>
    <col min="35" max="48" width="0" style="247" hidden="1" customWidth="1"/>
    <col min="49" max="16384" width="9" style="247"/>
  </cols>
  <sheetData>
    <row r="1" spans="1:32" ht="4.5" customHeight="1" x14ac:dyDescent="0.15">
      <c r="A1" s="244"/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</row>
    <row r="2" spans="1:32" ht="15" customHeight="1" x14ac:dyDescent="0.15">
      <c r="A2" s="248" t="s">
        <v>257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</row>
    <row r="3" spans="1:32" ht="5.25" customHeight="1" x14ac:dyDescent="0.15">
      <c r="A3" s="250"/>
      <c r="B3" s="251"/>
      <c r="C3" s="251"/>
      <c r="D3" s="251"/>
      <c r="E3" s="251"/>
      <c r="F3" s="251"/>
      <c r="G3" s="245"/>
      <c r="H3" s="245"/>
      <c r="I3" s="245"/>
      <c r="J3" s="245"/>
      <c r="K3" s="245"/>
      <c r="L3" s="245"/>
      <c r="M3" s="245"/>
      <c r="N3" s="245"/>
      <c r="O3" s="245"/>
      <c r="P3" s="252"/>
    </row>
    <row r="4" spans="1:32" ht="18" customHeight="1" x14ac:dyDescent="0.15">
      <c r="A4" s="650" t="s">
        <v>341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253"/>
      <c r="R4" s="253"/>
      <c r="S4" s="253"/>
      <c r="T4" s="253"/>
      <c r="U4" s="253"/>
      <c r="V4" s="253"/>
      <c r="W4" s="253"/>
      <c r="X4" s="254"/>
      <c r="Y4" s="254"/>
      <c r="Z4" s="254"/>
      <c r="AA4" s="254"/>
      <c r="AB4" s="254"/>
      <c r="AC4" s="254"/>
      <c r="AD4" s="254"/>
      <c r="AE4" s="254"/>
      <c r="AF4" s="254"/>
    </row>
    <row r="5" spans="1:32" ht="3" customHeight="1" x14ac:dyDescent="0.15">
      <c r="A5" s="245"/>
      <c r="B5" s="251"/>
      <c r="C5" s="251"/>
      <c r="D5" s="251"/>
      <c r="E5" s="251"/>
      <c r="F5" s="251"/>
      <c r="G5" s="245"/>
      <c r="H5" s="245"/>
      <c r="I5" s="245"/>
      <c r="J5" s="245"/>
      <c r="K5" s="245"/>
      <c r="L5" s="245"/>
      <c r="M5" s="245"/>
      <c r="N5" s="245"/>
      <c r="O5" s="245"/>
      <c r="P5" s="252"/>
    </row>
    <row r="6" spans="1:32" ht="19.5" customHeight="1" x14ac:dyDescent="0.15">
      <c r="A6" s="255" t="s">
        <v>0</v>
      </c>
      <c r="B6" s="651"/>
      <c r="C6" s="651"/>
      <c r="D6" s="651"/>
      <c r="E6" s="651"/>
      <c r="F6" s="651"/>
      <c r="G6" s="651"/>
      <c r="H6" s="651"/>
      <c r="I6" s="652"/>
      <c r="J6" s="653" t="s">
        <v>33</v>
      </c>
      <c r="K6" s="654"/>
      <c r="L6" s="657"/>
      <c r="M6" s="657"/>
      <c r="N6" s="657"/>
      <c r="O6" s="657"/>
      <c r="P6" s="658"/>
    </row>
    <row r="7" spans="1:32" ht="19.5" customHeight="1" x14ac:dyDescent="0.15">
      <c r="A7" s="661" t="s">
        <v>1</v>
      </c>
      <c r="B7" s="664" t="s">
        <v>68</v>
      </c>
      <c r="C7" s="665"/>
      <c r="D7" s="674"/>
      <c r="E7" s="675"/>
      <c r="F7" s="675"/>
      <c r="G7" s="675"/>
      <c r="H7" s="675"/>
      <c r="I7" s="676"/>
      <c r="J7" s="655"/>
      <c r="K7" s="656"/>
      <c r="L7" s="659"/>
      <c r="M7" s="659"/>
      <c r="N7" s="659"/>
      <c r="O7" s="659"/>
      <c r="P7" s="660"/>
    </row>
    <row r="8" spans="1:32" ht="24" customHeight="1" x14ac:dyDescent="0.15">
      <c r="A8" s="662"/>
      <c r="B8" s="572" t="s">
        <v>347</v>
      </c>
      <c r="C8" s="574"/>
      <c r="D8" s="677" t="s">
        <v>104</v>
      </c>
      <c r="E8" s="587"/>
      <c r="F8" s="587"/>
      <c r="G8" s="587"/>
      <c r="H8" s="587"/>
      <c r="I8" s="588"/>
      <c r="J8" s="653" t="s">
        <v>30</v>
      </c>
      <c r="K8" s="654"/>
      <c r="L8" s="666"/>
      <c r="M8" s="668"/>
      <c r="N8" s="668"/>
      <c r="O8" s="668"/>
      <c r="P8" s="669"/>
    </row>
    <row r="9" spans="1:32" ht="24" customHeight="1" x14ac:dyDescent="0.15">
      <c r="A9" s="663"/>
      <c r="B9" s="595" t="s">
        <v>348</v>
      </c>
      <c r="C9" s="574"/>
      <c r="D9" s="678"/>
      <c r="E9" s="679"/>
      <c r="F9" s="679"/>
      <c r="G9" s="680"/>
      <c r="H9" s="672" t="s">
        <v>71</v>
      </c>
      <c r="I9" s="673"/>
      <c r="J9" s="655"/>
      <c r="K9" s="656"/>
      <c r="L9" s="667"/>
      <c r="M9" s="670"/>
      <c r="N9" s="670"/>
      <c r="O9" s="670"/>
      <c r="P9" s="671"/>
    </row>
    <row r="10" spans="1:32" s="263" customFormat="1" ht="15.75" customHeight="1" x14ac:dyDescent="0.15">
      <c r="A10" s="256"/>
      <c r="B10" s="257"/>
      <c r="C10" s="257"/>
      <c r="D10" s="257"/>
      <c r="E10" s="257"/>
      <c r="F10" s="258"/>
      <c r="G10" s="259"/>
      <c r="H10" s="259"/>
      <c r="I10" s="259"/>
      <c r="J10" s="259"/>
      <c r="K10" s="259"/>
      <c r="L10" s="260"/>
      <c r="M10" s="260"/>
      <c r="N10" s="260"/>
      <c r="O10" s="260"/>
      <c r="P10" s="261"/>
      <c r="Q10" s="262"/>
      <c r="R10" s="262"/>
      <c r="S10" s="262"/>
      <c r="T10" s="262"/>
      <c r="U10" s="262"/>
      <c r="V10" s="262"/>
      <c r="W10" s="262"/>
    </row>
    <row r="11" spans="1:32" s="263" customFormat="1" ht="48.75" customHeight="1" x14ac:dyDescent="0.15">
      <c r="A11" s="503" t="s">
        <v>22</v>
      </c>
      <c r="B11" s="504"/>
      <c r="C11" s="696"/>
      <c r="D11" s="697"/>
      <c r="E11" s="697"/>
      <c r="F11" s="697"/>
      <c r="G11" s="697"/>
      <c r="H11" s="697"/>
      <c r="I11" s="697"/>
      <c r="J11" s="697"/>
      <c r="K11" s="697"/>
      <c r="L11" s="697"/>
      <c r="M11" s="697"/>
      <c r="N11" s="697"/>
      <c r="O11" s="697"/>
      <c r="P11" s="698"/>
      <c r="Q11" s="262"/>
      <c r="R11" s="262"/>
      <c r="S11" s="262"/>
      <c r="T11" s="262"/>
      <c r="U11" s="262"/>
      <c r="V11" s="262"/>
      <c r="W11" s="262"/>
    </row>
    <row r="12" spans="1:32" s="263" customFormat="1" ht="23.25" customHeight="1" x14ac:dyDescent="0.15">
      <c r="A12" s="636" t="s">
        <v>265</v>
      </c>
      <c r="B12" s="636"/>
      <c r="C12" s="636"/>
      <c r="D12" s="636"/>
      <c r="E12" s="636"/>
      <c r="F12" s="636"/>
      <c r="G12" s="636"/>
      <c r="H12" s="636"/>
      <c r="I12" s="636"/>
      <c r="J12" s="636"/>
      <c r="K12" s="636"/>
      <c r="L12" s="636"/>
      <c r="M12" s="636"/>
      <c r="N12" s="636"/>
      <c r="O12" s="636"/>
      <c r="P12" s="636"/>
      <c r="Q12" s="262"/>
      <c r="R12" s="262"/>
      <c r="S12" s="262"/>
      <c r="T12" s="262"/>
      <c r="U12" s="262"/>
      <c r="V12" s="262"/>
      <c r="W12" s="262"/>
    </row>
    <row r="13" spans="1:32" s="263" customFormat="1" ht="20.25" customHeight="1" x14ac:dyDescent="0.15">
      <c r="A13" s="495" t="s">
        <v>23</v>
      </c>
      <c r="B13" s="638" t="s">
        <v>29</v>
      </c>
      <c r="C13" s="639"/>
      <c r="D13" s="639"/>
      <c r="E13" s="639"/>
      <c r="F13" s="639"/>
      <c r="G13" s="639"/>
      <c r="H13" s="639"/>
      <c r="I13" s="639"/>
      <c r="J13" s="639"/>
      <c r="K13" s="639"/>
      <c r="L13" s="640"/>
      <c r="M13" s="641" t="s">
        <v>70</v>
      </c>
      <c r="N13" s="554" t="s">
        <v>340</v>
      </c>
      <c r="O13" s="555"/>
      <c r="P13" s="556"/>
      <c r="Q13" s="262"/>
      <c r="R13" s="262"/>
      <c r="S13" s="262"/>
      <c r="T13" s="262"/>
      <c r="U13" s="262"/>
      <c r="V13" s="262"/>
      <c r="W13" s="262"/>
    </row>
    <row r="14" spans="1:32" s="263" customFormat="1" ht="20.25" customHeight="1" x14ac:dyDescent="0.15">
      <c r="A14" s="637"/>
      <c r="B14" s="644" t="s">
        <v>74</v>
      </c>
      <c r="C14" s="638" t="s">
        <v>229</v>
      </c>
      <c r="D14" s="639"/>
      <c r="E14" s="639"/>
      <c r="F14" s="640"/>
      <c r="G14" s="644" t="s">
        <v>75</v>
      </c>
      <c r="H14" s="644" t="s">
        <v>76</v>
      </c>
      <c r="I14" s="644" t="s">
        <v>77</v>
      </c>
      <c r="J14" s="644" t="s">
        <v>78</v>
      </c>
      <c r="K14" s="644" t="s">
        <v>79</v>
      </c>
      <c r="L14" s="644" t="s">
        <v>80</v>
      </c>
      <c r="M14" s="642"/>
      <c r="N14" s="557"/>
      <c r="O14" s="558"/>
      <c r="P14" s="559"/>
      <c r="Q14" s="262"/>
      <c r="R14" s="262"/>
      <c r="S14" s="262"/>
      <c r="T14" s="262"/>
      <c r="U14" s="262"/>
      <c r="V14" s="262"/>
      <c r="W14" s="262"/>
    </row>
    <row r="15" spans="1:32" s="263" customFormat="1" ht="20.25" customHeight="1" x14ac:dyDescent="0.15">
      <c r="A15" s="637"/>
      <c r="B15" s="645"/>
      <c r="C15" s="647" t="s">
        <v>230</v>
      </c>
      <c r="D15" s="648"/>
      <c r="E15" s="649"/>
      <c r="F15" s="645" t="s">
        <v>233</v>
      </c>
      <c r="G15" s="645"/>
      <c r="H15" s="645"/>
      <c r="I15" s="645"/>
      <c r="J15" s="645"/>
      <c r="K15" s="645"/>
      <c r="L15" s="645"/>
      <c r="M15" s="642"/>
      <c r="N15" s="557"/>
      <c r="O15" s="558"/>
      <c r="P15" s="559"/>
      <c r="Q15" s="262"/>
      <c r="R15" s="262"/>
      <c r="S15" s="262"/>
      <c r="T15" s="262"/>
      <c r="U15" s="262"/>
      <c r="V15" s="262"/>
      <c r="W15" s="262"/>
    </row>
    <row r="16" spans="1:32" s="263" customFormat="1" ht="20.25" customHeight="1" x14ac:dyDescent="0.15">
      <c r="A16" s="496"/>
      <c r="B16" s="646"/>
      <c r="C16" s="264" t="s">
        <v>222</v>
      </c>
      <c r="D16" s="265" t="s">
        <v>231</v>
      </c>
      <c r="E16" s="266" t="s">
        <v>232</v>
      </c>
      <c r="F16" s="646"/>
      <c r="G16" s="646"/>
      <c r="H16" s="646"/>
      <c r="I16" s="646"/>
      <c r="J16" s="646"/>
      <c r="K16" s="646"/>
      <c r="L16" s="646"/>
      <c r="M16" s="643"/>
      <c r="N16" s="560"/>
      <c r="O16" s="561"/>
      <c r="P16" s="562"/>
      <c r="Q16" s="262"/>
      <c r="R16" s="262"/>
      <c r="S16" s="262"/>
      <c r="T16" s="262"/>
      <c r="U16" s="262"/>
      <c r="V16" s="262" t="s">
        <v>236</v>
      </c>
      <c r="W16" s="262"/>
    </row>
    <row r="17" spans="1:24" s="269" customFormat="1" ht="20.25" customHeight="1" x14ac:dyDescent="0.15">
      <c r="A17" s="267" t="s">
        <v>43</v>
      </c>
      <c r="B17" s="124"/>
      <c r="C17" s="232"/>
      <c r="D17" s="207"/>
      <c r="E17" s="124"/>
      <c r="F17" s="124"/>
      <c r="G17" s="124"/>
      <c r="H17" s="124"/>
      <c r="I17" s="124"/>
      <c r="J17" s="124"/>
      <c r="K17" s="124"/>
      <c r="L17" s="124"/>
      <c r="M17" s="134">
        <f>SUM(B17:L17)</f>
        <v>0</v>
      </c>
      <c r="N17" s="693"/>
      <c r="O17" s="694"/>
      <c r="P17" s="695"/>
      <c r="Q17" s="268"/>
      <c r="R17" s="268"/>
      <c r="S17" s="268"/>
      <c r="T17" s="268"/>
      <c r="U17" s="268"/>
      <c r="V17" s="262" t="s">
        <v>237</v>
      </c>
      <c r="W17" s="268"/>
    </row>
    <row r="18" spans="1:24" s="269" customFormat="1" ht="20.25" customHeight="1" x14ac:dyDescent="0.15">
      <c r="A18" s="270" t="s">
        <v>45</v>
      </c>
      <c r="B18" s="125"/>
      <c r="C18" s="271"/>
      <c r="D18" s="208"/>
      <c r="E18" s="125"/>
      <c r="F18" s="125"/>
      <c r="G18" s="125"/>
      <c r="H18" s="125"/>
      <c r="I18" s="125"/>
      <c r="J18" s="125"/>
      <c r="K18" s="125"/>
      <c r="L18" s="125"/>
      <c r="M18" s="135">
        <f>SUM(B18:L18)</f>
        <v>0</v>
      </c>
      <c r="N18" s="690"/>
      <c r="O18" s="691"/>
      <c r="P18" s="692"/>
      <c r="Q18" s="268"/>
      <c r="R18" s="268"/>
      <c r="S18" s="268"/>
      <c r="T18" s="268"/>
      <c r="U18" s="268"/>
      <c r="V18" s="268" t="s">
        <v>238</v>
      </c>
      <c r="W18" s="268"/>
    </row>
    <row r="19" spans="1:24" s="269" customFormat="1" ht="20.25" customHeight="1" x14ac:dyDescent="0.15">
      <c r="A19" s="270" t="s">
        <v>46</v>
      </c>
      <c r="B19" s="125"/>
      <c r="C19" s="271"/>
      <c r="D19" s="208"/>
      <c r="E19" s="125"/>
      <c r="F19" s="125"/>
      <c r="G19" s="125"/>
      <c r="H19" s="125"/>
      <c r="I19" s="125"/>
      <c r="J19" s="125"/>
      <c r="K19" s="125"/>
      <c r="L19" s="125"/>
      <c r="M19" s="135">
        <f>SUM(B19:L19)</f>
        <v>0</v>
      </c>
      <c r="N19" s="690"/>
      <c r="O19" s="691"/>
      <c r="P19" s="692"/>
      <c r="Q19" s="268"/>
      <c r="R19" s="268"/>
      <c r="S19" s="268"/>
      <c r="T19" s="268"/>
      <c r="U19" s="268"/>
      <c r="V19" s="268" t="s">
        <v>239</v>
      </c>
      <c r="W19" s="268"/>
    </row>
    <row r="20" spans="1:24" s="269" customFormat="1" ht="20.25" customHeight="1" x14ac:dyDescent="0.15">
      <c r="A20" s="270" t="s">
        <v>47</v>
      </c>
      <c r="B20" s="125"/>
      <c r="C20" s="271"/>
      <c r="D20" s="208"/>
      <c r="E20" s="125"/>
      <c r="F20" s="125"/>
      <c r="G20" s="125"/>
      <c r="H20" s="125"/>
      <c r="I20" s="125"/>
      <c r="J20" s="125"/>
      <c r="K20" s="125"/>
      <c r="L20" s="125"/>
      <c r="M20" s="135">
        <f t="shared" ref="M20:M27" si="0">SUM(B20:L20)</f>
        <v>0</v>
      </c>
      <c r="N20" s="690"/>
      <c r="O20" s="691"/>
      <c r="P20" s="692"/>
      <c r="Q20" s="268"/>
      <c r="R20" s="268"/>
      <c r="S20" s="268"/>
      <c r="T20" s="268"/>
      <c r="U20" s="268"/>
      <c r="V20" s="268" t="s">
        <v>322</v>
      </c>
      <c r="W20" s="268"/>
    </row>
    <row r="21" spans="1:24" s="269" customFormat="1" ht="20.25" customHeight="1" x14ac:dyDescent="0.15">
      <c r="A21" s="272" t="s">
        <v>48</v>
      </c>
      <c r="B21" s="125"/>
      <c r="C21" s="271"/>
      <c r="D21" s="208"/>
      <c r="E21" s="125"/>
      <c r="F21" s="125"/>
      <c r="G21" s="125"/>
      <c r="H21" s="125"/>
      <c r="I21" s="125"/>
      <c r="J21" s="125"/>
      <c r="K21" s="125"/>
      <c r="L21" s="125"/>
      <c r="M21" s="135">
        <f t="shared" si="0"/>
        <v>0</v>
      </c>
      <c r="N21" s="690"/>
      <c r="O21" s="691"/>
      <c r="P21" s="692"/>
      <c r="Q21" s="268"/>
      <c r="R21" s="268"/>
      <c r="S21" s="268"/>
      <c r="T21" s="268"/>
      <c r="U21" s="268"/>
      <c r="V21" s="268" t="s">
        <v>240</v>
      </c>
      <c r="W21" s="268"/>
    </row>
    <row r="22" spans="1:24" s="269" customFormat="1" ht="20.25" customHeight="1" x14ac:dyDescent="0.15">
      <c r="A22" s="270" t="s">
        <v>49</v>
      </c>
      <c r="B22" s="125"/>
      <c r="C22" s="271"/>
      <c r="D22" s="208"/>
      <c r="E22" s="125"/>
      <c r="F22" s="125"/>
      <c r="G22" s="125"/>
      <c r="H22" s="125"/>
      <c r="I22" s="125"/>
      <c r="J22" s="125"/>
      <c r="K22" s="125"/>
      <c r="L22" s="125"/>
      <c r="M22" s="135">
        <f t="shared" si="0"/>
        <v>0</v>
      </c>
      <c r="N22" s="690"/>
      <c r="O22" s="691"/>
      <c r="P22" s="692"/>
      <c r="Q22" s="268"/>
      <c r="R22" s="268"/>
      <c r="S22" s="268"/>
      <c r="T22" s="268"/>
      <c r="U22" s="268"/>
      <c r="V22" s="268" t="s">
        <v>241</v>
      </c>
      <c r="W22" s="268"/>
    </row>
    <row r="23" spans="1:24" s="269" customFormat="1" ht="20.25" customHeight="1" x14ac:dyDescent="0.15">
      <c r="A23" s="270" t="s">
        <v>98</v>
      </c>
      <c r="B23" s="125"/>
      <c r="C23" s="271"/>
      <c r="D23" s="208"/>
      <c r="E23" s="125"/>
      <c r="F23" s="125"/>
      <c r="G23" s="125"/>
      <c r="H23" s="125"/>
      <c r="I23" s="125"/>
      <c r="J23" s="125"/>
      <c r="K23" s="125"/>
      <c r="L23" s="125"/>
      <c r="M23" s="135">
        <f t="shared" si="0"/>
        <v>0</v>
      </c>
      <c r="N23" s="690"/>
      <c r="O23" s="691"/>
      <c r="P23" s="692"/>
      <c r="Q23" s="273"/>
      <c r="R23" s="273"/>
      <c r="S23" s="273"/>
      <c r="T23" s="273"/>
      <c r="U23" s="273"/>
      <c r="V23" s="273" t="s">
        <v>242</v>
      </c>
      <c r="W23" s="273"/>
      <c r="X23" s="273"/>
    </row>
    <row r="24" spans="1:24" s="269" customFormat="1" ht="20.25" customHeight="1" x14ac:dyDescent="0.15">
      <c r="A24" s="270" t="s">
        <v>99</v>
      </c>
      <c r="B24" s="125"/>
      <c r="C24" s="271"/>
      <c r="D24" s="208"/>
      <c r="E24" s="125"/>
      <c r="F24" s="125"/>
      <c r="G24" s="125"/>
      <c r="H24" s="125"/>
      <c r="I24" s="125"/>
      <c r="J24" s="125"/>
      <c r="K24" s="125"/>
      <c r="L24" s="125"/>
      <c r="M24" s="135">
        <f t="shared" si="0"/>
        <v>0</v>
      </c>
      <c r="N24" s="690"/>
      <c r="O24" s="691"/>
      <c r="P24" s="692"/>
      <c r="Q24" s="273"/>
      <c r="R24" s="273"/>
      <c r="S24" s="273"/>
      <c r="T24" s="273"/>
      <c r="U24" s="273"/>
      <c r="V24" s="273" t="s">
        <v>243</v>
      </c>
      <c r="W24" s="273"/>
      <c r="X24" s="273"/>
    </row>
    <row r="25" spans="1:24" s="269" customFormat="1" ht="20.25" customHeight="1" thickBot="1" x14ac:dyDescent="0.2">
      <c r="A25" s="270" t="s">
        <v>100</v>
      </c>
      <c r="B25" s="125"/>
      <c r="C25" s="271"/>
      <c r="D25" s="208"/>
      <c r="E25" s="125"/>
      <c r="F25" s="125"/>
      <c r="G25" s="125"/>
      <c r="H25" s="125"/>
      <c r="I25" s="125"/>
      <c r="J25" s="125"/>
      <c r="K25" s="125"/>
      <c r="L25" s="125"/>
      <c r="M25" s="135">
        <f t="shared" si="0"/>
        <v>0</v>
      </c>
      <c r="N25" s="690"/>
      <c r="O25" s="691"/>
      <c r="P25" s="692"/>
      <c r="Q25" s="273"/>
      <c r="R25" s="273"/>
      <c r="S25" s="273"/>
      <c r="T25" s="273"/>
      <c r="U25" s="273"/>
      <c r="V25" s="273" t="s">
        <v>244</v>
      </c>
      <c r="W25" s="273"/>
      <c r="X25" s="273"/>
    </row>
    <row r="26" spans="1:24" s="269" customFormat="1" ht="20.25" customHeight="1" x14ac:dyDescent="0.15">
      <c r="A26" s="270" t="s">
        <v>101</v>
      </c>
      <c r="B26" s="125"/>
      <c r="C26" s="271" t="s">
        <v>222</v>
      </c>
      <c r="D26" s="208"/>
      <c r="E26" s="125"/>
      <c r="F26" s="125"/>
      <c r="G26" s="125"/>
      <c r="H26" s="125"/>
      <c r="I26" s="125"/>
      <c r="J26" s="125"/>
      <c r="K26" s="125"/>
      <c r="L26" s="125"/>
      <c r="M26" s="135">
        <f t="shared" si="0"/>
        <v>0</v>
      </c>
      <c r="N26" s="690"/>
      <c r="O26" s="691"/>
      <c r="P26" s="692"/>
      <c r="Q26" s="273"/>
      <c r="R26" s="635" t="s">
        <v>266</v>
      </c>
      <c r="S26" s="631"/>
      <c r="T26" s="632"/>
      <c r="U26" s="273"/>
      <c r="V26" s="273" t="s">
        <v>350</v>
      </c>
      <c r="W26" s="273"/>
      <c r="X26" s="273"/>
    </row>
    <row r="27" spans="1:24" s="269" customFormat="1" ht="20.25" customHeight="1" thickBot="1" x14ac:dyDescent="0.2">
      <c r="A27" s="274" t="s">
        <v>102</v>
      </c>
      <c r="B27" s="126"/>
      <c r="C27" s="233" t="s">
        <v>225</v>
      </c>
      <c r="D27" s="209"/>
      <c r="E27" s="126"/>
      <c r="F27" s="126"/>
      <c r="G27" s="126"/>
      <c r="H27" s="126"/>
      <c r="I27" s="126"/>
      <c r="J27" s="126"/>
      <c r="K27" s="126"/>
      <c r="L27" s="126"/>
      <c r="M27" s="136">
        <f t="shared" si="0"/>
        <v>0</v>
      </c>
      <c r="N27" s="690"/>
      <c r="O27" s="691"/>
      <c r="P27" s="692"/>
      <c r="Q27" s="273"/>
      <c r="R27" s="611">
        <f>B28+E29+SUM(G28:L29)</f>
        <v>0</v>
      </c>
      <c r="S27" s="612"/>
      <c r="T27" s="613"/>
      <c r="U27" s="273"/>
      <c r="V27" s="273"/>
      <c r="W27" s="273"/>
      <c r="X27" s="273"/>
    </row>
    <row r="28" spans="1:24" s="269" customFormat="1" ht="20.25" customHeight="1" x14ac:dyDescent="0.15">
      <c r="A28" s="633" t="s">
        <v>190</v>
      </c>
      <c r="B28" s="495">
        <f>SUM(B17:B27)</f>
        <v>0</v>
      </c>
      <c r="C28" s="497">
        <f>R31/2</f>
        <v>0</v>
      </c>
      <c r="D28" s="499">
        <f>SUM(D17:D27)</f>
        <v>0</v>
      </c>
      <c r="E28" s="137">
        <f t="shared" ref="E28:L28" si="1">SUM(E17:E27)</f>
        <v>0</v>
      </c>
      <c r="F28" s="137">
        <f t="shared" si="1"/>
        <v>0</v>
      </c>
      <c r="G28" s="495">
        <f t="shared" si="1"/>
        <v>0</v>
      </c>
      <c r="H28" s="495">
        <f t="shared" si="1"/>
        <v>0</v>
      </c>
      <c r="I28" s="540">
        <f t="shared" si="1"/>
        <v>0</v>
      </c>
      <c r="J28" s="495">
        <f t="shared" si="1"/>
        <v>0</v>
      </c>
      <c r="K28" s="495">
        <f t="shared" si="1"/>
        <v>0</v>
      </c>
      <c r="L28" s="495">
        <f t="shared" si="1"/>
        <v>0</v>
      </c>
      <c r="M28" s="501">
        <f>SUM(M17:M27)</f>
        <v>0</v>
      </c>
      <c r="N28" s="681"/>
      <c r="O28" s="682"/>
      <c r="P28" s="683"/>
      <c r="Q28" s="273"/>
      <c r="R28" s="275"/>
      <c r="S28" s="275"/>
      <c r="T28" s="275"/>
      <c r="U28" s="273"/>
      <c r="V28" s="273"/>
      <c r="W28" s="273"/>
      <c r="X28" s="273"/>
    </row>
    <row r="29" spans="1:24" s="269" customFormat="1" ht="20.25" customHeight="1" thickBot="1" x14ac:dyDescent="0.2">
      <c r="A29" s="634"/>
      <c r="B29" s="496"/>
      <c r="C29" s="498"/>
      <c r="D29" s="500"/>
      <c r="E29" s="503">
        <f>E28+F28</f>
        <v>0</v>
      </c>
      <c r="F29" s="504"/>
      <c r="G29" s="496"/>
      <c r="H29" s="496"/>
      <c r="I29" s="541"/>
      <c r="J29" s="496"/>
      <c r="K29" s="496"/>
      <c r="L29" s="496"/>
      <c r="M29" s="502"/>
      <c r="N29" s="684"/>
      <c r="O29" s="685"/>
      <c r="P29" s="686"/>
      <c r="Q29" s="273"/>
      <c r="R29" s="275"/>
      <c r="S29" s="275"/>
      <c r="T29" s="275"/>
      <c r="U29" s="273"/>
      <c r="V29" s="273"/>
      <c r="W29" s="273"/>
      <c r="X29" s="273"/>
    </row>
    <row r="30" spans="1:24" s="263" customFormat="1" ht="20.25" customHeight="1" x14ac:dyDescent="0.15">
      <c r="A30" s="276" t="s">
        <v>72</v>
      </c>
      <c r="B30" s="138" t="e">
        <f>B28/$R$31</f>
        <v>#DIV/0!</v>
      </c>
      <c r="C30" s="117"/>
      <c r="D30" s="117"/>
      <c r="E30" s="537" t="e">
        <f>E29/$R$31</f>
        <v>#DIV/0!</v>
      </c>
      <c r="F30" s="538"/>
      <c r="G30" s="138" t="e">
        <f t="shared" ref="G30:H30" si="2">G28/$R$31</f>
        <v>#DIV/0!</v>
      </c>
      <c r="H30" s="138" t="e">
        <f t="shared" si="2"/>
        <v>#DIV/0!</v>
      </c>
      <c r="I30" s="537" t="e">
        <f>SUM(I28:J28)/$R$31</f>
        <v>#DIV/0!</v>
      </c>
      <c r="J30" s="538" t="e">
        <f t="shared" ref="J30:L30" si="3">J28/$R$31</f>
        <v>#DIV/0!</v>
      </c>
      <c r="K30" s="138" t="e">
        <f t="shared" si="3"/>
        <v>#DIV/0!</v>
      </c>
      <c r="L30" s="138" t="e">
        <f t="shared" si="3"/>
        <v>#DIV/0!</v>
      </c>
      <c r="M30" s="138"/>
      <c r="N30" s="687"/>
      <c r="O30" s="688"/>
      <c r="P30" s="689"/>
      <c r="Q30" s="277"/>
      <c r="R30" s="630" t="s">
        <v>228</v>
      </c>
      <c r="S30" s="631"/>
      <c r="T30" s="632"/>
      <c r="U30" s="277"/>
      <c r="V30" s="277"/>
      <c r="W30" s="277"/>
      <c r="X30" s="277"/>
    </row>
    <row r="31" spans="1:24" s="263" customFormat="1" ht="20.25" customHeight="1" thickBot="1" x14ac:dyDescent="0.2">
      <c r="A31" s="278"/>
      <c r="B31" s="279"/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7"/>
      <c r="R31" s="611">
        <f>R27*2</f>
        <v>0</v>
      </c>
      <c r="S31" s="612"/>
      <c r="T31" s="613"/>
      <c r="U31" s="277"/>
      <c r="V31" s="277"/>
      <c r="W31" s="277"/>
      <c r="X31" s="277"/>
    </row>
    <row r="32" spans="1:24" s="263" customFormat="1" ht="20.25" customHeight="1" x14ac:dyDescent="0.15">
      <c r="A32" s="503" t="s">
        <v>5</v>
      </c>
      <c r="B32" s="614"/>
      <c r="C32" s="614"/>
      <c r="D32" s="614"/>
      <c r="E32" s="614"/>
      <c r="F32" s="615"/>
      <c r="G32" s="616" t="s">
        <v>6</v>
      </c>
      <c r="H32" s="615"/>
      <c r="I32" s="616" t="s">
        <v>7</v>
      </c>
      <c r="J32" s="615"/>
      <c r="K32" s="616" t="s">
        <v>8</v>
      </c>
      <c r="L32" s="614"/>
      <c r="M32" s="614"/>
      <c r="N32" s="614"/>
      <c r="O32" s="614"/>
      <c r="P32" s="504"/>
      <c r="Q32" s="277"/>
      <c r="R32" s="277"/>
      <c r="S32" s="277"/>
      <c r="T32" s="277"/>
      <c r="U32" s="277"/>
      <c r="V32" s="277"/>
      <c r="W32" s="277"/>
      <c r="X32" s="277"/>
    </row>
    <row r="33" spans="1:24" s="263" customFormat="1" ht="20.25" customHeight="1" x14ac:dyDescent="0.15">
      <c r="A33" s="617" t="s">
        <v>35</v>
      </c>
      <c r="B33" s="618"/>
      <c r="C33" s="618"/>
      <c r="D33" s="618"/>
      <c r="E33" s="618"/>
      <c r="F33" s="619"/>
      <c r="G33" s="139">
        <f>SUM(B17:B22)</f>
        <v>0</v>
      </c>
      <c r="H33" s="280" t="s">
        <v>2</v>
      </c>
      <c r="I33" s="140">
        <f>SUM(B23:B27)</f>
        <v>0</v>
      </c>
      <c r="J33" s="281" t="s">
        <v>2</v>
      </c>
      <c r="K33" s="485">
        <f>SUM(I33,G33)</f>
        <v>0</v>
      </c>
      <c r="L33" s="486"/>
      <c r="M33" s="282" t="s">
        <v>2</v>
      </c>
      <c r="N33" s="283" t="s">
        <v>9</v>
      </c>
      <c r="O33" s="141" t="e">
        <f>K33/$R$31*100</f>
        <v>#DIV/0!</v>
      </c>
      <c r="P33" s="284" t="s">
        <v>10</v>
      </c>
      <c r="Q33" s="277"/>
      <c r="R33" s="277"/>
      <c r="S33" s="277"/>
      <c r="T33" s="277"/>
      <c r="U33" s="277"/>
      <c r="V33" s="277"/>
      <c r="W33" s="277"/>
      <c r="X33" s="277"/>
    </row>
    <row r="34" spans="1:24" s="263" customFormat="1" ht="20.25" customHeight="1" x14ac:dyDescent="0.15">
      <c r="A34" s="620" t="s">
        <v>34</v>
      </c>
      <c r="B34" s="621"/>
      <c r="C34" s="621"/>
      <c r="D34" s="624" t="s">
        <v>234</v>
      </c>
      <c r="E34" s="625"/>
      <c r="F34" s="626"/>
      <c r="G34" s="142">
        <f>SUM(D17:D22)</f>
        <v>0</v>
      </c>
      <c r="H34" s="285" t="s">
        <v>2</v>
      </c>
      <c r="I34" s="142">
        <f>SUM(D23:D27)</f>
        <v>0</v>
      </c>
      <c r="J34" s="286" t="s">
        <v>2</v>
      </c>
      <c r="K34" s="491">
        <f>SUM(I34,G34)</f>
        <v>0</v>
      </c>
      <c r="L34" s="492"/>
      <c r="M34" s="286" t="s">
        <v>2</v>
      </c>
      <c r="N34" s="287"/>
      <c r="O34" s="143"/>
      <c r="P34" s="288"/>
      <c r="Q34" s="277"/>
      <c r="R34" s="277"/>
      <c r="S34" s="277"/>
      <c r="T34" s="277"/>
      <c r="U34" s="277"/>
      <c r="V34" s="277"/>
      <c r="W34" s="277"/>
      <c r="X34" s="277"/>
    </row>
    <row r="35" spans="1:24" s="263" customFormat="1" ht="20.25" customHeight="1" x14ac:dyDescent="0.15">
      <c r="A35" s="622"/>
      <c r="B35" s="623"/>
      <c r="C35" s="623"/>
      <c r="D35" s="627" t="s">
        <v>235</v>
      </c>
      <c r="E35" s="628"/>
      <c r="F35" s="629"/>
      <c r="G35" s="142">
        <f>SUM(E17:E22)+SUM(F17:F22)</f>
        <v>0</v>
      </c>
      <c r="H35" s="285" t="s">
        <v>2</v>
      </c>
      <c r="I35" s="142">
        <f>SUM(E23:F27)</f>
        <v>0</v>
      </c>
      <c r="J35" s="286" t="s">
        <v>2</v>
      </c>
      <c r="K35" s="491">
        <f>SUM(I35,G35)</f>
        <v>0</v>
      </c>
      <c r="L35" s="492"/>
      <c r="M35" s="286" t="s">
        <v>2</v>
      </c>
      <c r="N35" s="287" t="s">
        <v>9</v>
      </c>
      <c r="O35" s="199" t="e">
        <f>K35/$R$31*100</f>
        <v>#DIV/0!</v>
      </c>
      <c r="P35" s="288" t="s">
        <v>10</v>
      </c>
      <c r="Q35" s="277"/>
      <c r="R35" s="277"/>
      <c r="S35" s="277"/>
      <c r="T35" s="277"/>
      <c r="U35" s="277"/>
      <c r="V35" s="277"/>
      <c r="W35" s="277"/>
      <c r="X35" s="277"/>
    </row>
    <row r="36" spans="1:24" s="263" customFormat="1" ht="20.25" customHeight="1" x14ac:dyDescent="0.15">
      <c r="A36" s="608" t="s">
        <v>73</v>
      </c>
      <c r="B36" s="609"/>
      <c r="C36" s="609"/>
      <c r="D36" s="609"/>
      <c r="E36" s="609"/>
      <c r="F36" s="610"/>
      <c r="G36" s="140">
        <f>SUM(G17:G22)</f>
        <v>0</v>
      </c>
      <c r="H36" s="280" t="s">
        <v>2</v>
      </c>
      <c r="I36" s="142">
        <f>SUM(G23:G27)</f>
        <v>0</v>
      </c>
      <c r="J36" s="286" t="s">
        <v>2</v>
      </c>
      <c r="K36" s="491">
        <f>SUM(G36,I36)</f>
        <v>0</v>
      </c>
      <c r="L36" s="492"/>
      <c r="M36" s="286" t="s">
        <v>2</v>
      </c>
      <c r="N36" s="289" t="s">
        <v>9</v>
      </c>
      <c r="O36" s="144" t="e">
        <f t="shared" ref="O36:O41" si="4">K36/$R$31*100</f>
        <v>#DIV/0!</v>
      </c>
      <c r="P36" s="288" t="s">
        <v>10</v>
      </c>
      <c r="Q36" s="277"/>
      <c r="R36" s="277"/>
      <c r="S36" s="277"/>
      <c r="T36" s="277"/>
      <c r="U36" s="277"/>
      <c r="V36" s="277"/>
      <c r="W36" s="277"/>
      <c r="X36" s="277"/>
    </row>
    <row r="37" spans="1:24" s="263" customFormat="1" ht="20.25" customHeight="1" x14ac:dyDescent="0.15">
      <c r="A37" s="603" t="s">
        <v>37</v>
      </c>
      <c r="B37" s="604"/>
      <c r="C37" s="604"/>
      <c r="D37" s="604"/>
      <c r="E37" s="604"/>
      <c r="F37" s="605"/>
      <c r="G37" s="142">
        <f>SUM(H17:H22)</f>
        <v>0</v>
      </c>
      <c r="H37" s="290" t="s">
        <v>2</v>
      </c>
      <c r="I37" s="140">
        <f>SUM(H23:H27)</f>
        <v>0</v>
      </c>
      <c r="J37" s="258" t="s">
        <v>2</v>
      </c>
      <c r="K37" s="491">
        <f>SUM(G37,I37)</f>
        <v>0</v>
      </c>
      <c r="L37" s="492"/>
      <c r="M37" s="258" t="s">
        <v>2</v>
      </c>
      <c r="N37" s="291" t="s">
        <v>9</v>
      </c>
      <c r="O37" s="143" t="e">
        <f t="shared" si="4"/>
        <v>#DIV/0!</v>
      </c>
      <c r="P37" s="292" t="s">
        <v>10</v>
      </c>
      <c r="Q37" s="262"/>
      <c r="R37" s="262"/>
      <c r="S37" s="262"/>
      <c r="T37" s="262"/>
      <c r="U37" s="262"/>
      <c r="V37" s="262"/>
      <c r="W37" s="262"/>
    </row>
    <row r="38" spans="1:24" s="263" customFormat="1" ht="20.25" customHeight="1" x14ac:dyDescent="0.15">
      <c r="A38" s="603" t="s">
        <v>38</v>
      </c>
      <c r="B38" s="604"/>
      <c r="C38" s="604"/>
      <c r="D38" s="604"/>
      <c r="E38" s="604"/>
      <c r="F38" s="605"/>
      <c r="G38" s="142">
        <f>SUM(I17:I22)</f>
        <v>0</v>
      </c>
      <c r="H38" s="285" t="s">
        <v>2</v>
      </c>
      <c r="I38" s="142">
        <f>SUM(I23:I27)</f>
        <v>0</v>
      </c>
      <c r="J38" s="286" t="s">
        <v>2</v>
      </c>
      <c r="K38" s="205">
        <f>SUM(G38,I38)</f>
        <v>0</v>
      </c>
      <c r="L38" s="524">
        <f>SUM(K38:K39)</f>
        <v>0</v>
      </c>
      <c r="M38" s="293" t="s">
        <v>2</v>
      </c>
      <c r="N38" s="606" t="s">
        <v>9</v>
      </c>
      <c r="O38" s="517" t="e">
        <f>L38/$R$31*100</f>
        <v>#DIV/0!</v>
      </c>
      <c r="P38" s="601" t="s">
        <v>10</v>
      </c>
      <c r="Q38" s="262"/>
      <c r="R38" s="262"/>
      <c r="S38" s="262"/>
      <c r="T38" s="262"/>
      <c r="U38" s="262"/>
      <c r="V38" s="262"/>
      <c r="W38" s="262"/>
    </row>
    <row r="39" spans="1:24" s="263" customFormat="1" ht="20.25" customHeight="1" x14ac:dyDescent="0.15">
      <c r="A39" s="603" t="s">
        <v>39</v>
      </c>
      <c r="B39" s="604"/>
      <c r="C39" s="604"/>
      <c r="D39" s="604"/>
      <c r="E39" s="604"/>
      <c r="F39" s="605"/>
      <c r="G39" s="142">
        <f>SUM(J17:J22)</f>
        <v>0</v>
      </c>
      <c r="H39" s="285" t="s">
        <v>2</v>
      </c>
      <c r="I39" s="142">
        <f>SUM(J23:J27)</f>
        <v>0</v>
      </c>
      <c r="J39" s="286" t="s">
        <v>2</v>
      </c>
      <c r="K39" s="198">
        <f>SUM(G39,I39)</f>
        <v>0</v>
      </c>
      <c r="L39" s="525"/>
      <c r="M39" s="282" t="s">
        <v>2</v>
      </c>
      <c r="N39" s="607"/>
      <c r="O39" s="518" t="e">
        <f t="shared" si="4"/>
        <v>#DIV/0!</v>
      </c>
      <c r="P39" s="602"/>
      <c r="Q39" s="262"/>
      <c r="R39" s="262"/>
      <c r="S39" s="262"/>
      <c r="T39" s="262"/>
      <c r="U39" s="262"/>
      <c r="V39" s="262"/>
      <c r="W39" s="262"/>
    </row>
    <row r="40" spans="1:24" s="263" customFormat="1" ht="20.25" customHeight="1" x14ac:dyDescent="0.15">
      <c r="A40" s="603" t="s">
        <v>41</v>
      </c>
      <c r="B40" s="604"/>
      <c r="C40" s="604"/>
      <c r="D40" s="604"/>
      <c r="E40" s="604"/>
      <c r="F40" s="605"/>
      <c r="G40" s="142">
        <f>SUM(K17:K22)</f>
        <v>0</v>
      </c>
      <c r="H40" s="285" t="s">
        <v>2</v>
      </c>
      <c r="I40" s="142">
        <f>SUM(K23:K27)</f>
        <v>0</v>
      </c>
      <c r="J40" s="286" t="s">
        <v>2</v>
      </c>
      <c r="K40" s="491">
        <f>SUM(I40,G40)</f>
        <v>0</v>
      </c>
      <c r="L40" s="492"/>
      <c r="M40" s="286" t="s">
        <v>2</v>
      </c>
      <c r="N40" s="289" t="s">
        <v>9</v>
      </c>
      <c r="O40" s="144" t="e">
        <f t="shared" si="4"/>
        <v>#DIV/0!</v>
      </c>
      <c r="P40" s="288" t="s">
        <v>10</v>
      </c>
      <c r="Q40" s="262"/>
      <c r="R40" s="262"/>
      <c r="S40" s="262"/>
      <c r="T40" s="262"/>
      <c r="U40" s="262"/>
      <c r="V40" s="262"/>
      <c r="W40" s="262"/>
    </row>
    <row r="41" spans="1:24" s="263" customFormat="1" ht="20.25" customHeight="1" x14ac:dyDescent="0.15">
      <c r="A41" s="603" t="s">
        <v>40</v>
      </c>
      <c r="B41" s="604"/>
      <c r="C41" s="604"/>
      <c r="D41" s="604"/>
      <c r="E41" s="604"/>
      <c r="F41" s="605"/>
      <c r="G41" s="142">
        <f>SUM(L17:L22)</f>
        <v>0</v>
      </c>
      <c r="H41" s="285" t="s">
        <v>2</v>
      </c>
      <c r="I41" s="140">
        <f>SUM(L23:L27)</f>
        <v>0</v>
      </c>
      <c r="J41" s="286" t="s">
        <v>2</v>
      </c>
      <c r="K41" s="491">
        <f>SUM(I41,G41)</f>
        <v>0</v>
      </c>
      <c r="L41" s="492"/>
      <c r="M41" s="286" t="s">
        <v>2</v>
      </c>
      <c r="N41" s="289" t="s">
        <v>9</v>
      </c>
      <c r="O41" s="143" t="e">
        <f t="shared" si="4"/>
        <v>#DIV/0!</v>
      </c>
      <c r="P41" s="288" t="s">
        <v>10</v>
      </c>
      <c r="Q41" s="262"/>
      <c r="R41" s="262"/>
      <c r="S41" s="262"/>
      <c r="T41" s="262"/>
      <c r="U41" s="262"/>
      <c r="V41" s="262"/>
      <c r="W41" s="262"/>
    </row>
    <row r="42" spans="1:24" ht="20.25" customHeight="1" x14ac:dyDescent="0.15">
      <c r="A42" s="596" t="s">
        <v>11</v>
      </c>
      <c r="B42" s="597"/>
      <c r="C42" s="597"/>
      <c r="D42" s="597"/>
      <c r="E42" s="597"/>
      <c r="F42" s="598"/>
      <c r="G42" s="145">
        <f>SUM(G33:G41)</f>
        <v>0</v>
      </c>
      <c r="H42" s="294" t="s">
        <v>2</v>
      </c>
      <c r="I42" s="145">
        <f>SUM(I33:I41)</f>
        <v>0</v>
      </c>
      <c r="J42" s="295" t="s">
        <v>2</v>
      </c>
      <c r="K42" s="511">
        <f>SUM(I42,G42)</f>
        <v>0</v>
      </c>
      <c r="L42" s="512"/>
      <c r="M42" s="295" t="s">
        <v>2</v>
      </c>
      <c r="N42" s="296"/>
      <c r="O42" s="146"/>
      <c r="P42" s="297"/>
    </row>
    <row r="43" spans="1:24" x14ac:dyDescent="0.15">
      <c r="A43" s="298"/>
      <c r="B43" s="298"/>
      <c r="C43" s="298"/>
      <c r="D43" s="298"/>
      <c r="E43" s="298"/>
      <c r="F43" s="299"/>
      <c r="G43" s="298"/>
      <c r="H43" s="299"/>
      <c r="I43" s="298"/>
      <c r="J43" s="299"/>
      <c r="K43" s="300"/>
      <c r="L43" s="298"/>
      <c r="M43" s="301"/>
      <c r="N43" s="302"/>
      <c r="O43" s="300"/>
      <c r="P43" s="303"/>
    </row>
    <row r="44" spans="1:24" ht="174" customHeight="1" x14ac:dyDescent="0.15">
      <c r="A44" s="599"/>
      <c r="B44" s="600"/>
      <c r="C44" s="600"/>
      <c r="D44" s="600"/>
      <c r="E44" s="600"/>
      <c r="F44" s="600"/>
      <c r="G44" s="600"/>
      <c r="H44" s="600"/>
      <c r="I44" s="600"/>
      <c r="J44" s="600"/>
      <c r="K44" s="600"/>
      <c r="L44" s="600"/>
      <c r="M44" s="600"/>
      <c r="N44" s="600"/>
      <c r="O44" s="600"/>
      <c r="P44" s="600"/>
    </row>
    <row r="45" spans="1:24" x14ac:dyDescent="0.15">
      <c r="A45" s="304"/>
      <c r="B45" s="298"/>
      <c r="C45" s="298"/>
      <c r="D45" s="298"/>
      <c r="E45" s="298"/>
      <c r="F45" s="300"/>
      <c r="G45" s="298"/>
      <c r="H45" s="300"/>
      <c r="I45" s="298"/>
      <c r="J45" s="300"/>
      <c r="K45" s="300"/>
      <c r="L45" s="298"/>
      <c r="M45" s="301"/>
      <c r="N45" s="305"/>
      <c r="O45" s="300"/>
      <c r="P45" s="303"/>
    </row>
    <row r="46" spans="1:24" x14ac:dyDescent="0.15">
      <c r="A46" s="306"/>
      <c r="B46" s="306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277"/>
    </row>
  </sheetData>
  <sheetProtection formatCells="0" formatRows="0"/>
  <protectedRanges>
    <protectedRange password="CECB" sqref="A4 A6 J6 L8:L9 J8 K9 K7 E9 E7 A7:C7 D7 D9 A8:A9" name="範囲1_1_1"/>
    <protectedRange password="CECB" sqref="A11" name="範囲1_1_1_3"/>
    <protectedRange password="CECB" sqref="N17:O30 F13:M15 A13:A16 C13:E16 B13:B15" name="範囲1_2_1"/>
    <protectedRange password="CECB" sqref="N28:O32" name="範囲1_2_2"/>
    <protectedRange password="CECB" sqref="M6 L7" name="範囲1_1_1_1"/>
    <protectedRange password="CECB" sqref="A12:P12" name="範囲1_1_2_3_1"/>
    <protectedRange password="CECB" sqref="B8:C9" name="範囲1_1_1_2"/>
    <protectedRange password="CECB" sqref="N13:O16" name="範囲1_2_1_1"/>
  </protectedRanges>
  <mergeCells count="90">
    <mergeCell ref="N17:P17"/>
    <mergeCell ref="N18:P18"/>
    <mergeCell ref="N19:P19"/>
    <mergeCell ref="N20:P20"/>
    <mergeCell ref="C11:P11"/>
    <mergeCell ref="N28:P30"/>
    <mergeCell ref="N21:P21"/>
    <mergeCell ref="N22:P22"/>
    <mergeCell ref="N23:P23"/>
    <mergeCell ref="N24:P24"/>
    <mergeCell ref="N25:P25"/>
    <mergeCell ref="N26:P26"/>
    <mergeCell ref="N27:P27"/>
    <mergeCell ref="A11:B11"/>
    <mergeCell ref="A4:P4"/>
    <mergeCell ref="B6:I6"/>
    <mergeCell ref="J6:K7"/>
    <mergeCell ref="L6:P7"/>
    <mergeCell ref="A7:A9"/>
    <mergeCell ref="B7:C7"/>
    <mergeCell ref="B8:C8"/>
    <mergeCell ref="J8:K9"/>
    <mergeCell ref="L8:L9"/>
    <mergeCell ref="M8:P9"/>
    <mergeCell ref="B9:C9"/>
    <mergeCell ref="H9:I9"/>
    <mergeCell ref="D7:I7"/>
    <mergeCell ref="D8:I8"/>
    <mergeCell ref="D9:G9"/>
    <mergeCell ref="R26:T26"/>
    <mergeCell ref="A12:P12"/>
    <mergeCell ref="A13:A16"/>
    <mergeCell ref="B13:L13"/>
    <mergeCell ref="M13:M16"/>
    <mergeCell ref="N13:P16"/>
    <mergeCell ref="B14:B16"/>
    <mergeCell ref="C14:F14"/>
    <mergeCell ref="G14:G16"/>
    <mergeCell ref="H14:H16"/>
    <mergeCell ref="I14:I16"/>
    <mergeCell ref="J14:J16"/>
    <mergeCell ref="K14:K16"/>
    <mergeCell ref="L14:L16"/>
    <mergeCell ref="C15:E15"/>
    <mergeCell ref="F15:F16"/>
    <mergeCell ref="R30:T30"/>
    <mergeCell ref="R27:T27"/>
    <mergeCell ref="A28:A29"/>
    <mergeCell ref="B28:B29"/>
    <mergeCell ref="C28:C29"/>
    <mergeCell ref="D28:D29"/>
    <mergeCell ref="G28:G29"/>
    <mergeCell ref="H28:H29"/>
    <mergeCell ref="I28:I29"/>
    <mergeCell ref="J28:J29"/>
    <mergeCell ref="K28:K29"/>
    <mergeCell ref="L28:L29"/>
    <mergeCell ref="M28:M29"/>
    <mergeCell ref="E29:F29"/>
    <mergeCell ref="E30:F30"/>
    <mergeCell ref="I30:J30"/>
    <mergeCell ref="A36:F36"/>
    <mergeCell ref="K36:L36"/>
    <mergeCell ref="R31:T31"/>
    <mergeCell ref="A32:F32"/>
    <mergeCell ref="G32:H32"/>
    <mergeCell ref="I32:J32"/>
    <mergeCell ref="K32:P32"/>
    <mergeCell ref="A33:F33"/>
    <mergeCell ref="K33:L33"/>
    <mergeCell ref="A34:C35"/>
    <mergeCell ref="D34:F34"/>
    <mergeCell ref="K34:L34"/>
    <mergeCell ref="D35:F35"/>
    <mergeCell ref="K35:L35"/>
    <mergeCell ref="A37:F37"/>
    <mergeCell ref="K37:L37"/>
    <mergeCell ref="A38:F38"/>
    <mergeCell ref="L38:L39"/>
    <mergeCell ref="N38:N39"/>
    <mergeCell ref="A42:F42"/>
    <mergeCell ref="K42:L42"/>
    <mergeCell ref="A44:P44"/>
    <mergeCell ref="P38:P39"/>
    <mergeCell ref="A39:F39"/>
    <mergeCell ref="A40:F40"/>
    <mergeCell ref="K40:L40"/>
    <mergeCell ref="A41:F41"/>
    <mergeCell ref="K41:L41"/>
    <mergeCell ref="O38:O39"/>
  </mergeCells>
  <phoneticPr fontId="5"/>
  <conditionalFormatting sqref="I30:J30">
    <cfRule type="cellIs" dxfId="841" priority="19" operator="lessThan">
      <formula>0.1</formula>
    </cfRule>
  </conditionalFormatting>
  <conditionalFormatting sqref="O38:O39">
    <cfRule type="cellIs" dxfId="840" priority="18" operator="lessThan">
      <formula>10</formula>
    </cfRule>
  </conditionalFormatting>
  <conditionalFormatting sqref="O33 O36:O37 O40:O41">
    <cfRule type="cellIs" dxfId="839" priority="17" operator="equal">
      <formula>0</formula>
    </cfRule>
  </conditionalFormatting>
  <conditionalFormatting sqref="O35">
    <cfRule type="cellIs" dxfId="838" priority="16" operator="lessThan">
      <formula>20</formula>
    </cfRule>
  </conditionalFormatting>
  <conditionalFormatting sqref="E28">
    <cfRule type="cellIs" dxfId="837" priority="15" operator="greaterThan">
      <formula>10</formula>
    </cfRule>
  </conditionalFormatting>
  <conditionalFormatting sqref="B30 G30:H30 K30:L30">
    <cfRule type="cellIs" dxfId="836" priority="14" operator="equal">
      <formula>0</formula>
    </cfRule>
  </conditionalFormatting>
  <conditionalFormatting sqref="E30">
    <cfRule type="cellIs" dxfId="835" priority="13" operator="lessThan">
      <formula>0.2</formula>
    </cfRule>
  </conditionalFormatting>
  <conditionalFormatting sqref="Q24">
    <cfRule type="cellIs" dxfId="834" priority="12" operator="greaterThan">
      <formula>10</formula>
    </cfRule>
  </conditionalFormatting>
  <conditionalFormatting sqref="M28">
    <cfRule type="cellIs" dxfId="833" priority="11" operator="notBetween">
      <formula>45</formula>
      <formula>70</formula>
    </cfRule>
  </conditionalFormatting>
  <conditionalFormatting sqref="K42:L42">
    <cfRule type="cellIs" dxfId="832" priority="10" operator="notBetween">
      <formula>45</formula>
      <formula>70</formula>
    </cfRule>
  </conditionalFormatting>
  <conditionalFormatting sqref="K34:L34">
    <cfRule type="cellIs" dxfId="831" priority="9" operator="greaterThan">
      <formula>10</formula>
    </cfRule>
  </conditionalFormatting>
  <conditionalFormatting sqref="K33:L33">
    <cfRule type="cellIs" dxfId="830" priority="6" operator="equal">
      <formula>0</formula>
    </cfRule>
  </conditionalFormatting>
  <conditionalFormatting sqref="K36:L37 K38:K39 K40:L41">
    <cfRule type="cellIs" dxfId="829" priority="5" operator="equal">
      <formula>0</formula>
    </cfRule>
  </conditionalFormatting>
  <conditionalFormatting sqref="R27:T27">
    <cfRule type="cellIs" dxfId="828" priority="4" operator="notBetween">
      <formula>45</formula>
      <formula>60</formula>
    </cfRule>
  </conditionalFormatting>
  <conditionalFormatting sqref="R31:T31">
    <cfRule type="cellIs" dxfId="827" priority="3" operator="notBetween">
      <formula>90</formula>
      <formula>120</formula>
    </cfRule>
  </conditionalFormatting>
  <conditionalFormatting sqref="M28:M29">
    <cfRule type="expression" dxfId="826" priority="2">
      <formula>SUM($B$28,$E$28:$F$28,$G$28:$L$29)&gt;60</formula>
    </cfRule>
  </conditionalFormatting>
  <conditionalFormatting sqref="D28:D29">
    <cfRule type="cellIs" dxfId="825" priority="1" operator="greaterThan">
      <formula>10</formula>
    </cfRule>
  </conditionalFormatting>
  <dataValidations count="1">
    <dataValidation type="list" allowBlank="1" showInputMessage="1" showErrorMessage="1" sqref="D9:G9">
      <formula1>$V$16:$V$26</formula1>
    </dataValidation>
  </dataValidations>
  <pageMargins left="0.51181102362204722" right="0.47244094488188981" top="0.43307086614173229" bottom="0.43307086614173229" header="0.31496062992125984" footer="0.35433070866141736"/>
  <pageSetup paperSize="9" scale="90" firstPageNumber="4" orientation="portrait" useFirstPageNumber="1" verticalDpi="300" r:id="rId1"/>
  <headerFooter alignWithMargins="0">
    <oddHeader>&amp;R№&amp;P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8"/>
    <pageSetUpPr fitToPage="1"/>
  </sheetPr>
  <dimension ref="A1:Z49"/>
  <sheetViews>
    <sheetView showGridLines="0" view="pageBreakPreview" zoomScaleNormal="100" zoomScaleSheetLayoutView="100" zoomScalePageLayoutView="110" workbookViewId="0">
      <selection activeCell="H34" sqref="H34:I35"/>
    </sheetView>
  </sheetViews>
  <sheetFormatPr defaultColWidth="8.625" defaultRowHeight="13.5" x14ac:dyDescent="0.15"/>
  <cols>
    <col min="1" max="1" width="1.25" style="311" customWidth="1"/>
    <col min="2" max="2" width="8.625" style="311"/>
    <col min="3" max="3" width="11.875" style="311" customWidth="1"/>
    <col min="4" max="4" width="10.625" style="311" customWidth="1"/>
    <col min="5" max="5" width="6.625" style="311" customWidth="1"/>
    <col min="6" max="6" width="10.625" style="311" customWidth="1"/>
    <col min="7" max="7" width="6.625" style="311" customWidth="1"/>
    <col min="8" max="8" width="6.75" style="311" customWidth="1"/>
    <col min="9" max="9" width="5.5" style="311" customWidth="1"/>
    <col min="10" max="10" width="6.625" style="311" customWidth="1"/>
    <col min="11" max="11" width="2.375" style="311" customWidth="1"/>
    <col min="12" max="12" width="7" style="350" customWidth="1"/>
    <col min="13" max="13" width="4.625" style="311" customWidth="1"/>
    <col min="14" max="14" width="3.875" style="311" customWidth="1"/>
    <col min="15" max="15" width="2" style="310" customWidth="1"/>
    <col min="16" max="16" width="5.75" style="310" customWidth="1"/>
    <col min="17" max="17" width="4.875" style="310" customWidth="1"/>
    <col min="18" max="18" width="3.125" style="310" customWidth="1"/>
    <col min="19" max="19" width="5.5" style="310" hidden="1" customWidth="1"/>
    <col min="20" max="24" width="8.625" style="310"/>
    <col min="25" max="25" width="8.625" style="310" customWidth="1"/>
    <col min="26" max="26" width="8.625" style="310"/>
    <col min="27" max="16384" width="8.625" style="311"/>
  </cols>
  <sheetData>
    <row r="1" spans="1:21" x14ac:dyDescent="0.15">
      <c r="A1" s="307"/>
      <c r="B1" s="308" t="s">
        <v>255</v>
      </c>
      <c r="C1" s="308"/>
      <c r="D1" s="308"/>
      <c r="E1" s="245"/>
      <c r="F1" s="245"/>
      <c r="G1" s="245"/>
      <c r="H1" s="245"/>
      <c r="I1" s="245"/>
      <c r="J1" s="245"/>
      <c r="K1" s="245"/>
      <c r="L1" s="309"/>
      <c r="M1" s="245"/>
      <c r="N1" s="307"/>
    </row>
    <row r="2" spans="1:21" ht="33" customHeight="1" x14ac:dyDescent="0.15">
      <c r="A2" s="307"/>
      <c r="B2" s="746" t="s">
        <v>342</v>
      </c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307"/>
    </row>
    <row r="3" spans="1:21" x14ac:dyDescent="0.15">
      <c r="A3" s="307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309"/>
      <c r="M3" s="245"/>
      <c r="N3" s="307"/>
    </row>
    <row r="4" spans="1:21" ht="21" customHeight="1" x14ac:dyDescent="0.15">
      <c r="A4" s="307"/>
      <c r="B4" s="245"/>
      <c r="C4" s="245"/>
      <c r="D4" s="245"/>
      <c r="E4" s="245"/>
      <c r="F4" s="747" t="s">
        <v>3</v>
      </c>
      <c r="G4" s="748"/>
      <c r="H4" s="749">
        <f>'様式3-4'!B6</f>
        <v>0</v>
      </c>
      <c r="I4" s="749"/>
      <c r="J4" s="749"/>
      <c r="K4" s="749"/>
      <c r="L4" s="749"/>
      <c r="M4" s="312"/>
      <c r="N4" s="307"/>
    </row>
    <row r="5" spans="1:21" ht="20.25" customHeight="1" x14ac:dyDescent="0.15">
      <c r="A5" s="307"/>
      <c r="B5" s="245"/>
      <c r="C5" s="245"/>
      <c r="D5" s="245"/>
      <c r="E5" s="245"/>
      <c r="F5" s="747" t="s">
        <v>4</v>
      </c>
      <c r="G5" s="750"/>
      <c r="H5" s="751">
        <f>'様式3-4'!D7</f>
        <v>0</v>
      </c>
      <c r="I5" s="751"/>
      <c r="J5" s="751"/>
      <c r="K5" s="751"/>
      <c r="L5" s="751"/>
      <c r="M5" s="312"/>
      <c r="N5" s="307"/>
    </row>
    <row r="6" spans="1:21" x14ac:dyDescent="0.15">
      <c r="A6" s="307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309"/>
      <c r="M6" s="245"/>
      <c r="N6" s="307"/>
    </row>
    <row r="7" spans="1:21" ht="23.25" customHeight="1" x14ac:dyDescent="0.15">
      <c r="A7" s="307"/>
      <c r="B7" s="722" t="s">
        <v>5</v>
      </c>
      <c r="C7" s="723"/>
      <c r="D7" s="724" t="s">
        <v>6</v>
      </c>
      <c r="E7" s="725"/>
      <c r="F7" s="752" t="s">
        <v>7</v>
      </c>
      <c r="G7" s="752"/>
      <c r="H7" s="724" t="s">
        <v>8</v>
      </c>
      <c r="I7" s="752"/>
      <c r="J7" s="752"/>
      <c r="K7" s="752"/>
      <c r="L7" s="752"/>
      <c r="M7" s="753"/>
      <c r="N7" s="307"/>
    </row>
    <row r="8" spans="1:21" ht="23.25" customHeight="1" x14ac:dyDescent="0.15">
      <c r="A8" s="307"/>
      <c r="B8" s="754" t="s">
        <v>35</v>
      </c>
      <c r="C8" s="755"/>
      <c r="D8" s="234">
        <f>SUM('様式5-4 (手入力用)'!AJ14:AJ43)</f>
        <v>0</v>
      </c>
      <c r="E8" s="313" t="s">
        <v>2</v>
      </c>
      <c r="F8" s="107">
        <f>SUM('様式5-4 (手入力用)'!AJ44:AJ68)</f>
        <v>0</v>
      </c>
      <c r="G8" s="314" t="s">
        <v>2</v>
      </c>
      <c r="H8" s="719">
        <f t="shared" ref="H8:H16" si="0">D8+F8</f>
        <v>0</v>
      </c>
      <c r="I8" s="720"/>
      <c r="J8" s="315" t="s">
        <v>2</v>
      </c>
      <c r="K8" s="316" t="s">
        <v>9</v>
      </c>
      <c r="L8" s="228" t="e">
        <f>H8/P18*100</f>
        <v>#DIV/0!</v>
      </c>
      <c r="M8" s="317" t="s">
        <v>10</v>
      </c>
      <c r="N8" s="307"/>
    </row>
    <row r="9" spans="1:21" ht="23.25" customHeight="1" x14ac:dyDescent="0.15">
      <c r="A9" s="307"/>
      <c r="B9" s="734" t="s">
        <v>34</v>
      </c>
      <c r="C9" s="318" t="s">
        <v>251</v>
      </c>
      <c r="D9" s="235">
        <f>SUM('様式5-4 (手入力用)'!AK14:AK43)</f>
        <v>0</v>
      </c>
      <c r="E9" s="319" t="s">
        <v>2</v>
      </c>
      <c r="F9" s="235">
        <f>SUM('様式5-4 (手入力用)'!AK44:AK68)</f>
        <v>0</v>
      </c>
      <c r="G9" s="320" t="s">
        <v>2</v>
      </c>
      <c r="H9" s="704">
        <f t="shared" si="0"/>
        <v>0</v>
      </c>
      <c r="I9" s="705"/>
      <c r="J9" s="320" t="s">
        <v>2</v>
      </c>
      <c r="K9" s="321"/>
      <c r="L9" s="108"/>
      <c r="M9" s="322"/>
      <c r="N9" s="307"/>
    </row>
    <row r="10" spans="1:21" ht="23.25" customHeight="1" x14ac:dyDescent="0.15">
      <c r="A10" s="307"/>
      <c r="B10" s="735"/>
      <c r="C10" s="323" t="s">
        <v>252</v>
      </c>
      <c r="D10" s="235">
        <f>SUM('様式5-4 (手入力用)'!AL14:AL43)+SUM('様式5-4 (手入力用)'!AM14:AM43)</f>
        <v>0</v>
      </c>
      <c r="E10" s="319" t="s">
        <v>2</v>
      </c>
      <c r="F10" s="235">
        <f>SUM('様式5-4 (手入力用)'!AL44:AL68)+SUM('様式5-4 (手入力用)'!AM44:AM68)</f>
        <v>0</v>
      </c>
      <c r="G10" s="320" t="s">
        <v>2</v>
      </c>
      <c r="H10" s="704">
        <f t="shared" ref="H10" si="1">D10+F10</f>
        <v>0</v>
      </c>
      <c r="I10" s="705"/>
      <c r="J10" s="320" t="s">
        <v>2</v>
      </c>
      <c r="K10" s="321" t="s">
        <v>9</v>
      </c>
      <c r="L10" s="200" t="e">
        <f>H10/P18*100</f>
        <v>#DIV/0!</v>
      </c>
      <c r="M10" s="322" t="s">
        <v>10</v>
      </c>
      <c r="N10" s="307"/>
    </row>
    <row r="11" spans="1:21" ht="23.25" customHeight="1" x14ac:dyDescent="0.15">
      <c r="A11" s="307"/>
      <c r="B11" s="736" t="s">
        <v>36</v>
      </c>
      <c r="C11" s="737"/>
      <c r="D11" s="107">
        <f>SUM('様式5-4 (手入力用)'!AN14:AN43)</f>
        <v>0</v>
      </c>
      <c r="E11" s="319" t="s">
        <v>2</v>
      </c>
      <c r="F11" s="235">
        <f>SUM('様式5-4 (手入力用)'!AN44:AN68)</f>
        <v>0</v>
      </c>
      <c r="G11" s="320" t="s">
        <v>2</v>
      </c>
      <c r="H11" s="704">
        <f t="shared" si="0"/>
        <v>0</v>
      </c>
      <c r="I11" s="705"/>
      <c r="J11" s="320" t="s">
        <v>2</v>
      </c>
      <c r="K11" s="324" t="s">
        <v>9</v>
      </c>
      <c r="L11" s="109" t="e">
        <f>H11/P18*100</f>
        <v>#DIV/0!</v>
      </c>
      <c r="M11" s="325" t="s">
        <v>10</v>
      </c>
      <c r="N11" s="307"/>
    </row>
    <row r="12" spans="1:21" ht="23.25" customHeight="1" x14ac:dyDescent="0.15">
      <c r="A12" s="307"/>
      <c r="B12" s="716" t="s">
        <v>37</v>
      </c>
      <c r="C12" s="738"/>
      <c r="D12" s="235">
        <f>SUM('様式5-4 (手入力用)'!AO14:AO43)</f>
        <v>0</v>
      </c>
      <c r="E12" s="326" t="s">
        <v>2</v>
      </c>
      <c r="F12" s="107">
        <f>SUM('様式5-4 (手入力用)'!AO44:AO68)</f>
        <v>0</v>
      </c>
      <c r="G12" s="327" t="s">
        <v>2</v>
      </c>
      <c r="H12" s="704">
        <f t="shared" si="0"/>
        <v>0</v>
      </c>
      <c r="I12" s="705"/>
      <c r="J12" s="327" t="s">
        <v>2</v>
      </c>
      <c r="K12" s="328" t="s">
        <v>9</v>
      </c>
      <c r="L12" s="109" t="e">
        <f>H12/P18*100</f>
        <v>#DIV/0!</v>
      </c>
      <c r="M12" s="329" t="s">
        <v>10</v>
      </c>
      <c r="N12" s="307"/>
    </row>
    <row r="13" spans="1:21" ht="23.25" customHeight="1" thickBot="1" x14ac:dyDescent="0.2">
      <c r="A13" s="307"/>
      <c r="B13" s="707" t="s">
        <v>38</v>
      </c>
      <c r="C13" s="728"/>
      <c r="D13" s="107">
        <f>SUM('様式5-4 (手入力用)'!AP14:AP43)</f>
        <v>0</v>
      </c>
      <c r="E13" s="319" t="s">
        <v>2</v>
      </c>
      <c r="F13" s="235">
        <f>SUM('様式5-4 (手入力用)'!AP44:AP68)</f>
        <v>0</v>
      </c>
      <c r="G13" s="320" t="s">
        <v>2</v>
      </c>
      <c r="H13" s="115">
        <f t="shared" si="0"/>
        <v>0</v>
      </c>
      <c r="I13" s="702">
        <f>H13+H14</f>
        <v>0</v>
      </c>
      <c r="J13" s="730" t="s">
        <v>2</v>
      </c>
      <c r="K13" s="730" t="s">
        <v>9</v>
      </c>
      <c r="L13" s="732" t="e">
        <f>I13/P18*100</f>
        <v>#DIV/0!</v>
      </c>
      <c r="M13" s="756" t="s">
        <v>10</v>
      </c>
      <c r="N13" s="307"/>
    </row>
    <row r="14" spans="1:21" ht="23.25" customHeight="1" x14ac:dyDescent="0.15">
      <c r="A14" s="307"/>
      <c r="B14" s="736" t="s">
        <v>39</v>
      </c>
      <c r="C14" s="737"/>
      <c r="D14" s="235">
        <f>SUM('様式5-4 (手入力用)'!AQ14:AQ43)</f>
        <v>0</v>
      </c>
      <c r="E14" s="319" t="s">
        <v>2</v>
      </c>
      <c r="F14" s="107">
        <f>SUM('様式5-4 (手入力用)'!AQ44:AQ68)</f>
        <v>0</v>
      </c>
      <c r="G14" s="320" t="s">
        <v>2</v>
      </c>
      <c r="H14" s="106">
        <f t="shared" si="0"/>
        <v>0</v>
      </c>
      <c r="I14" s="739"/>
      <c r="J14" s="731"/>
      <c r="K14" s="731"/>
      <c r="L14" s="733" t="e">
        <f>H14/#REF!*100</f>
        <v>#REF!</v>
      </c>
      <c r="M14" s="757"/>
      <c r="N14" s="307"/>
      <c r="P14" s="740" t="s">
        <v>267</v>
      </c>
      <c r="Q14" s="741"/>
      <c r="R14" s="741"/>
      <c r="S14" s="741"/>
      <c r="T14" s="741"/>
      <c r="U14" s="742"/>
    </row>
    <row r="15" spans="1:21" ht="23.25" customHeight="1" thickBot="1" x14ac:dyDescent="0.2">
      <c r="A15" s="307"/>
      <c r="B15" s="707" t="s">
        <v>41</v>
      </c>
      <c r="C15" s="728"/>
      <c r="D15" s="235">
        <f>SUM('様式5-4 (手入力用)'!AR14:AR43)</f>
        <v>0</v>
      </c>
      <c r="E15" s="319" t="s">
        <v>2</v>
      </c>
      <c r="F15" s="235">
        <f>SUM('様式5-4 (手入力用)'!AR44:AR68)</f>
        <v>0</v>
      </c>
      <c r="G15" s="320" t="s">
        <v>2</v>
      </c>
      <c r="H15" s="704">
        <f t="shared" si="0"/>
        <v>0</v>
      </c>
      <c r="I15" s="705"/>
      <c r="J15" s="320" t="s">
        <v>2</v>
      </c>
      <c r="K15" s="324" t="s">
        <v>9</v>
      </c>
      <c r="L15" s="109" t="e">
        <f>H15/P18*100</f>
        <v>#DIV/0!</v>
      </c>
      <c r="M15" s="325" t="s">
        <v>10</v>
      </c>
      <c r="N15" s="307"/>
      <c r="P15" s="743">
        <f>H17-H9</f>
        <v>0</v>
      </c>
      <c r="Q15" s="744"/>
      <c r="R15" s="744"/>
      <c r="S15" s="744"/>
      <c r="T15" s="744"/>
      <c r="U15" s="745"/>
    </row>
    <row r="16" spans="1:21" ht="23.25" customHeight="1" thickBot="1" x14ac:dyDescent="0.2">
      <c r="A16" s="307"/>
      <c r="B16" s="707" t="s">
        <v>40</v>
      </c>
      <c r="C16" s="728"/>
      <c r="D16" s="235">
        <f>SUM('様式5-4 (手入力用)'!AS14:AS43)</f>
        <v>0</v>
      </c>
      <c r="E16" s="319" t="s">
        <v>2</v>
      </c>
      <c r="F16" s="107">
        <f>SUM('様式5-4 (手入力用)'!AS44:AS68)</f>
        <v>0</v>
      </c>
      <c r="G16" s="320" t="s">
        <v>2</v>
      </c>
      <c r="H16" s="704">
        <f t="shared" si="0"/>
        <v>0</v>
      </c>
      <c r="I16" s="705"/>
      <c r="J16" s="320" t="s">
        <v>2</v>
      </c>
      <c r="K16" s="324" t="s">
        <v>9</v>
      </c>
      <c r="L16" s="109" t="e">
        <f>H16/P18*100</f>
        <v>#DIV/0!</v>
      </c>
      <c r="M16" s="325" t="s">
        <v>10</v>
      </c>
      <c r="N16" s="307"/>
      <c r="P16" s="330"/>
      <c r="Q16" s="330"/>
      <c r="R16" s="330"/>
    </row>
    <row r="17" spans="1:21" ht="23.25" customHeight="1" x14ac:dyDescent="0.15">
      <c r="A17" s="307"/>
      <c r="B17" s="711" t="s">
        <v>11</v>
      </c>
      <c r="C17" s="729"/>
      <c r="D17" s="107">
        <f>SUM(D8:D16)</f>
        <v>0</v>
      </c>
      <c r="E17" s="331" t="s">
        <v>2</v>
      </c>
      <c r="F17" s="237">
        <f>SUM(F8:F16)</f>
        <v>0</v>
      </c>
      <c r="G17" s="332" t="s">
        <v>2</v>
      </c>
      <c r="H17" s="712">
        <f>D17+F17</f>
        <v>0</v>
      </c>
      <c r="I17" s="713"/>
      <c r="J17" s="332" t="s">
        <v>2</v>
      </c>
      <c r="K17" s="333"/>
      <c r="L17" s="110"/>
      <c r="M17" s="334"/>
      <c r="N17" s="307"/>
      <c r="P17" s="740" t="s">
        <v>228</v>
      </c>
      <c r="Q17" s="741"/>
      <c r="R17" s="741"/>
      <c r="S17" s="741"/>
      <c r="T17" s="741"/>
      <c r="U17" s="742"/>
    </row>
    <row r="18" spans="1:21" ht="13.5" customHeight="1" thickBot="1" x14ac:dyDescent="0.2">
      <c r="A18" s="307"/>
      <c r="B18" s="327"/>
      <c r="C18" s="327"/>
      <c r="D18" s="335"/>
      <c r="E18" s="327"/>
      <c r="F18" s="335"/>
      <c r="G18" s="327"/>
      <c r="H18" s="335"/>
      <c r="I18" s="336"/>
      <c r="J18" s="327"/>
      <c r="K18" s="328"/>
      <c r="L18" s="337"/>
      <c r="M18" s="336"/>
      <c r="N18" s="307"/>
      <c r="P18" s="743">
        <f>P15*2</f>
        <v>0</v>
      </c>
      <c r="Q18" s="744"/>
      <c r="R18" s="744"/>
      <c r="S18" s="744"/>
      <c r="T18" s="744"/>
      <c r="U18" s="745"/>
    </row>
    <row r="19" spans="1:21" ht="18.75" customHeight="1" x14ac:dyDescent="0.15">
      <c r="A19" s="307"/>
      <c r="B19" s="701" t="s">
        <v>259</v>
      </c>
      <c r="C19" s="701"/>
      <c r="D19" s="701"/>
      <c r="E19" s="701"/>
      <c r="F19" s="701"/>
      <c r="G19" s="701"/>
      <c r="H19" s="701"/>
      <c r="I19" s="701"/>
      <c r="J19" s="701"/>
      <c r="K19" s="701"/>
      <c r="L19" s="701"/>
      <c r="M19" s="701"/>
      <c r="N19" s="307"/>
    </row>
    <row r="20" spans="1:21" ht="12.75" customHeight="1" x14ac:dyDescent="0.15">
      <c r="A20" s="307"/>
      <c r="B20" s="759" t="s">
        <v>336</v>
      </c>
      <c r="C20" s="759"/>
      <c r="D20" s="759"/>
      <c r="E20" s="759"/>
      <c r="F20" s="759"/>
      <c r="G20" s="759"/>
      <c r="H20" s="759"/>
      <c r="I20" s="759"/>
      <c r="J20" s="759"/>
      <c r="K20" s="759"/>
      <c r="L20" s="759"/>
      <c r="M20" s="759"/>
      <c r="N20" s="307"/>
    </row>
    <row r="21" spans="1:21" ht="12.75" customHeight="1" x14ac:dyDescent="0.15">
      <c r="A21" s="307"/>
      <c r="B21" s="759" t="s">
        <v>337</v>
      </c>
      <c r="C21" s="759"/>
      <c r="D21" s="759"/>
      <c r="E21" s="464"/>
      <c r="F21" s="464"/>
      <c r="G21" s="464"/>
      <c r="H21" s="464"/>
      <c r="I21" s="464"/>
      <c r="J21" s="464"/>
      <c r="K21" s="464"/>
      <c r="L21" s="464"/>
      <c r="M21" s="464"/>
      <c r="N21" s="307"/>
    </row>
    <row r="22" spans="1:21" ht="12.75" customHeight="1" x14ac:dyDescent="0.15">
      <c r="A22" s="307"/>
      <c r="B22" s="758" t="s">
        <v>103</v>
      </c>
      <c r="C22" s="758"/>
      <c r="D22" s="758"/>
      <c r="E22" s="758"/>
      <c r="F22" s="758"/>
      <c r="G22" s="758"/>
      <c r="H22" s="758"/>
      <c r="I22" s="758"/>
      <c r="J22" s="758"/>
      <c r="K22" s="758"/>
      <c r="L22" s="758"/>
      <c r="M22" s="758"/>
      <c r="N22" s="307"/>
    </row>
    <row r="23" spans="1:21" ht="12.75" customHeight="1" x14ac:dyDescent="0.15">
      <c r="A23" s="307"/>
      <c r="B23" s="758" t="s">
        <v>12</v>
      </c>
      <c r="C23" s="758"/>
      <c r="D23" s="758"/>
      <c r="E23" s="758"/>
      <c r="F23" s="758"/>
      <c r="G23" s="758"/>
      <c r="H23" s="758"/>
      <c r="I23" s="758"/>
      <c r="J23" s="758"/>
      <c r="K23" s="758"/>
      <c r="L23" s="758"/>
      <c r="M23" s="758"/>
      <c r="N23" s="307"/>
    </row>
    <row r="24" spans="1:21" ht="12.75" customHeight="1" x14ac:dyDescent="0.15">
      <c r="A24" s="307"/>
      <c r="B24" s="758" t="s">
        <v>338</v>
      </c>
      <c r="C24" s="758"/>
      <c r="D24" s="758"/>
      <c r="E24" s="758"/>
      <c r="F24" s="758"/>
      <c r="G24" s="758"/>
      <c r="H24" s="758"/>
      <c r="I24" s="758"/>
      <c r="J24" s="758"/>
      <c r="K24" s="758"/>
      <c r="L24" s="758"/>
      <c r="M24" s="758"/>
      <c r="N24" s="307"/>
    </row>
    <row r="25" spans="1:21" ht="12.75" customHeight="1" x14ac:dyDescent="0.15">
      <c r="A25" s="307"/>
      <c r="B25" s="758" t="s">
        <v>335</v>
      </c>
      <c r="C25" s="758"/>
      <c r="D25" s="758"/>
      <c r="E25" s="463"/>
      <c r="F25" s="463"/>
      <c r="G25" s="463"/>
      <c r="H25" s="463"/>
      <c r="I25" s="463"/>
      <c r="J25" s="463"/>
      <c r="K25" s="463"/>
      <c r="L25" s="463"/>
      <c r="M25" s="463"/>
      <c r="N25" s="307"/>
    </row>
    <row r="26" spans="1:21" ht="12.75" customHeight="1" x14ac:dyDescent="0.15">
      <c r="A26" s="307"/>
      <c r="B26" s="758" t="s">
        <v>249</v>
      </c>
      <c r="C26" s="758"/>
      <c r="D26" s="758"/>
      <c r="E26" s="758"/>
      <c r="F26" s="758"/>
      <c r="G26" s="758"/>
      <c r="H26" s="758"/>
      <c r="I26" s="758"/>
      <c r="J26" s="758"/>
      <c r="K26" s="758"/>
      <c r="L26" s="758"/>
      <c r="M26" s="758"/>
      <c r="N26" s="307"/>
    </row>
    <row r="27" spans="1:21" ht="12.75" customHeight="1" x14ac:dyDescent="0.15">
      <c r="A27" s="307"/>
      <c r="B27" s="758" t="s">
        <v>250</v>
      </c>
      <c r="C27" s="758"/>
      <c r="D27" s="758"/>
      <c r="E27" s="758"/>
      <c r="F27" s="758"/>
      <c r="G27" s="758"/>
      <c r="H27" s="758"/>
      <c r="I27" s="758"/>
      <c r="J27" s="758"/>
      <c r="K27" s="758"/>
      <c r="L27" s="758"/>
      <c r="M27" s="758"/>
      <c r="N27" s="307"/>
    </row>
    <row r="28" spans="1:21" ht="12.75" customHeight="1" x14ac:dyDescent="0.15">
      <c r="A28" s="307"/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07"/>
    </row>
    <row r="29" spans="1:21" ht="13.5" customHeight="1" x14ac:dyDescent="0.15">
      <c r="A29" s="307"/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07"/>
    </row>
    <row r="30" spans="1:21" ht="17.25" x14ac:dyDescent="0.15">
      <c r="A30" s="307"/>
      <c r="B30" s="721" t="s">
        <v>343</v>
      </c>
      <c r="C30" s="721"/>
      <c r="D30" s="721"/>
      <c r="E30" s="721"/>
      <c r="F30" s="721"/>
      <c r="G30" s="721"/>
      <c r="H30" s="721"/>
      <c r="I30" s="721"/>
      <c r="J30" s="721"/>
      <c r="K30" s="721"/>
      <c r="L30" s="721"/>
      <c r="M30" s="721"/>
      <c r="N30" s="307"/>
    </row>
    <row r="31" spans="1:21" ht="12.75" customHeight="1" x14ac:dyDescent="0.15">
      <c r="A31" s="307"/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40"/>
      <c r="M31" s="339"/>
      <c r="N31" s="307"/>
    </row>
    <row r="32" spans="1:21" x14ac:dyDescent="0.15">
      <c r="A32" s="307"/>
      <c r="B32" s="245"/>
      <c r="C32" s="245"/>
      <c r="D32" s="245"/>
      <c r="E32" s="245"/>
      <c r="F32" s="245"/>
      <c r="G32" s="245"/>
      <c r="H32" s="245"/>
      <c r="I32" s="245"/>
      <c r="J32" s="245"/>
      <c r="K32" s="245"/>
      <c r="L32" s="309"/>
      <c r="M32" s="245"/>
      <c r="N32" s="307"/>
    </row>
    <row r="33" spans="1:25" ht="23.25" customHeight="1" x14ac:dyDescent="0.15">
      <c r="A33" s="307"/>
      <c r="B33" s="722" t="s">
        <v>13</v>
      </c>
      <c r="C33" s="723"/>
      <c r="D33" s="724" t="s">
        <v>6</v>
      </c>
      <c r="E33" s="725"/>
      <c r="F33" s="723" t="s">
        <v>7</v>
      </c>
      <c r="G33" s="723"/>
      <c r="H33" s="726" t="s">
        <v>8</v>
      </c>
      <c r="I33" s="723"/>
      <c r="J33" s="723"/>
      <c r="K33" s="723"/>
      <c r="L33" s="723"/>
      <c r="M33" s="727"/>
      <c r="N33" s="307"/>
    </row>
    <row r="34" spans="1:25" ht="23.25" customHeight="1" x14ac:dyDescent="0.15">
      <c r="A34" s="307"/>
      <c r="B34" s="717" t="s">
        <v>14</v>
      </c>
      <c r="C34" s="718"/>
      <c r="D34" s="111">
        <f>SUM('様式5-4 (手入力用)'!AU14:AU43)</f>
        <v>0</v>
      </c>
      <c r="E34" s="341" t="s">
        <v>2</v>
      </c>
      <c r="F34" s="234">
        <f>SUM('様式5-4 (手入力用)'!AU44:AU68)</f>
        <v>0</v>
      </c>
      <c r="G34" s="342" t="s">
        <v>2</v>
      </c>
      <c r="H34" s="719">
        <f t="shared" ref="H34:H38" si="2">D34+F34</f>
        <v>0</v>
      </c>
      <c r="I34" s="720"/>
      <c r="J34" s="342" t="s">
        <v>2</v>
      </c>
      <c r="K34" s="343" t="s">
        <v>9</v>
      </c>
      <c r="L34" s="112" t="e">
        <f>H34/H39*100</f>
        <v>#DIV/0!</v>
      </c>
      <c r="M34" s="344" t="s">
        <v>10</v>
      </c>
      <c r="N34" s="307"/>
    </row>
    <row r="35" spans="1:25" ht="23.25" customHeight="1" x14ac:dyDescent="0.15">
      <c r="A35" s="307"/>
      <c r="B35" s="714" t="s">
        <v>15</v>
      </c>
      <c r="C35" s="707"/>
      <c r="D35" s="235">
        <f>SUM('様式5-4 (手入力用)'!AV14:AV43)</f>
        <v>0</v>
      </c>
      <c r="E35" s="319" t="s">
        <v>2</v>
      </c>
      <c r="F35" s="236">
        <f>SUM('様式5-4 (手入力用)'!AV44:AV68)</f>
        <v>0</v>
      </c>
      <c r="G35" s="320" t="s">
        <v>2</v>
      </c>
      <c r="H35" s="704">
        <f t="shared" si="2"/>
        <v>0</v>
      </c>
      <c r="I35" s="705"/>
      <c r="J35" s="320" t="s">
        <v>2</v>
      </c>
      <c r="K35" s="324" t="s">
        <v>9</v>
      </c>
      <c r="L35" s="109" t="e">
        <f>H35/H39*100</f>
        <v>#DIV/0!</v>
      </c>
      <c r="M35" s="325" t="s">
        <v>10</v>
      </c>
      <c r="N35" s="307"/>
    </row>
    <row r="36" spans="1:25" ht="23.25" customHeight="1" x14ac:dyDescent="0.15">
      <c r="A36" s="307"/>
      <c r="B36" s="715" t="s">
        <v>18</v>
      </c>
      <c r="C36" s="716"/>
      <c r="D36" s="107">
        <f>SUM('様式5-4 (手入力用)'!AW14:AW43)</f>
        <v>0</v>
      </c>
      <c r="E36" s="326" t="s">
        <v>2</v>
      </c>
      <c r="F36" s="107">
        <f>SUM('様式5-4 (手入力用)'!AW44:AW68)</f>
        <v>0</v>
      </c>
      <c r="G36" s="327" t="s">
        <v>2</v>
      </c>
      <c r="H36" s="702">
        <f t="shared" si="2"/>
        <v>0</v>
      </c>
      <c r="I36" s="703"/>
      <c r="J36" s="320" t="s">
        <v>2</v>
      </c>
      <c r="K36" s="324" t="s">
        <v>9</v>
      </c>
      <c r="L36" s="109" t="e">
        <f>H36/H39*100</f>
        <v>#DIV/0!</v>
      </c>
      <c r="M36" s="325" t="s">
        <v>10</v>
      </c>
      <c r="N36" s="307"/>
    </row>
    <row r="37" spans="1:25" ht="23.25" customHeight="1" x14ac:dyDescent="0.15">
      <c r="A37" s="307"/>
      <c r="B37" s="706" t="s">
        <v>19</v>
      </c>
      <c r="C37" s="707"/>
      <c r="D37" s="235">
        <f>SUM('様式5-4 (手入力用)'!AX14:AX43)</f>
        <v>0</v>
      </c>
      <c r="E37" s="319" t="s">
        <v>2</v>
      </c>
      <c r="F37" s="235">
        <f>SUM('様式5-4 (手入力用)'!AX44:AX68)</f>
        <v>0</v>
      </c>
      <c r="G37" s="320" t="s">
        <v>2</v>
      </c>
      <c r="H37" s="704">
        <f t="shared" si="2"/>
        <v>0</v>
      </c>
      <c r="I37" s="705"/>
      <c r="J37" s="320" t="s">
        <v>2</v>
      </c>
      <c r="K37" s="324" t="s">
        <v>9</v>
      </c>
      <c r="L37" s="109" t="e">
        <f>H37/H39*100</f>
        <v>#DIV/0!</v>
      </c>
      <c r="M37" s="325" t="s">
        <v>10</v>
      </c>
      <c r="N37" s="307"/>
    </row>
    <row r="38" spans="1:25" ht="23.25" customHeight="1" x14ac:dyDescent="0.15">
      <c r="A38" s="307"/>
      <c r="B38" s="708" t="s">
        <v>16</v>
      </c>
      <c r="C38" s="709"/>
      <c r="D38" s="107">
        <f>SUM('様式5-4 (手入力用)'!AY14:AY43)</f>
        <v>0</v>
      </c>
      <c r="E38" s="313" t="s">
        <v>2</v>
      </c>
      <c r="F38" s="107">
        <f>SUM('様式5-4 (手入力用)'!AY44:AY68)</f>
        <v>0</v>
      </c>
      <c r="G38" s="315" t="s">
        <v>2</v>
      </c>
      <c r="H38" s="704">
        <f t="shared" si="2"/>
        <v>0</v>
      </c>
      <c r="I38" s="705"/>
      <c r="J38" s="315" t="s">
        <v>2</v>
      </c>
      <c r="K38" s="345" t="s">
        <v>9</v>
      </c>
      <c r="L38" s="109" t="e">
        <f>H38/H39*100</f>
        <v>#DIV/0!</v>
      </c>
      <c r="M38" s="346" t="s">
        <v>10</v>
      </c>
      <c r="N38" s="307"/>
    </row>
    <row r="39" spans="1:25" ht="23.25" customHeight="1" x14ac:dyDescent="0.15">
      <c r="A39" s="307"/>
      <c r="B39" s="710" t="s">
        <v>20</v>
      </c>
      <c r="C39" s="711"/>
      <c r="D39" s="237">
        <f>SUM(D34:D38)</f>
        <v>0</v>
      </c>
      <c r="E39" s="331" t="s">
        <v>2</v>
      </c>
      <c r="F39" s="237">
        <f>SUM(F34:F38)</f>
        <v>0</v>
      </c>
      <c r="G39" s="332" t="s">
        <v>2</v>
      </c>
      <c r="H39" s="712">
        <f>D39+F39</f>
        <v>0</v>
      </c>
      <c r="I39" s="713"/>
      <c r="J39" s="332" t="s">
        <v>2</v>
      </c>
      <c r="K39" s="333"/>
      <c r="L39" s="110"/>
      <c r="M39" s="334"/>
      <c r="N39" s="307"/>
    </row>
    <row r="40" spans="1:25" ht="14.25" customHeight="1" x14ac:dyDescent="0.15">
      <c r="A40" s="307"/>
      <c r="B40" s="245"/>
      <c r="C40" s="245"/>
      <c r="D40" s="336"/>
      <c r="E40" s="245"/>
      <c r="F40" s="336"/>
      <c r="G40" s="245"/>
      <c r="H40" s="245"/>
      <c r="I40" s="245"/>
      <c r="J40" s="245"/>
      <c r="K40" s="245"/>
      <c r="L40" s="335"/>
      <c r="M40" s="245"/>
      <c r="N40" s="307"/>
    </row>
    <row r="41" spans="1:25" ht="13.5" customHeight="1" x14ac:dyDescent="0.15">
      <c r="A41" s="307"/>
      <c r="B41" s="699" t="s">
        <v>17</v>
      </c>
      <c r="C41" s="699"/>
      <c r="D41" s="699"/>
      <c r="E41" s="699"/>
      <c r="F41" s="699"/>
      <c r="G41" s="699"/>
      <c r="H41" s="699"/>
      <c r="I41" s="699"/>
      <c r="J41" s="699"/>
      <c r="K41" s="699"/>
      <c r="L41" s="699"/>
      <c r="M41" s="699"/>
      <c r="N41" s="699"/>
      <c r="O41" s="699"/>
      <c r="P41" s="699"/>
      <c r="Q41" s="699"/>
      <c r="R41" s="699"/>
      <c r="S41" s="699"/>
      <c r="T41" s="699"/>
      <c r="U41" s="699"/>
      <c r="V41" s="699"/>
      <c r="W41" s="699"/>
      <c r="X41" s="699"/>
      <c r="Y41" s="699"/>
    </row>
    <row r="42" spans="1:25" ht="13.5" customHeight="1" x14ac:dyDescent="0.15">
      <c r="A42" s="307"/>
      <c r="B42" s="699" t="s">
        <v>260</v>
      </c>
      <c r="C42" s="700"/>
      <c r="D42" s="700"/>
      <c r="E42" s="700"/>
      <c r="F42" s="700"/>
      <c r="G42" s="700"/>
      <c r="H42" s="700"/>
      <c r="I42" s="700"/>
      <c r="J42" s="700"/>
      <c r="K42" s="700"/>
      <c r="L42" s="700"/>
      <c r="M42" s="700"/>
      <c r="N42" s="347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</row>
    <row r="43" spans="1:25" ht="13.5" customHeight="1" x14ac:dyDescent="0.15">
      <c r="A43" s="307"/>
      <c r="B43" s="699" t="s">
        <v>327</v>
      </c>
      <c r="C43" s="699"/>
      <c r="D43" s="699"/>
      <c r="E43" s="699"/>
      <c r="F43" s="699"/>
      <c r="G43" s="699"/>
      <c r="H43" s="699"/>
      <c r="I43" s="699"/>
      <c r="J43" s="699"/>
      <c r="K43" s="699"/>
      <c r="L43" s="699"/>
      <c r="M43" s="699"/>
      <c r="N43" s="699"/>
      <c r="O43" s="699"/>
      <c r="P43" s="699"/>
      <c r="Q43" s="699"/>
      <c r="R43" s="699"/>
      <c r="S43" s="699"/>
      <c r="T43" s="699"/>
      <c r="U43" s="699"/>
      <c r="V43" s="699"/>
      <c r="W43" s="699"/>
      <c r="X43" s="699"/>
      <c r="Y43" s="699"/>
    </row>
    <row r="44" spans="1:25" ht="13.5" customHeight="1" x14ac:dyDescent="0.15">
      <c r="A44" s="307"/>
      <c r="B44" s="699" t="s">
        <v>328</v>
      </c>
      <c r="C44" s="699"/>
      <c r="D44" s="699"/>
      <c r="E44" s="699"/>
      <c r="F44" s="699"/>
      <c r="G44" s="699"/>
      <c r="H44" s="699"/>
      <c r="I44" s="699"/>
      <c r="J44" s="699"/>
      <c r="K44" s="699"/>
      <c r="L44" s="699"/>
      <c r="M44" s="699"/>
      <c r="N44" s="699"/>
      <c r="O44" s="699"/>
      <c r="P44" s="699"/>
      <c r="Q44" s="699"/>
      <c r="R44" s="699"/>
      <c r="S44" s="699"/>
      <c r="T44" s="699"/>
      <c r="U44" s="699"/>
      <c r="V44" s="699"/>
      <c r="W44" s="699"/>
      <c r="X44" s="699"/>
      <c r="Y44" s="699"/>
    </row>
    <row r="45" spans="1:25" ht="13.5" customHeight="1" x14ac:dyDescent="0.15">
      <c r="A45" s="307"/>
      <c r="B45" s="338" t="s">
        <v>261</v>
      </c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N45" s="699"/>
      <c r="O45" s="699"/>
      <c r="P45" s="699"/>
      <c r="Q45" s="699"/>
      <c r="R45" s="699"/>
      <c r="S45" s="699"/>
      <c r="T45" s="699"/>
      <c r="U45" s="699"/>
      <c r="V45" s="699"/>
      <c r="W45" s="699"/>
      <c r="X45" s="699"/>
      <c r="Y45" s="699"/>
    </row>
    <row r="46" spans="1:25" ht="13.5" customHeight="1" x14ac:dyDescent="0.15">
      <c r="A46" s="307"/>
      <c r="B46" s="338" t="s">
        <v>262</v>
      </c>
      <c r="C46" s="347"/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N46" s="307"/>
    </row>
    <row r="47" spans="1:25" x14ac:dyDescent="0.15">
      <c r="A47" s="307"/>
      <c r="B47" s="699" t="s">
        <v>253</v>
      </c>
      <c r="C47" s="699"/>
      <c r="D47" s="699"/>
      <c r="E47" s="699"/>
      <c r="F47" s="699"/>
      <c r="G47" s="699"/>
      <c r="H47" s="699"/>
      <c r="I47" s="699"/>
      <c r="J47" s="699"/>
      <c r="K47" s="699"/>
      <c r="L47" s="699"/>
      <c r="M47" s="699"/>
      <c r="N47" s="307"/>
    </row>
    <row r="48" spans="1:25" x14ac:dyDescent="0.15">
      <c r="A48" s="307"/>
      <c r="B48" s="700" t="s">
        <v>263</v>
      </c>
      <c r="C48" s="700"/>
      <c r="D48" s="700"/>
      <c r="E48" s="700"/>
      <c r="F48" s="700"/>
      <c r="G48" s="700"/>
      <c r="H48" s="700"/>
      <c r="I48" s="700"/>
      <c r="J48" s="700"/>
      <c r="K48" s="700"/>
      <c r="L48" s="700"/>
      <c r="M48" s="307"/>
      <c r="N48" s="307"/>
    </row>
    <row r="49" spans="1:14" x14ac:dyDescent="0.15">
      <c r="A49" s="307"/>
      <c r="B49" s="307"/>
      <c r="C49" s="307"/>
      <c r="D49" s="307"/>
      <c r="E49" s="307"/>
      <c r="F49" s="307"/>
      <c r="G49" s="307"/>
      <c r="H49" s="307"/>
      <c r="I49" s="307"/>
      <c r="J49" s="307"/>
      <c r="K49" s="307"/>
      <c r="L49" s="349"/>
      <c r="M49" s="307"/>
      <c r="N49" s="307"/>
    </row>
  </sheetData>
  <mergeCells count="71">
    <mergeCell ref="B25:D25"/>
    <mergeCell ref="B21:D21"/>
    <mergeCell ref="B20:M20"/>
    <mergeCell ref="B24:M24"/>
    <mergeCell ref="B27:M27"/>
    <mergeCell ref="B22:M22"/>
    <mergeCell ref="B23:M23"/>
    <mergeCell ref="B26:M26"/>
    <mergeCell ref="P14:U14"/>
    <mergeCell ref="P15:U15"/>
    <mergeCell ref="P17:U17"/>
    <mergeCell ref="P18:U18"/>
    <mergeCell ref="B2:M2"/>
    <mergeCell ref="F4:G4"/>
    <mergeCell ref="H4:L4"/>
    <mergeCell ref="F5:G5"/>
    <mergeCell ref="H5:L5"/>
    <mergeCell ref="B7:C7"/>
    <mergeCell ref="D7:E7"/>
    <mergeCell ref="F7:G7"/>
    <mergeCell ref="H7:M7"/>
    <mergeCell ref="B8:C8"/>
    <mergeCell ref="H8:I8"/>
    <mergeCell ref="M13:M14"/>
    <mergeCell ref="J13:J14"/>
    <mergeCell ref="K13:K14"/>
    <mergeCell ref="L13:L14"/>
    <mergeCell ref="H10:I10"/>
    <mergeCell ref="B9:B10"/>
    <mergeCell ref="B14:C14"/>
    <mergeCell ref="H9:I9"/>
    <mergeCell ref="B11:C11"/>
    <mergeCell ref="H11:I11"/>
    <mergeCell ref="B12:C12"/>
    <mergeCell ref="H12:I12"/>
    <mergeCell ref="B13:C13"/>
    <mergeCell ref="I13:I14"/>
    <mergeCell ref="B15:C15"/>
    <mergeCell ref="H15:I15"/>
    <mergeCell ref="B16:C16"/>
    <mergeCell ref="H16:I16"/>
    <mergeCell ref="B17:C17"/>
    <mergeCell ref="H17:I17"/>
    <mergeCell ref="N45:Y45"/>
    <mergeCell ref="B44:M44"/>
    <mergeCell ref="N44:Y44"/>
    <mergeCell ref="B41:M41"/>
    <mergeCell ref="N41:Y41"/>
    <mergeCell ref="B43:M43"/>
    <mergeCell ref="N43:Y43"/>
    <mergeCell ref="B30:M30"/>
    <mergeCell ref="B33:C33"/>
    <mergeCell ref="D33:E33"/>
    <mergeCell ref="F33:G33"/>
    <mergeCell ref="H33:M33"/>
    <mergeCell ref="B47:M47"/>
    <mergeCell ref="B48:L48"/>
    <mergeCell ref="B19:M19"/>
    <mergeCell ref="H36:I36"/>
    <mergeCell ref="H37:I37"/>
    <mergeCell ref="B42:M42"/>
    <mergeCell ref="B37:C37"/>
    <mergeCell ref="B38:C38"/>
    <mergeCell ref="H38:I38"/>
    <mergeCell ref="B39:C39"/>
    <mergeCell ref="H39:I39"/>
    <mergeCell ref="B35:C35"/>
    <mergeCell ref="H35:I35"/>
    <mergeCell ref="B36:C36"/>
    <mergeCell ref="B34:C34"/>
    <mergeCell ref="H34:I34"/>
  </mergeCells>
  <phoneticPr fontId="5"/>
  <conditionalFormatting sqref="L34:L37">
    <cfRule type="cellIs" dxfId="824" priority="17" operator="equal">
      <formula>0</formula>
    </cfRule>
  </conditionalFormatting>
  <conditionalFormatting sqref="H13:H14">
    <cfRule type="cellIs" dxfId="823" priority="14" operator="equal">
      <formula>0</formula>
    </cfRule>
  </conditionalFormatting>
  <conditionalFormatting sqref="L8 L11:L12 L15:L16">
    <cfRule type="cellIs" dxfId="822" priority="11" operator="equal">
      <formula>0</formula>
    </cfRule>
  </conditionalFormatting>
  <conditionalFormatting sqref="H17:I17">
    <cfRule type="cellIs" dxfId="821" priority="10" operator="notBetween">
      <formula>45</formula>
      <formula>70</formula>
    </cfRule>
  </conditionalFormatting>
  <conditionalFormatting sqref="L10">
    <cfRule type="cellIs" dxfId="820" priority="9" operator="lessThan">
      <formula>20</formula>
    </cfRule>
  </conditionalFormatting>
  <conditionalFormatting sqref="L13:L14">
    <cfRule type="cellIs" dxfId="819" priority="8" operator="lessThan">
      <formula>10</formula>
    </cfRule>
  </conditionalFormatting>
  <conditionalFormatting sqref="H39:I39">
    <cfRule type="cellIs" dxfId="818" priority="7" operator="notBetween">
      <formula>45</formula>
      <formula>70</formula>
    </cfRule>
  </conditionalFormatting>
  <conditionalFormatting sqref="P18:U18">
    <cfRule type="cellIs" dxfId="817" priority="3" operator="notBetween">
      <formula>90</formula>
      <formula>120</formula>
    </cfRule>
    <cfRule type="cellIs" dxfId="816" priority="6" operator="notBetween">
      <formula>90</formula>
      <formula>120</formula>
    </cfRule>
  </conditionalFormatting>
  <conditionalFormatting sqref="P15:U15">
    <cfRule type="cellIs" dxfId="815" priority="4" operator="notBetween">
      <formula>45</formula>
      <formula>60</formula>
    </cfRule>
  </conditionalFormatting>
  <conditionalFormatting sqref="H9:I9">
    <cfRule type="cellIs" dxfId="814" priority="2" operator="greaterThan">
      <formula>10</formula>
    </cfRule>
  </conditionalFormatting>
  <conditionalFormatting sqref="H34:I35">
    <cfRule type="cellIs" dxfId="813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7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1"/>
  </sheetPr>
  <dimension ref="A1:AY79"/>
  <sheetViews>
    <sheetView showGridLines="0" view="pageBreakPreview" zoomScaleNormal="100" zoomScaleSheetLayoutView="100" workbookViewId="0">
      <selection activeCell="D6" sqref="D6:F6"/>
    </sheetView>
  </sheetViews>
  <sheetFormatPr defaultColWidth="9" defaultRowHeight="13.5" x14ac:dyDescent="0.15"/>
  <cols>
    <col min="1" max="1" width="1" style="247" customWidth="1"/>
    <col min="2" max="2" width="4.625" style="247" customWidth="1"/>
    <col min="3" max="8" width="2.375" style="247" customWidth="1"/>
    <col min="9" max="24" width="3" style="247" customWidth="1"/>
    <col min="25" max="29" width="3" style="393" customWidth="1"/>
    <col min="30" max="30" width="4.5" style="393" bestFit="1" customWidth="1"/>
    <col min="31" max="32" width="5.375" style="247" customWidth="1"/>
    <col min="33" max="33" width="7.875" style="247" customWidth="1"/>
    <col min="34" max="34" width="1.375" style="247" customWidth="1"/>
    <col min="35" max="35" width="9" style="247" customWidth="1"/>
    <col min="36" max="45" width="3.875" style="247" customWidth="1"/>
    <col min="46" max="46" width="9" style="247" customWidth="1"/>
    <col min="47" max="50" width="4.5" style="247" customWidth="1"/>
    <col min="51" max="51" width="6.125" style="247" customWidth="1"/>
    <col min="52" max="16384" width="9" style="247"/>
  </cols>
  <sheetData>
    <row r="1" spans="1:51" ht="4.5" customHeight="1" x14ac:dyDescent="0.15">
      <c r="A1" s="359"/>
      <c r="B1" s="244"/>
      <c r="C1" s="251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52"/>
      <c r="Z1" s="252"/>
      <c r="AA1" s="252"/>
      <c r="AB1" s="252"/>
      <c r="AC1" s="252"/>
      <c r="AD1" s="252"/>
      <c r="AE1" s="245"/>
      <c r="AF1" s="245"/>
      <c r="AG1" s="245"/>
      <c r="AH1" s="245"/>
    </row>
    <row r="2" spans="1:51" ht="13.5" customHeight="1" x14ac:dyDescent="0.15">
      <c r="A2" s="360"/>
      <c r="B2" s="361" t="s">
        <v>256</v>
      </c>
      <c r="C2" s="251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52"/>
      <c r="Z2" s="252"/>
      <c r="AA2" s="252"/>
      <c r="AB2" s="252"/>
      <c r="AC2" s="252"/>
      <c r="AD2" s="252"/>
      <c r="AE2" s="245"/>
      <c r="AF2" s="245"/>
      <c r="AG2" s="245"/>
      <c r="AH2" s="245"/>
    </row>
    <row r="3" spans="1:51" ht="5.25" customHeight="1" x14ac:dyDescent="0.15">
      <c r="A3" s="360"/>
      <c r="B3" s="250"/>
      <c r="C3" s="251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52"/>
      <c r="Z3" s="252"/>
      <c r="AA3" s="252"/>
      <c r="AB3" s="252"/>
      <c r="AC3" s="252"/>
      <c r="AD3" s="252"/>
      <c r="AE3" s="245"/>
      <c r="AF3" s="245"/>
      <c r="AG3" s="245"/>
      <c r="AH3" s="245"/>
    </row>
    <row r="4" spans="1:51" ht="21.75" customHeight="1" x14ac:dyDescent="0.15">
      <c r="A4" s="360"/>
      <c r="B4" s="764" t="s">
        <v>344</v>
      </c>
      <c r="C4" s="764"/>
      <c r="D4" s="764"/>
      <c r="E4" s="764"/>
      <c r="F4" s="764"/>
      <c r="G4" s="764"/>
      <c r="H4" s="764"/>
      <c r="I4" s="764"/>
      <c r="J4" s="764"/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4"/>
      <c r="W4" s="764"/>
      <c r="X4" s="764"/>
      <c r="Y4" s="764"/>
      <c r="Z4" s="764"/>
      <c r="AA4" s="764"/>
      <c r="AB4" s="764"/>
      <c r="AC4" s="764"/>
      <c r="AD4" s="764"/>
      <c r="AE4" s="764"/>
      <c r="AF4" s="764"/>
      <c r="AG4" s="764"/>
      <c r="AH4" s="362"/>
    </row>
    <row r="5" spans="1:51" ht="18" customHeight="1" x14ac:dyDescent="0.15">
      <c r="A5" s="360"/>
      <c r="B5" s="664" t="s">
        <v>0</v>
      </c>
      <c r="C5" s="851"/>
      <c r="D5" s="859">
        <f>'様式3-4'!B6</f>
        <v>0</v>
      </c>
      <c r="E5" s="859"/>
      <c r="F5" s="859"/>
      <c r="G5" s="859"/>
      <c r="H5" s="859"/>
      <c r="I5" s="859"/>
      <c r="J5" s="859"/>
      <c r="K5" s="859"/>
      <c r="L5" s="859"/>
      <c r="M5" s="859"/>
      <c r="N5" s="859"/>
      <c r="O5" s="859"/>
      <c r="P5" s="859"/>
      <c r="Q5" s="859"/>
      <c r="R5" s="859"/>
      <c r="S5" s="859"/>
      <c r="T5" s="860"/>
      <c r="U5" s="871" t="s">
        <v>33</v>
      </c>
      <c r="V5" s="872"/>
      <c r="W5" s="872"/>
      <c r="X5" s="872"/>
      <c r="Y5" s="867">
        <f>'様式3-4'!L6</f>
        <v>0</v>
      </c>
      <c r="Z5" s="867"/>
      <c r="AA5" s="867"/>
      <c r="AB5" s="867"/>
      <c r="AC5" s="867"/>
      <c r="AD5" s="867"/>
      <c r="AE5" s="867"/>
      <c r="AF5" s="867"/>
      <c r="AG5" s="869"/>
      <c r="AH5" s="245"/>
      <c r="AI5" s="245"/>
      <c r="AJ5" s="252"/>
      <c r="AK5" s="252"/>
      <c r="AL5" s="252"/>
      <c r="AM5" s="252"/>
      <c r="AN5" s="252"/>
      <c r="AO5" s="252"/>
      <c r="AP5" s="252"/>
      <c r="AQ5" s="252"/>
      <c r="AR5" s="245"/>
      <c r="AS5" s="245"/>
      <c r="AT5" s="245"/>
      <c r="AU5" s="245"/>
    </row>
    <row r="6" spans="1:51" ht="18" customHeight="1" x14ac:dyDescent="0.15">
      <c r="A6" s="360"/>
      <c r="B6" s="852" t="s">
        <v>1</v>
      </c>
      <c r="C6" s="853"/>
      <c r="D6" s="858" t="s">
        <v>68</v>
      </c>
      <c r="E6" s="858"/>
      <c r="F6" s="858"/>
      <c r="G6" s="861">
        <f>'様式3-4'!D7</f>
        <v>0</v>
      </c>
      <c r="H6" s="862"/>
      <c r="I6" s="862"/>
      <c r="J6" s="862"/>
      <c r="K6" s="862"/>
      <c r="L6" s="862"/>
      <c r="M6" s="862"/>
      <c r="N6" s="862"/>
      <c r="O6" s="862"/>
      <c r="P6" s="862"/>
      <c r="Q6" s="862"/>
      <c r="R6" s="862"/>
      <c r="S6" s="862"/>
      <c r="T6" s="863"/>
      <c r="U6" s="873"/>
      <c r="V6" s="874"/>
      <c r="W6" s="874"/>
      <c r="X6" s="874"/>
      <c r="Y6" s="868"/>
      <c r="Z6" s="868"/>
      <c r="AA6" s="868"/>
      <c r="AB6" s="868"/>
      <c r="AC6" s="868"/>
      <c r="AD6" s="868"/>
      <c r="AE6" s="868"/>
      <c r="AF6" s="868"/>
      <c r="AG6" s="870"/>
      <c r="AH6" s="245"/>
      <c r="AI6" s="245"/>
      <c r="AJ6" s="252"/>
      <c r="AK6" s="252"/>
      <c r="AL6" s="252"/>
      <c r="AM6" s="252"/>
      <c r="AN6" s="252"/>
      <c r="AO6" s="252"/>
      <c r="AP6" s="252"/>
      <c r="AQ6" s="252"/>
      <c r="AR6" s="245"/>
      <c r="AS6" s="245"/>
      <c r="AT6" s="245"/>
      <c r="AU6" s="245"/>
    </row>
    <row r="7" spans="1:51" ht="24" customHeight="1" x14ac:dyDescent="0.15">
      <c r="A7" s="360"/>
      <c r="B7" s="854"/>
      <c r="C7" s="855"/>
      <c r="D7" s="847" t="s">
        <v>347</v>
      </c>
      <c r="E7" s="847"/>
      <c r="F7" s="847"/>
      <c r="G7" s="864" t="str">
        <f>'様式3-4'!D8</f>
        <v>　年　組（正・副）（ 年所属）</v>
      </c>
      <c r="H7" s="865"/>
      <c r="I7" s="865"/>
      <c r="J7" s="865"/>
      <c r="K7" s="865"/>
      <c r="L7" s="865"/>
      <c r="M7" s="865"/>
      <c r="N7" s="865"/>
      <c r="O7" s="865"/>
      <c r="P7" s="865"/>
      <c r="Q7" s="865"/>
      <c r="R7" s="865"/>
      <c r="S7" s="865"/>
      <c r="T7" s="866"/>
      <c r="U7" s="871" t="s">
        <v>30</v>
      </c>
      <c r="V7" s="872"/>
      <c r="W7" s="872"/>
      <c r="X7" s="872"/>
      <c r="Y7" s="867">
        <f>'様式3-4'!L8</f>
        <v>0</v>
      </c>
      <c r="Z7" s="867"/>
      <c r="AA7" s="867"/>
      <c r="AB7" s="867">
        <f>'様式3-4'!M8</f>
        <v>0</v>
      </c>
      <c r="AC7" s="867"/>
      <c r="AD7" s="867"/>
      <c r="AE7" s="867"/>
      <c r="AF7" s="867"/>
      <c r="AG7" s="869"/>
      <c r="AH7" s="245"/>
      <c r="AI7" s="245"/>
      <c r="AJ7" s="252"/>
      <c r="AK7" s="252"/>
      <c r="AL7" s="252"/>
      <c r="AM7" s="252"/>
      <c r="AN7" s="252"/>
      <c r="AO7" s="252"/>
      <c r="AP7" s="252"/>
      <c r="AQ7" s="252"/>
      <c r="AR7" s="245"/>
      <c r="AS7" s="245"/>
      <c r="AT7" s="245"/>
      <c r="AU7" s="245"/>
    </row>
    <row r="8" spans="1:51" ht="24" customHeight="1" x14ac:dyDescent="0.15">
      <c r="A8" s="360"/>
      <c r="B8" s="856"/>
      <c r="C8" s="857"/>
      <c r="D8" s="846" t="s">
        <v>349</v>
      </c>
      <c r="E8" s="847"/>
      <c r="F8" s="847"/>
      <c r="G8" s="861">
        <f>'様式3-4'!D9</f>
        <v>0</v>
      </c>
      <c r="H8" s="862"/>
      <c r="I8" s="862"/>
      <c r="J8" s="862"/>
      <c r="K8" s="862"/>
      <c r="L8" s="862"/>
      <c r="M8" s="862"/>
      <c r="N8" s="862"/>
      <c r="O8" s="863"/>
      <c r="P8" s="848" t="s">
        <v>71</v>
      </c>
      <c r="Q8" s="848"/>
      <c r="R8" s="848"/>
      <c r="S8" s="848"/>
      <c r="T8" s="848"/>
      <c r="U8" s="873"/>
      <c r="V8" s="874"/>
      <c r="W8" s="874"/>
      <c r="X8" s="874"/>
      <c r="Y8" s="868"/>
      <c r="Z8" s="868"/>
      <c r="AA8" s="868"/>
      <c r="AB8" s="868"/>
      <c r="AC8" s="868"/>
      <c r="AD8" s="868"/>
      <c r="AE8" s="868"/>
      <c r="AF8" s="868"/>
      <c r="AG8" s="870"/>
      <c r="AH8" s="245"/>
      <c r="AI8" s="245"/>
      <c r="AJ8" s="252"/>
      <c r="AK8" s="252"/>
      <c r="AL8" s="252"/>
      <c r="AM8" s="252"/>
      <c r="AN8" s="252"/>
      <c r="AO8" s="252"/>
      <c r="AP8" s="252"/>
      <c r="AQ8" s="252"/>
      <c r="AR8" s="245"/>
      <c r="AS8" s="245"/>
      <c r="AT8" s="245"/>
      <c r="AU8" s="245"/>
    </row>
    <row r="9" spans="1:51" ht="11.25" customHeight="1" x14ac:dyDescent="0.15">
      <c r="A9" s="360"/>
      <c r="B9" s="245"/>
      <c r="C9" s="251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52"/>
      <c r="Z9" s="252"/>
      <c r="AA9" s="252"/>
      <c r="AB9" s="252"/>
      <c r="AC9" s="252"/>
      <c r="AD9" s="252"/>
      <c r="AE9" s="245"/>
      <c r="AF9" s="245"/>
      <c r="AG9" s="245"/>
      <c r="AH9" s="245"/>
    </row>
    <row r="10" spans="1:51" ht="6.75" customHeight="1" x14ac:dyDescent="0.15">
      <c r="A10" s="363"/>
      <c r="B10" s="849"/>
      <c r="C10" s="849"/>
      <c r="D10" s="849"/>
      <c r="E10" s="849"/>
      <c r="F10" s="849"/>
      <c r="G10" s="849"/>
      <c r="H10" s="849"/>
      <c r="I10" s="849"/>
      <c r="J10" s="849"/>
      <c r="K10" s="849"/>
      <c r="L10" s="849"/>
      <c r="M10" s="849"/>
      <c r="N10" s="849"/>
      <c r="O10" s="849"/>
      <c r="P10" s="849"/>
      <c r="Q10" s="849"/>
      <c r="R10" s="849"/>
      <c r="S10" s="849"/>
      <c r="T10" s="849"/>
      <c r="U10" s="849"/>
      <c r="V10" s="849"/>
      <c r="W10" s="849"/>
      <c r="X10" s="849"/>
      <c r="Y10" s="849"/>
      <c r="Z10" s="849"/>
      <c r="AA10" s="849"/>
      <c r="AB10" s="849"/>
      <c r="AC10" s="849"/>
      <c r="AD10" s="849"/>
      <c r="AE10" s="849"/>
      <c r="AF10" s="850"/>
      <c r="AG10" s="850"/>
      <c r="AH10" s="364"/>
    </row>
    <row r="11" spans="1:51" ht="27" customHeight="1" x14ac:dyDescent="0.15">
      <c r="A11" s="363"/>
      <c r="B11" s="844" t="s">
        <v>248</v>
      </c>
      <c r="C11" s="844"/>
      <c r="D11" s="844"/>
      <c r="E11" s="844"/>
      <c r="F11" s="844"/>
      <c r="G11" s="844"/>
      <c r="H11" s="844"/>
      <c r="I11" s="844"/>
      <c r="J11" s="844"/>
      <c r="K11" s="844"/>
      <c r="L11" s="844"/>
      <c r="M11" s="844"/>
      <c r="N11" s="844"/>
      <c r="O11" s="844"/>
      <c r="P11" s="844"/>
      <c r="Q11" s="844"/>
      <c r="R11" s="844"/>
      <c r="S11" s="844"/>
      <c r="T11" s="844"/>
      <c r="U11" s="844"/>
      <c r="V11" s="844"/>
      <c r="W11" s="844"/>
      <c r="X11" s="844"/>
      <c r="Y11" s="844"/>
      <c r="Z11" s="844"/>
      <c r="AA11" s="844"/>
      <c r="AB11" s="844"/>
      <c r="AC11" s="844"/>
      <c r="AD11" s="844"/>
      <c r="AE11" s="844"/>
      <c r="AF11" s="844"/>
      <c r="AG11" s="844"/>
      <c r="AH11" s="365"/>
      <c r="AJ11" s="829" t="s">
        <v>187</v>
      </c>
      <c r="AK11" s="829"/>
      <c r="AL11" s="829"/>
      <c r="AM11" s="829"/>
      <c r="AN11" s="829"/>
      <c r="AO11" s="829"/>
      <c r="AP11" s="829"/>
      <c r="AQ11" s="829"/>
      <c r="AR11" s="829"/>
      <c r="AS11" s="829"/>
      <c r="AU11" s="829" t="s">
        <v>188</v>
      </c>
      <c r="AV11" s="829"/>
      <c r="AW11" s="829"/>
      <c r="AX11" s="829"/>
      <c r="AY11" s="829"/>
    </row>
    <row r="12" spans="1:51" ht="40.5" customHeight="1" x14ac:dyDescent="0.15">
      <c r="A12" s="363"/>
      <c r="B12" s="830" t="s">
        <v>86</v>
      </c>
      <c r="C12" s="366"/>
      <c r="D12" s="366"/>
      <c r="E12" s="366"/>
      <c r="F12" s="366"/>
      <c r="G12" s="366"/>
      <c r="H12" s="366"/>
      <c r="I12" s="840" t="s">
        <v>69</v>
      </c>
      <c r="J12" s="841"/>
      <c r="K12" s="841"/>
      <c r="L12" s="841"/>
      <c r="M12" s="841"/>
      <c r="N12" s="841"/>
      <c r="O12" s="841"/>
      <c r="P12" s="841"/>
      <c r="Q12" s="841"/>
      <c r="R12" s="841"/>
      <c r="S12" s="841"/>
      <c r="T12" s="841"/>
      <c r="U12" s="841"/>
      <c r="V12" s="841"/>
      <c r="W12" s="841"/>
      <c r="X12" s="841"/>
      <c r="Y12" s="841"/>
      <c r="Z12" s="841"/>
      <c r="AA12" s="841"/>
      <c r="AB12" s="845"/>
      <c r="AC12" s="832" t="s">
        <v>84</v>
      </c>
      <c r="AD12" s="832" t="s">
        <v>85</v>
      </c>
      <c r="AE12" s="834" t="s">
        <v>26</v>
      </c>
      <c r="AF12" s="835"/>
      <c r="AG12" s="836"/>
      <c r="AH12" s="367"/>
      <c r="AJ12" s="368" t="s">
        <v>74</v>
      </c>
      <c r="AK12" s="368" t="s">
        <v>223</v>
      </c>
      <c r="AL12" s="368" t="s">
        <v>224</v>
      </c>
      <c r="AM12" s="368" t="s">
        <v>245</v>
      </c>
      <c r="AN12" s="368" t="s">
        <v>75</v>
      </c>
      <c r="AO12" s="368" t="s">
        <v>76</v>
      </c>
      <c r="AP12" s="368" t="s">
        <v>77</v>
      </c>
      <c r="AQ12" s="368" t="s">
        <v>78</v>
      </c>
      <c r="AR12" s="368" t="s">
        <v>79</v>
      </c>
      <c r="AS12" s="368" t="s">
        <v>80</v>
      </c>
      <c r="AU12" s="369" t="s">
        <v>31</v>
      </c>
      <c r="AV12" s="369" t="s">
        <v>27</v>
      </c>
      <c r="AW12" s="369" t="s">
        <v>28</v>
      </c>
      <c r="AX12" s="369" t="s">
        <v>44</v>
      </c>
      <c r="AY12" s="369" t="s">
        <v>189</v>
      </c>
    </row>
    <row r="13" spans="1:51" ht="18.75" customHeight="1" thickBot="1" x14ac:dyDescent="0.2">
      <c r="A13" s="363"/>
      <c r="B13" s="831"/>
      <c r="C13" s="364"/>
      <c r="D13" s="364"/>
      <c r="E13" s="364"/>
      <c r="F13" s="364"/>
      <c r="G13" s="364"/>
      <c r="H13" s="364"/>
      <c r="I13" s="840" t="s">
        <v>74</v>
      </c>
      <c r="J13" s="841"/>
      <c r="K13" s="842" t="s">
        <v>223</v>
      </c>
      <c r="L13" s="843"/>
      <c r="M13" s="840" t="s">
        <v>224</v>
      </c>
      <c r="N13" s="841"/>
      <c r="O13" s="840" t="s">
        <v>245</v>
      </c>
      <c r="P13" s="841"/>
      <c r="Q13" s="840" t="s">
        <v>75</v>
      </c>
      <c r="R13" s="841"/>
      <c r="S13" s="840" t="s">
        <v>76</v>
      </c>
      <c r="T13" s="841"/>
      <c r="U13" s="840" t="s">
        <v>77</v>
      </c>
      <c r="V13" s="841"/>
      <c r="W13" s="840" t="s">
        <v>78</v>
      </c>
      <c r="X13" s="841"/>
      <c r="Y13" s="840" t="s">
        <v>79</v>
      </c>
      <c r="Z13" s="841"/>
      <c r="AA13" s="840" t="s">
        <v>80</v>
      </c>
      <c r="AB13" s="841"/>
      <c r="AC13" s="833"/>
      <c r="AD13" s="833"/>
      <c r="AE13" s="837"/>
      <c r="AF13" s="838"/>
      <c r="AG13" s="839"/>
      <c r="AH13" s="249"/>
    </row>
    <row r="14" spans="1:51" s="374" customFormat="1" ht="18.75" customHeight="1" x14ac:dyDescent="0.15">
      <c r="A14" s="370"/>
      <c r="B14" s="762" t="s">
        <v>87</v>
      </c>
      <c r="C14" s="774" t="s">
        <v>31</v>
      </c>
      <c r="D14" s="775"/>
      <c r="E14" s="775"/>
      <c r="F14" s="775"/>
      <c r="G14" s="775"/>
      <c r="H14" s="776"/>
      <c r="I14" s="777">
        <f>'様式3-4'!B17</f>
        <v>0</v>
      </c>
      <c r="J14" s="16"/>
      <c r="K14" s="826">
        <f>'様式3-4'!D17</f>
        <v>0</v>
      </c>
      <c r="L14" s="222"/>
      <c r="M14" s="780">
        <f>'様式3-4'!E17</f>
        <v>0</v>
      </c>
      <c r="N14" s="13"/>
      <c r="O14" s="780">
        <f>'様式3-4'!F17</f>
        <v>0</v>
      </c>
      <c r="P14" s="13"/>
      <c r="Q14" s="780">
        <f>'様式3-4'!G17</f>
        <v>0</v>
      </c>
      <c r="R14" s="13"/>
      <c r="S14" s="780">
        <f>'様式3-4'!H17</f>
        <v>0</v>
      </c>
      <c r="T14" s="13"/>
      <c r="U14" s="780">
        <f>'様式3-4'!I17</f>
        <v>0</v>
      </c>
      <c r="V14" s="13"/>
      <c r="W14" s="780">
        <f>'様式3-4'!J17</f>
        <v>0</v>
      </c>
      <c r="X14" s="13"/>
      <c r="Y14" s="780">
        <f>'様式3-4'!K17</f>
        <v>0</v>
      </c>
      <c r="Z14" s="13"/>
      <c r="AA14" s="780">
        <f>'様式3-4'!L17</f>
        <v>0</v>
      </c>
      <c r="AB14" s="13"/>
      <c r="AC14" s="100">
        <f>SUM(J14,L14,P14,R14,T14,V14,X14,Z14,AB14,N14)</f>
        <v>0</v>
      </c>
      <c r="AD14" s="809">
        <f>SUM(AC14:AC18)</f>
        <v>0</v>
      </c>
      <c r="AE14" s="786"/>
      <c r="AF14" s="787"/>
      <c r="AG14" s="788"/>
      <c r="AH14" s="373"/>
      <c r="AJ14" s="825">
        <f>SUM(J14:J18)</f>
        <v>0</v>
      </c>
      <c r="AK14" s="765">
        <f>SUM(L14:L18)</f>
        <v>0</v>
      </c>
      <c r="AL14" s="765">
        <f>SUM(N14:N18)</f>
        <v>0</v>
      </c>
      <c r="AM14" s="765">
        <f>SUM(P14:P18)</f>
        <v>0</v>
      </c>
      <c r="AN14" s="765">
        <f>SUM(R14:R18)</f>
        <v>0</v>
      </c>
      <c r="AO14" s="765">
        <f>SUM(T14:T18)</f>
        <v>0</v>
      </c>
      <c r="AP14" s="765">
        <f>SUM(V14:V18)</f>
        <v>0</v>
      </c>
      <c r="AQ14" s="765">
        <f>SUM(X14:X18)</f>
        <v>0</v>
      </c>
      <c r="AR14" s="765">
        <f>SUM(Z14:Z18)</f>
        <v>0</v>
      </c>
      <c r="AS14" s="765">
        <f>SUM(AB14:AB18)</f>
        <v>0</v>
      </c>
      <c r="AU14" s="824">
        <f>AC14</f>
        <v>0</v>
      </c>
      <c r="AV14" s="824">
        <f>AC15</f>
        <v>0</v>
      </c>
      <c r="AW14" s="824">
        <f>AC16</f>
        <v>0</v>
      </c>
      <c r="AX14" s="824">
        <f>AC17</f>
        <v>0</v>
      </c>
      <c r="AY14" s="824">
        <f>AC18</f>
        <v>0</v>
      </c>
    </row>
    <row r="15" spans="1:51" s="374" customFormat="1" ht="18.75" customHeight="1" x14ac:dyDescent="0.15">
      <c r="A15" s="370"/>
      <c r="B15" s="763"/>
      <c r="C15" s="812" t="s">
        <v>27</v>
      </c>
      <c r="D15" s="813"/>
      <c r="E15" s="813"/>
      <c r="F15" s="813"/>
      <c r="G15" s="813"/>
      <c r="H15" s="814"/>
      <c r="I15" s="778"/>
      <c r="J15" s="17"/>
      <c r="K15" s="827"/>
      <c r="L15" s="223"/>
      <c r="M15" s="781"/>
      <c r="N15" s="14"/>
      <c r="O15" s="781"/>
      <c r="P15" s="14"/>
      <c r="Q15" s="781"/>
      <c r="R15" s="14"/>
      <c r="S15" s="781"/>
      <c r="T15" s="14"/>
      <c r="U15" s="781"/>
      <c r="V15" s="14"/>
      <c r="W15" s="781"/>
      <c r="X15" s="14"/>
      <c r="Y15" s="781"/>
      <c r="Z15" s="14"/>
      <c r="AA15" s="781"/>
      <c r="AB15" s="14"/>
      <c r="AC15" s="101">
        <f t="shared" ref="AC15:AC73" si="0">SUM(J15,L15,P15,R15,T15,V15,X15,Z15,AB15,N15)</f>
        <v>0</v>
      </c>
      <c r="AD15" s="810"/>
      <c r="AE15" s="789"/>
      <c r="AF15" s="790"/>
      <c r="AG15" s="791"/>
      <c r="AH15" s="373"/>
      <c r="AJ15" s="825"/>
      <c r="AK15" s="766"/>
      <c r="AL15" s="766"/>
      <c r="AM15" s="766"/>
      <c r="AN15" s="766"/>
      <c r="AO15" s="766"/>
      <c r="AP15" s="766"/>
      <c r="AQ15" s="766"/>
      <c r="AR15" s="766"/>
      <c r="AS15" s="766"/>
      <c r="AU15" s="824"/>
      <c r="AV15" s="824"/>
      <c r="AW15" s="824"/>
      <c r="AX15" s="824"/>
      <c r="AY15" s="824"/>
    </row>
    <row r="16" spans="1:51" s="374" customFormat="1" ht="18.75" customHeight="1" x14ac:dyDescent="0.15">
      <c r="A16" s="370"/>
      <c r="B16" s="763"/>
      <c r="C16" s="812" t="s">
        <v>28</v>
      </c>
      <c r="D16" s="813"/>
      <c r="E16" s="813"/>
      <c r="F16" s="813"/>
      <c r="G16" s="813"/>
      <c r="H16" s="814"/>
      <c r="I16" s="778"/>
      <c r="J16" s="17"/>
      <c r="K16" s="827"/>
      <c r="L16" s="223"/>
      <c r="M16" s="781"/>
      <c r="N16" s="14"/>
      <c r="O16" s="781"/>
      <c r="P16" s="14"/>
      <c r="Q16" s="781"/>
      <c r="R16" s="14"/>
      <c r="S16" s="781"/>
      <c r="T16" s="14"/>
      <c r="U16" s="781"/>
      <c r="V16" s="14"/>
      <c r="W16" s="781"/>
      <c r="X16" s="14"/>
      <c r="Y16" s="781"/>
      <c r="Z16" s="14"/>
      <c r="AA16" s="781"/>
      <c r="AB16" s="14"/>
      <c r="AC16" s="101">
        <f>SUM(J16,L16,P16,R16,T16,V16,X16,Z16,AB16,N16)</f>
        <v>0</v>
      </c>
      <c r="AD16" s="810"/>
      <c r="AE16" s="789"/>
      <c r="AF16" s="790"/>
      <c r="AG16" s="791"/>
      <c r="AH16" s="373"/>
      <c r="AJ16" s="825"/>
      <c r="AK16" s="766"/>
      <c r="AL16" s="766"/>
      <c r="AM16" s="766"/>
      <c r="AN16" s="766"/>
      <c r="AO16" s="766"/>
      <c r="AP16" s="766"/>
      <c r="AQ16" s="766"/>
      <c r="AR16" s="766"/>
      <c r="AS16" s="766"/>
      <c r="AU16" s="824"/>
      <c r="AV16" s="824"/>
      <c r="AW16" s="824"/>
      <c r="AX16" s="824"/>
      <c r="AY16" s="824"/>
    </row>
    <row r="17" spans="1:51" s="374" customFormat="1" ht="18.75" customHeight="1" x14ac:dyDescent="0.15">
      <c r="A17" s="370"/>
      <c r="B17" s="377" t="s">
        <v>83</v>
      </c>
      <c r="C17" s="815" t="s">
        <v>82</v>
      </c>
      <c r="D17" s="816"/>
      <c r="E17" s="816"/>
      <c r="F17" s="816"/>
      <c r="G17" s="816"/>
      <c r="H17" s="817"/>
      <c r="I17" s="778"/>
      <c r="J17" s="17"/>
      <c r="K17" s="827"/>
      <c r="L17" s="223"/>
      <c r="M17" s="781"/>
      <c r="N17" s="14"/>
      <c r="O17" s="781"/>
      <c r="P17" s="14"/>
      <c r="Q17" s="781"/>
      <c r="R17" s="14"/>
      <c r="S17" s="781"/>
      <c r="T17" s="14"/>
      <c r="U17" s="781"/>
      <c r="V17" s="14"/>
      <c r="W17" s="781"/>
      <c r="X17" s="14"/>
      <c r="Y17" s="781"/>
      <c r="Z17" s="14"/>
      <c r="AA17" s="781"/>
      <c r="AB17" s="14"/>
      <c r="AC17" s="101">
        <f t="shared" si="0"/>
        <v>0</v>
      </c>
      <c r="AD17" s="810"/>
      <c r="AE17" s="789"/>
      <c r="AF17" s="790"/>
      <c r="AG17" s="791"/>
      <c r="AH17" s="373"/>
      <c r="AJ17" s="825"/>
      <c r="AK17" s="766"/>
      <c r="AL17" s="766"/>
      <c r="AM17" s="766"/>
      <c r="AN17" s="766"/>
      <c r="AO17" s="766"/>
      <c r="AP17" s="766"/>
      <c r="AQ17" s="766"/>
      <c r="AR17" s="766"/>
      <c r="AS17" s="766"/>
      <c r="AU17" s="824"/>
      <c r="AV17" s="824"/>
      <c r="AW17" s="824"/>
      <c r="AX17" s="824"/>
      <c r="AY17" s="824"/>
    </row>
    <row r="18" spans="1:51" s="374" customFormat="1" ht="18.75" customHeight="1" thickBot="1" x14ac:dyDescent="0.2">
      <c r="A18" s="370"/>
      <c r="B18" s="397"/>
      <c r="C18" s="771" t="s">
        <v>81</v>
      </c>
      <c r="D18" s="772"/>
      <c r="E18" s="772"/>
      <c r="F18" s="772"/>
      <c r="G18" s="772"/>
      <c r="H18" s="773"/>
      <c r="I18" s="779"/>
      <c r="J18" s="18"/>
      <c r="K18" s="828"/>
      <c r="L18" s="224"/>
      <c r="M18" s="782"/>
      <c r="N18" s="15"/>
      <c r="O18" s="782"/>
      <c r="P18" s="15"/>
      <c r="Q18" s="782"/>
      <c r="R18" s="15"/>
      <c r="S18" s="782"/>
      <c r="T18" s="15"/>
      <c r="U18" s="782"/>
      <c r="V18" s="15"/>
      <c r="W18" s="782"/>
      <c r="X18" s="15"/>
      <c r="Y18" s="782"/>
      <c r="Z18" s="15"/>
      <c r="AA18" s="782"/>
      <c r="AB18" s="15"/>
      <c r="AC18" s="102">
        <f t="shared" si="0"/>
        <v>0</v>
      </c>
      <c r="AD18" s="811"/>
      <c r="AE18" s="792"/>
      <c r="AF18" s="793"/>
      <c r="AG18" s="794"/>
      <c r="AH18" s="373"/>
      <c r="AJ18" s="825"/>
      <c r="AK18" s="767"/>
      <c r="AL18" s="767"/>
      <c r="AM18" s="767"/>
      <c r="AN18" s="767"/>
      <c r="AO18" s="767"/>
      <c r="AP18" s="767"/>
      <c r="AQ18" s="767"/>
      <c r="AR18" s="767"/>
      <c r="AS18" s="767"/>
      <c r="AU18" s="824"/>
      <c r="AV18" s="824"/>
      <c r="AW18" s="824"/>
      <c r="AX18" s="824"/>
      <c r="AY18" s="824"/>
    </row>
    <row r="19" spans="1:51" s="374" customFormat="1" ht="18.75" customHeight="1" x14ac:dyDescent="0.15">
      <c r="A19" s="370"/>
      <c r="B19" s="762" t="s">
        <v>88</v>
      </c>
      <c r="C19" s="774" t="s">
        <v>31</v>
      </c>
      <c r="D19" s="775"/>
      <c r="E19" s="775"/>
      <c r="F19" s="775"/>
      <c r="G19" s="775"/>
      <c r="H19" s="776"/>
      <c r="I19" s="777">
        <f>'様式3-4'!B18</f>
        <v>0</v>
      </c>
      <c r="J19" s="16"/>
      <c r="K19" s="768">
        <f>'様式3-4'!D18</f>
        <v>0</v>
      </c>
      <c r="L19" s="222"/>
      <c r="M19" s="780">
        <f>'様式3-4'!E18</f>
        <v>0</v>
      </c>
      <c r="N19" s="13"/>
      <c r="O19" s="780">
        <f>'様式3-4'!F18</f>
        <v>0</v>
      </c>
      <c r="P19" s="13"/>
      <c r="Q19" s="783">
        <f>'様式3-4'!G18</f>
        <v>0</v>
      </c>
      <c r="R19" s="13"/>
      <c r="S19" s="783">
        <f>'様式3-4'!H18</f>
        <v>0</v>
      </c>
      <c r="T19" s="13"/>
      <c r="U19" s="783">
        <f>'様式3-4'!I18</f>
        <v>0</v>
      </c>
      <c r="V19" s="13"/>
      <c r="W19" s="783">
        <f>'様式3-4'!J18</f>
        <v>0</v>
      </c>
      <c r="X19" s="13"/>
      <c r="Y19" s="783">
        <f>'様式3-4'!K18</f>
        <v>0</v>
      </c>
      <c r="Z19" s="13"/>
      <c r="AA19" s="783">
        <f>'様式3-4'!L18</f>
        <v>0</v>
      </c>
      <c r="AB19" s="13"/>
      <c r="AC19" s="100">
        <f t="shared" si="0"/>
        <v>0</v>
      </c>
      <c r="AD19" s="809">
        <f>SUM(AC19:AC23)</f>
        <v>0</v>
      </c>
      <c r="AE19" s="786"/>
      <c r="AF19" s="787"/>
      <c r="AG19" s="788"/>
      <c r="AH19" s="373"/>
      <c r="AJ19" s="825">
        <f t="shared" ref="AJ19" si="1">SUM(J19:J23)</f>
        <v>0</v>
      </c>
      <c r="AK19" s="765">
        <f t="shared" ref="AK19" si="2">SUM(L19:L23)</f>
        <v>0</v>
      </c>
      <c r="AL19" s="765">
        <f t="shared" ref="AL19" si="3">SUM(N19:N23)</f>
        <v>0</v>
      </c>
      <c r="AM19" s="765">
        <f t="shared" ref="AM19" si="4">SUM(P19:P23)</f>
        <v>0</v>
      </c>
      <c r="AN19" s="765">
        <f t="shared" ref="AN19" si="5">SUM(R19:R23)</f>
        <v>0</v>
      </c>
      <c r="AO19" s="765">
        <f t="shared" ref="AO19" si="6">SUM(T19:T23)</f>
        <v>0</v>
      </c>
      <c r="AP19" s="765">
        <f t="shared" ref="AP19" si="7">SUM(V19:V23)</f>
        <v>0</v>
      </c>
      <c r="AQ19" s="765">
        <f t="shared" ref="AQ19" si="8">SUM(X19:X23)</f>
        <v>0</v>
      </c>
      <c r="AR19" s="765">
        <f t="shared" ref="AR19" si="9">SUM(Z19:Z23)</f>
        <v>0</v>
      </c>
      <c r="AS19" s="765">
        <f t="shared" ref="AS19" si="10">SUM(AB19:AB23)</f>
        <v>0</v>
      </c>
      <c r="AU19" s="824">
        <f>AC19</f>
        <v>0</v>
      </c>
      <c r="AV19" s="824">
        <f>AC20</f>
        <v>0</v>
      </c>
      <c r="AW19" s="824">
        <f>AC21</f>
        <v>0</v>
      </c>
      <c r="AX19" s="824">
        <f>AC22</f>
        <v>0</v>
      </c>
      <c r="AY19" s="824">
        <f>AC23</f>
        <v>0</v>
      </c>
    </row>
    <row r="20" spans="1:51" s="374" customFormat="1" ht="18.75" customHeight="1" x14ac:dyDescent="0.15">
      <c r="A20" s="370"/>
      <c r="B20" s="763"/>
      <c r="C20" s="812" t="s">
        <v>27</v>
      </c>
      <c r="D20" s="813"/>
      <c r="E20" s="813"/>
      <c r="F20" s="813"/>
      <c r="G20" s="813"/>
      <c r="H20" s="814"/>
      <c r="I20" s="778"/>
      <c r="J20" s="17"/>
      <c r="K20" s="769"/>
      <c r="L20" s="223"/>
      <c r="M20" s="781"/>
      <c r="N20" s="14"/>
      <c r="O20" s="781"/>
      <c r="P20" s="14"/>
      <c r="Q20" s="784"/>
      <c r="R20" s="14"/>
      <c r="S20" s="784"/>
      <c r="T20" s="14"/>
      <c r="U20" s="784"/>
      <c r="V20" s="14"/>
      <c r="W20" s="784"/>
      <c r="X20" s="14"/>
      <c r="Y20" s="784"/>
      <c r="Z20" s="14"/>
      <c r="AA20" s="784"/>
      <c r="AB20" s="14"/>
      <c r="AC20" s="101">
        <f t="shared" si="0"/>
        <v>0</v>
      </c>
      <c r="AD20" s="810"/>
      <c r="AE20" s="789"/>
      <c r="AF20" s="790"/>
      <c r="AG20" s="791"/>
      <c r="AH20" s="373"/>
      <c r="AJ20" s="825"/>
      <c r="AK20" s="766"/>
      <c r="AL20" s="766"/>
      <c r="AM20" s="766"/>
      <c r="AN20" s="766"/>
      <c r="AO20" s="766"/>
      <c r="AP20" s="766"/>
      <c r="AQ20" s="766"/>
      <c r="AR20" s="766"/>
      <c r="AS20" s="766"/>
      <c r="AU20" s="824"/>
      <c r="AV20" s="824"/>
      <c r="AW20" s="824"/>
      <c r="AX20" s="824"/>
      <c r="AY20" s="824"/>
    </row>
    <row r="21" spans="1:51" s="374" customFormat="1" ht="18.75" customHeight="1" x14ac:dyDescent="0.15">
      <c r="A21" s="370"/>
      <c r="B21" s="763"/>
      <c r="C21" s="812" t="s">
        <v>28</v>
      </c>
      <c r="D21" s="813"/>
      <c r="E21" s="813"/>
      <c r="F21" s="813"/>
      <c r="G21" s="813"/>
      <c r="H21" s="814"/>
      <c r="I21" s="778"/>
      <c r="J21" s="17"/>
      <c r="K21" s="769"/>
      <c r="L21" s="223"/>
      <c r="M21" s="781"/>
      <c r="N21" s="14"/>
      <c r="O21" s="781"/>
      <c r="P21" s="14"/>
      <c r="Q21" s="784"/>
      <c r="R21" s="14"/>
      <c r="S21" s="784"/>
      <c r="T21" s="14"/>
      <c r="U21" s="784"/>
      <c r="V21" s="14"/>
      <c r="W21" s="784"/>
      <c r="X21" s="14"/>
      <c r="Y21" s="784"/>
      <c r="Z21" s="14"/>
      <c r="AA21" s="784"/>
      <c r="AB21" s="14"/>
      <c r="AC21" s="101">
        <f t="shared" si="0"/>
        <v>0</v>
      </c>
      <c r="AD21" s="810"/>
      <c r="AE21" s="789"/>
      <c r="AF21" s="790"/>
      <c r="AG21" s="791"/>
      <c r="AH21" s="373"/>
      <c r="AJ21" s="825"/>
      <c r="AK21" s="766"/>
      <c r="AL21" s="766"/>
      <c r="AM21" s="766"/>
      <c r="AN21" s="766"/>
      <c r="AO21" s="766"/>
      <c r="AP21" s="766"/>
      <c r="AQ21" s="766"/>
      <c r="AR21" s="766"/>
      <c r="AS21" s="766"/>
      <c r="AU21" s="824"/>
      <c r="AV21" s="824"/>
      <c r="AW21" s="824"/>
      <c r="AX21" s="824"/>
      <c r="AY21" s="824"/>
    </row>
    <row r="22" spans="1:51" s="374" customFormat="1" ht="18.75" customHeight="1" x14ac:dyDescent="0.15">
      <c r="A22" s="370"/>
      <c r="B22" s="377" t="s">
        <v>83</v>
      </c>
      <c r="C22" s="815" t="s">
        <v>82</v>
      </c>
      <c r="D22" s="816"/>
      <c r="E22" s="816"/>
      <c r="F22" s="816"/>
      <c r="G22" s="816"/>
      <c r="H22" s="817"/>
      <c r="I22" s="778"/>
      <c r="J22" s="17"/>
      <c r="K22" s="769"/>
      <c r="L22" s="223"/>
      <c r="M22" s="781"/>
      <c r="N22" s="14"/>
      <c r="O22" s="781"/>
      <c r="P22" s="14"/>
      <c r="Q22" s="784"/>
      <c r="R22" s="14"/>
      <c r="S22" s="784"/>
      <c r="T22" s="14"/>
      <c r="U22" s="784"/>
      <c r="V22" s="14"/>
      <c r="W22" s="784"/>
      <c r="X22" s="14"/>
      <c r="Y22" s="784"/>
      <c r="Z22" s="14"/>
      <c r="AA22" s="784"/>
      <c r="AB22" s="14"/>
      <c r="AC22" s="101">
        <f t="shared" si="0"/>
        <v>0</v>
      </c>
      <c r="AD22" s="810"/>
      <c r="AE22" s="789"/>
      <c r="AF22" s="790"/>
      <c r="AG22" s="791"/>
      <c r="AH22" s="373"/>
      <c r="AJ22" s="825"/>
      <c r="AK22" s="766"/>
      <c r="AL22" s="766"/>
      <c r="AM22" s="766"/>
      <c r="AN22" s="766"/>
      <c r="AO22" s="766"/>
      <c r="AP22" s="766"/>
      <c r="AQ22" s="766"/>
      <c r="AR22" s="766"/>
      <c r="AS22" s="766"/>
      <c r="AU22" s="824"/>
      <c r="AV22" s="824"/>
      <c r="AW22" s="824"/>
      <c r="AX22" s="824"/>
      <c r="AY22" s="824"/>
    </row>
    <row r="23" spans="1:51" s="374" customFormat="1" ht="18.75" customHeight="1" thickBot="1" x14ac:dyDescent="0.2">
      <c r="A23" s="370"/>
      <c r="B23" s="397"/>
      <c r="C23" s="771" t="s">
        <v>81</v>
      </c>
      <c r="D23" s="772"/>
      <c r="E23" s="772"/>
      <c r="F23" s="772"/>
      <c r="G23" s="772"/>
      <c r="H23" s="773"/>
      <c r="I23" s="779"/>
      <c r="J23" s="18"/>
      <c r="K23" s="770"/>
      <c r="L23" s="224"/>
      <c r="M23" s="782"/>
      <c r="N23" s="15"/>
      <c r="O23" s="782"/>
      <c r="P23" s="15"/>
      <c r="Q23" s="785"/>
      <c r="R23" s="15"/>
      <c r="S23" s="785"/>
      <c r="T23" s="15"/>
      <c r="U23" s="785"/>
      <c r="V23" s="15"/>
      <c r="W23" s="785"/>
      <c r="X23" s="15"/>
      <c r="Y23" s="785"/>
      <c r="Z23" s="15"/>
      <c r="AA23" s="785"/>
      <c r="AB23" s="15"/>
      <c r="AC23" s="102">
        <f t="shared" si="0"/>
        <v>0</v>
      </c>
      <c r="AD23" s="811"/>
      <c r="AE23" s="792"/>
      <c r="AF23" s="793"/>
      <c r="AG23" s="794"/>
      <c r="AH23" s="373"/>
      <c r="AJ23" s="825"/>
      <c r="AK23" s="767"/>
      <c r="AL23" s="767"/>
      <c r="AM23" s="767"/>
      <c r="AN23" s="767"/>
      <c r="AO23" s="767"/>
      <c r="AP23" s="767"/>
      <c r="AQ23" s="767"/>
      <c r="AR23" s="767"/>
      <c r="AS23" s="767"/>
      <c r="AU23" s="824"/>
      <c r="AV23" s="824"/>
      <c r="AW23" s="824"/>
      <c r="AX23" s="824"/>
      <c r="AY23" s="824"/>
    </row>
    <row r="24" spans="1:51" s="374" customFormat="1" ht="18.75" customHeight="1" x14ac:dyDescent="0.15">
      <c r="A24" s="370"/>
      <c r="B24" s="762" t="s">
        <v>89</v>
      </c>
      <c r="C24" s="774" t="s">
        <v>31</v>
      </c>
      <c r="D24" s="775"/>
      <c r="E24" s="775"/>
      <c r="F24" s="775"/>
      <c r="G24" s="775"/>
      <c r="H24" s="776"/>
      <c r="I24" s="777">
        <f>'様式3-4'!B19</f>
        <v>0</v>
      </c>
      <c r="J24" s="16"/>
      <c r="K24" s="768">
        <f>'様式3-4'!D19</f>
        <v>0</v>
      </c>
      <c r="L24" s="222"/>
      <c r="M24" s="780">
        <f>'様式3-4'!E19</f>
        <v>0</v>
      </c>
      <c r="N24" s="13"/>
      <c r="O24" s="780">
        <f>'様式3-4'!F19</f>
        <v>0</v>
      </c>
      <c r="P24" s="13"/>
      <c r="Q24" s="783">
        <f>'様式3-4'!G19</f>
        <v>0</v>
      </c>
      <c r="R24" s="13"/>
      <c r="S24" s="783">
        <f>'様式3-4'!H19</f>
        <v>0</v>
      </c>
      <c r="T24" s="13"/>
      <c r="U24" s="783">
        <f>'様式3-4'!I19</f>
        <v>0</v>
      </c>
      <c r="V24" s="13"/>
      <c r="W24" s="783">
        <f>'様式3-4'!J19</f>
        <v>0</v>
      </c>
      <c r="X24" s="13"/>
      <c r="Y24" s="783">
        <f>'様式3-4'!K19</f>
        <v>0</v>
      </c>
      <c r="Z24" s="13"/>
      <c r="AA24" s="783">
        <f>'様式3-4'!L19</f>
        <v>0</v>
      </c>
      <c r="AB24" s="13"/>
      <c r="AC24" s="100">
        <f t="shared" si="0"/>
        <v>0</v>
      </c>
      <c r="AD24" s="809">
        <f>SUM(AC24:AC28)</f>
        <v>0</v>
      </c>
      <c r="AE24" s="786"/>
      <c r="AF24" s="787"/>
      <c r="AG24" s="788"/>
      <c r="AH24" s="373"/>
      <c r="AJ24" s="825">
        <f t="shared" ref="AJ24" si="11">SUM(J24:J28)</f>
        <v>0</v>
      </c>
      <c r="AK24" s="765">
        <f t="shared" ref="AK24" si="12">SUM(L24:L28)</f>
        <v>0</v>
      </c>
      <c r="AL24" s="765">
        <f t="shared" ref="AL24" si="13">SUM(N24:N28)</f>
        <v>0</v>
      </c>
      <c r="AM24" s="765">
        <f t="shared" ref="AM24" si="14">SUM(P24:P28)</f>
        <v>0</v>
      </c>
      <c r="AN24" s="765">
        <f t="shared" ref="AN24" si="15">SUM(R24:R28)</f>
        <v>0</v>
      </c>
      <c r="AO24" s="765">
        <f t="shared" ref="AO24" si="16">SUM(T24:T28)</f>
        <v>0</v>
      </c>
      <c r="AP24" s="765">
        <f t="shared" ref="AP24" si="17">SUM(V24:V28)</f>
        <v>0</v>
      </c>
      <c r="AQ24" s="765">
        <f t="shared" ref="AQ24" si="18">SUM(X24:X28)</f>
        <v>0</v>
      </c>
      <c r="AR24" s="765">
        <f t="shared" ref="AR24" si="19">SUM(Z24:Z28)</f>
        <v>0</v>
      </c>
      <c r="AS24" s="765">
        <f t="shared" ref="AS24" si="20">SUM(AB24:AB28)</f>
        <v>0</v>
      </c>
      <c r="AU24" s="824">
        <f t="shared" ref="AU24" si="21">AC24</f>
        <v>0</v>
      </c>
      <c r="AV24" s="824">
        <f t="shared" ref="AV24" si="22">AC25</f>
        <v>0</v>
      </c>
      <c r="AW24" s="824">
        <f t="shared" ref="AW24" si="23">AC26</f>
        <v>0</v>
      </c>
      <c r="AX24" s="824">
        <f t="shared" ref="AX24" si="24">AC27</f>
        <v>0</v>
      </c>
      <c r="AY24" s="824">
        <f t="shared" ref="AY24" si="25">AC28</f>
        <v>0</v>
      </c>
    </row>
    <row r="25" spans="1:51" s="374" customFormat="1" ht="18.75" customHeight="1" x14ac:dyDescent="0.15">
      <c r="A25" s="370"/>
      <c r="B25" s="763"/>
      <c r="C25" s="812" t="s">
        <v>27</v>
      </c>
      <c r="D25" s="813"/>
      <c r="E25" s="813"/>
      <c r="F25" s="813"/>
      <c r="G25" s="813"/>
      <c r="H25" s="814"/>
      <c r="I25" s="778"/>
      <c r="J25" s="17"/>
      <c r="K25" s="769"/>
      <c r="L25" s="223"/>
      <c r="M25" s="781"/>
      <c r="N25" s="14"/>
      <c r="O25" s="781"/>
      <c r="P25" s="14"/>
      <c r="Q25" s="784"/>
      <c r="R25" s="14"/>
      <c r="S25" s="784"/>
      <c r="T25" s="14"/>
      <c r="U25" s="784"/>
      <c r="V25" s="14"/>
      <c r="W25" s="784"/>
      <c r="X25" s="14"/>
      <c r="Y25" s="784"/>
      <c r="Z25" s="14"/>
      <c r="AA25" s="784"/>
      <c r="AB25" s="14"/>
      <c r="AC25" s="101">
        <f t="shared" si="0"/>
        <v>0</v>
      </c>
      <c r="AD25" s="810"/>
      <c r="AE25" s="789"/>
      <c r="AF25" s="790"/>
      <c r="AG25" s="791"/>
      <c r="AH25" s="373"/>
      <c r="AJ25" s="825"/>
      <c r="AK25" s="766"/>
      <c r="AL25" s="766"/>
      <c r="AM25" s="766"/>
      <c r="AN25" s="766"/>
      <c r="AO25" s="766"/>
      <c r="AP25" s="766"/>
      <c r="AQ25" s="766"/>
      <c r="AR25" s="766"/>
      <c r="AS25" s="766"/>
      <c r="AU25" s="824"/>
      <c r="AV25" s="824"/>
      <c r="AW25" s="824"/>
      <c r="AX25" s="824"/>
      <c r="AY25" s="824"/>
    </row>
    <row r="26" spans="1:51" s="374" customFormat="1" ht="18.75" customHeight="1" x14ac:dyDescent="0.15">
      <c r="A26" s="370"/>
      <c r="B26" s="763"/>
      <c r="C26" s="812" t="s">
        <v>28</v>
      </c>
      <c r="D26" s="813"/>
      <c r="E26" s="813"/>
      <c r="F26" s="813"/>
      <c r="G26" s="813"/>
      <c r="H26" s="814"/>
      <c r="I26" s="778"/>
      <c r="J26" s="17"/>
      <c r="K26" s="769"/>
      <c r="L26" s="223"/>
      <c r="M26" s="781"/>
      <c r="N26" s="14"/>
      <c r="O26" s="781"/>
      <c r="P26" s="14"/>
      <c r="Q26" s="784"/>
      <c r="R26" s="14"/>
      <c r="S26" s="784"/>
      <c r="T26" s="14"/>
      <c r="U26" s="784"/>
      <c r="V26" s="14"/>
      <c r="W26" s="784"/>
      <c r="X26" s="14"/>
      <c r="Y26" s="784"/>
      <c r="Z26" s="14"/>
      <c r="AA26" s="784"/>
      <c r="AB26" s="14"/>
      <c r="AC26" s="101">
        <f t="shared" si="0"/>
        <v>0</v>
      </c>
      <c r="AD26" s="810"/>
      <c r="AE26" s="789"/>
      <c r="AF26" s="790"/>
      <c r="AG26" s="791"/>
      <c r="AH26" s="373"/>
      <c r="AJ26" s="825"/>
      <c r="AK26" s="766"/>
      <c r="AL26" s="766"/>
      <c r="AM26" s="766"/>
      <c r="AN26" s="766"/>
      <c r="AO26" s="766"/>
      <c r="AP26" s="766"/>
      <c r="AQ26" s="766"/>
      <c r="AR26" s="766"/>
      <c r="AS26" s="766"/>
      <c r="AU26" s="824"/>
      <c r="AV26" s="824"/>
      <c r="AW26" s="824"/>
      <c r="AX26" s="824"/>
      <c r="AY26" s="824"/>
    </row>
    <row r="27" spans="1:51" s="374" customFormat="1" ht="18.75" customHeight="1" x14ac:dyDescent="0.15">
      <c r="A27" s="370"/>
      <c r="B27" s="377" t="s">
        <v>83</v>
      </c>
      <c r="C27" s="815" t="s">
        <v>82</v>
      </c>
      <c r="D27" s="816"/>
      <c r="E27" s="816"/>
      <c r="F27" s="816"/>
      <c r="G27" s="816"/>
      <c r="H27" s="817"/>
      <c r="I27" s="778"/>
      <c r="J27" s="17"/>
      <c r="K27" s="769"/>
      <c r="L27" s="223"/>
      <c r="M27" s="781"/>
      <c r="N27" s="14"/>
      <c r="O27" s="781"/>
      <c r="P27" s="14"/>
      <c r="Q27" s="784"/>
      <c r="R27" s="14"/>
      <c r="S27" s="784"/>
      <c r="T27" s="14"/>
      <c r="U27" s="784"/>
      <c r="V27" s="14"/>
      <c r="W27" s="784"/>
      <c r="X27" s="14"/>
      <c r="Y27" s="784"/>
      <c r="Z27" s="14"/>
      <c r="AA27" s="784"/>
      <c r="AB27" s="14"/>
      <c r="AC27" s="101">
        <f t="shared" si="0"/>
        <v>0</v>
      </c>
      <c r="AD27" s="810"/>
      <c r="AE27" s="789"/>
      <c r="AF27" s="790"/>
      <c r="AG27" s="791"/>
      <c r="AH27" s="373"/>
      <c r="AJ27" s="825"/>
      <c r="AK27" s="766"/>
      <c r="AL27" s="766"/>
      <c r="AM27" s="766"/>
      <c r="AN27" s="766"/>
      <c r="AO27" s="766"/>
      <c r="AP27" s="766"/>
      <c r="AQ27" s="766"/>
      <c r="AR27" s="766"/>
      <c r="AS27" s="766"/>
      <c r="AU27" s="824"/>
      <c r="AV27" s="824"/>
      <c r="AW27" s="824"/>
      <c r="AX27" s="824"/>
      <c r="AY27" s="824"/>
    </row>
    <row r="28" spans="1:51" s="374" customFormat="1" ht="18.75" customHeight="1" thickBot="1" x14ac:dyDescent="0.2">
      <c r="A28" s="370"/>
      <c r="B28" s="397"/>
      <c r="C28" s="771" t="s">
        <v>81</v>
      </c>
      <c r="D28" s="772"/>
      <c r="E28" s="772"/>
      <c r="F28" s="772"/>
      <c r="G28" s="772"/>
      <c r="H28" s="773"/>
      <c r="I28" s="779"/>
      <c r="J28" s="18"/>
      <c r="K28" s="770"/>
      <c r="L28" s="224"/>
      <c r="M28" s="782"/>
      <c r="N28" s="15"/>
      <c r="O28" s="782"/>
      <c r="P28" s="15"/>
      <c r="Q28" s="785"/>
      <c r="R28" s="15"/>
      <c r="S28" s="785"/>
      <c r="T28" s="15"/>
      <c r="U28" s="785"/>
      <c r="V28" s="15"/>
      <c r="W28" s="785"/>
      <c r="X28" s="15"/>
      <c r="Y28" s="785"/>
      <c r="Z28" s="15"/>
      <c r="AA28" s="785"/>
      <c r="AB28" s="15"/>
      <c r="AC28" s="102">
        <f t="shared" si="0"/>
        <v>0</v>
      </c>
      <c r="AD28" s="811"/>
      <c r="AE28" s="792"/>
      <c r="AF28" s="793"/>
      <c r="AG28" s="794"/>
      <c r="AH28" s="373"/>
      <c r="AJ28" s="825"/>
      <c r="AK28" s="767"/>
      <c r="AL28" s="767"/>
      <c r="AM28" s="767"/>
      <c r="AN28" s="767"/>
      <c r="AO28" s="767"/>
      <c r="AP28" s="767"/>
      <c r="AQ28" s="767"/>
      <c r="AR28" s="767"/>
      <c r="AS28" s="767"/>
      <c r="AU28" s="824"/>
      <c r="AV28" s="824"/>
      <c r="AW28" s="824"/>
      <c r="AX28" s="824"/>
      <c r="AY28" s="824"/>
    </row>
    <row r="29" spans="1:51" s="374" customFormat="1" ht="18.75" customHeight="1" x14ac:dyDescent="0.15">
      <c r="A29" s="370"/>
      <c r="B29" s="762" t="s">
        <v>90</v>
      </c>
      <c r="C29" s="774" t="s">
        <v>31</v>
      </c>
      <c r="D29" s="775"/>
      <c r="E29" s="775"/>
      <c r="F29" s="775"/>
      <c r="G29" s="775"/>
      <c r="H29" s="776"/>
      <c r="I29" s="777">
        <f>'様式3-4'!B20</f>
        <v>0</v>
      </c>
      <c r="J29" s="16"/>
      <c r="K29" s="768">
        <f>'様式3-4'!D20</f>
        <v>0</v>
      </c>
      <c r="L29" s="222"/>
      <c r="M29" s="780">
        <f>'様式3-4'!E20</f>
        <v>0</v>
      </c>
      <c r="N29" s="13"/>
      <c r="O29" s="780">
        <f>'様式3-4'!F20</f>
        <v>0</v>
      </c>
      <c r="P29" s="13"/>
      <c r="Q29" s="783">
        <f>'様式3-4'!G20</f>
        <v>0</v>
      </c>
      <c r="R29" s="13"/>
      <c r="S29" s="783">
        <f>'様式3-4'!H20</f>
        <v>0</v>
      </c>
      <c r="T29" s="13"/>
      <c r="U29" s="783">
        <f>'様式3-4'!I20</f>
        <v>0</v>
      </c>
      <c r="V29" s="13"/>
      <c r="W29" s="783">
        <f>'様式3-4'!J20</f>
        <v>0</v>
      </c>
      <c r="X29" s="13"/>
      <c r="Y29" s="783">
        <f>'様式3-4'!K20</f>
        <v>0</v>
      </c>
      <c r="Z29" s="13"/>
      <c r="AA29" s="783">
        <f>'様式3-4'!L20</f>
        <v>0</v>
      </c>
      <c r="AB29" s="13"/>
      <c r="AC29" s="100">
        <f t="shared" si="0"/>
        <v>0</v>
      </c>
      <c r="AD29" s="809">
        <f t="shared" ref="AD29" si="26">SUM(AC29:AC33)</f>
        <v>0</v>
      </c>
      <c r="AE29" s="786"/>
      <c r="AF29" s="787"/>
      <c r="AG29" s="788"/>
      <c r="AH29" s="373"/>
      <c r="AJ29" s="825">
        <f t="shared" ref="AJ29" si="27">SUM(J29:J33)</f>
        <v>0</v>
      </c>
      <c r="AK29" s="765">
        <f t="shared" ref="AK29" si="28">SUM(L29:L33)</f>
        <v>0</v>
      </c>
      <c r="AL29" s="765">
        <f t="shared" ref="AL29" si="29">SUM(N29:N33)</f>
        <v>0</v>
      </c>
      <c r="AM29" s="765">
        <f t="shared" ref="AM29" si="30">SUM(P29:P33)</f>
        <v>0</v>
      </c>
      <c r="AN29" s="765">
        <f t="shared" ref="AN29" si="31">SUM(R29:R33)</f>
        <v>0</v>
      </c>
      <c r="AO29" s="765">
        <f t="shared" ref="AO29" si="32">SUM(T29:T33)</f>
        <v>0</v>
      </c>
      <c r="AP29" s="765">
        <f t="shared" ref="AP29" si="33">SUM(V29:V33)</f>
        <v>0</v>
      </c>
      <c r="AQ29" s="765">
        <f t="shared" ref="AQ29" si="34">SUM(X29:X33)</f>
        <v>0</v>
      </c>
      <c r="AR29" s="765">
        <f t="shared" ref="AR29" si="35">SUM(Z29:Z33)</f>
        <v>0</v>
      </c>
      <c r="AS29" s="765">
        <f t="shared" ref="AS29" si="36">SUM(AB29:AB33)</f>
        <v>0</v>
      </c>
      <c r="AU29" s="824">
        <f t="shared" ref="AU29" si="37">AC29</f>
        <v>0</v>
      </c>
      <c r="AV29" s="824">
        <f t="shared" ref="AV29" si="38">AC30</f>
        <v>0</v>
      </c>
      <c r="AW29" s="824">
        <f t="shared" ref="AW29" si="39">AC31</f>
        <v>0</v>
      </c>
      <c r="AX29" s="824">
        <f t="shared" ref="AX29" si="40">AC32</f>
        <v>0</v>
      </c>
      <c r="AY29" s="824">
        <f t="shared" ref="AY29" si="41">AC33</f>
        <v>0</v>
      </c>
    </row>
    <row r="30" spans="1:51" s="374" customFormat="1" ht="18.75" customHeight="1" x14ac:dyDescent="0.15">
      <c r="A30" s="370"/>
      <c r="B30" s="763"/>
      <c r="C30" s="812" t="s">
        <v>27</v>
      </c>
      <c r="D30" s="813"/>
      <c r="E30" s="813"/>
      <c r="F30" s="813"/>
      <c r="G30" s="813"/>
      <c r="H30" s="814"/>
      <c r="I30" s="778"/>
      <c r="J30" s="17"/>
      <c r="K30" s="769"/>
      <c r="L30" s="223"/>
      <c r="M30" s="781"/>
      <c r="N30" s="14"/>
      <c r="O30" s="781"/>
      <c r="P30" s="14"/>
      <c r="Q30" s="784"/>
      <c r="R30" s="14"/>
      <c r="S30" s="784"/>
      <c r="T30" s="14"/>
      <c r="U30" s="784"/>
      <c r="V30" s="14"/>
      <c r="W30" s="784"/>
      <c r="X30" s="14"/>
      <c r="Y30" s="784"/>
      <c r="Z30" s="14"/>
      <c r="AA30" s="784"/>
      <c r="AB30" s="14"/>
      <c r="AC30" s="101">
        <f t="shared" si="0"/>
        <v>0</v>
      </c>
      <c r="AD30" s="810"/>
      <c r="AE30" s="789"/>
      <c r="AF30" s="790"/>
      <c r="AG30" s="791"/>
      <c r="AH30" s="373"/>
      <c r="AJ30" s="825"/>
      <c r="AK30" s="766"/>
      <c r="AL30" s="766"/>
      <c r="AM30" s="766"/>
      <c r="AN30" s="766"/>
      <c r="AO30" s="766"/>
      <c r="AP30" s="766"/>
      <c r="AQ30" s="766"/>
      <c r="AR30" s="766"/>
      <c r="AS30" s="766"/>
      <c r="AU30" s="824"/>
      <c r="AV30" s="824"/>
      <c r="AW30" s="824"/>
      <c r="AX30" s="824"/>
      <c r="AY30" s="824"/>
    </row>
    <row r="31" spans="1:51" s="374" customFormat="1" ht="18.75" customHeight="1" x14ac:dyDescent="0.15">
      <c r="A31" s="370"/>
      <c r="B31" s="763"/>
      <c r="C31" s="812" t="s">
        <v>28</v>
      </c>
      <c r="D31" s="813"/>
      <c r="E31" s="813"/>
      <c r="F31" s="813"/>
      <c r="G31" s="813"/>
      <c r="H31" s="814"/>
      <c r="I31" s="778"/>
      <c r="J31" s="17"/>
      <c r="K31" s="769"/>
      <c r="L31" s="223"/>
      <c r="M31" s="781"/>
      <c r="N31" s="14"/>
      <c r="O31" s="781"/>
      <c r="P31" s="14"/>
      <c r="Q31" s="784"/>
      <c r="R31" s="14"/>
      <c r="S31" s="784"/>
      <c r="T31" s="14"/>
      <c r="U31" s="784"/>
      <c r="V31" s="14"/>
      <c r="W31" s="784"/>
      <c r="X31" s="14"/>
      <c r="Y31" s="784"/>
      <c r="Z31" s="14"/>
      <c r="AA31" s="784"/>
      <c r="AB31" s="14"/>
      <c r="AC31" s="101">
        <f t="shared" si="0"/>
        <v>0</v>
      </c>
      <c r="AD31" s="810"/>
      <c r="AE31" s="789"/>
      <c r="AF31" s="790"/>
      <c r="AG31" s="791"/>
      <c r="AH31" s="373"/>
      <c r="AJ31" s="825"/>
      <c r="AK31" s="766"/>
      <c r="AL31" s="766"/>
      <c r="AM31" s="766"/>
      <c r="AN31" s="766"/>
      <c r="AO31" s="766"/>
      <c r="AP31" s="766"/>
      <c r="AQ31" s="766"/>
      <c r="AR31" s="766"/>
      <c r="AS31" s="766"/>
      <c r="AU31" s="824"/>
      <c r="AV31" s="824"/>
      <c r="AW31" s="824"/>
      <c r="AX31" s="824"/>
      <c r="AY31" s="824"/>
    </row>
    <row r="32" spans="1:51" s="374" customFormat="1" ht="18.75" customHeight="1" x14ac:dyDescent="0.15">
      <c r="A32" s="370"/>
      <c r="B32" s="377" t="s">
        <v>83</v>
      </c>
      <c r="C32" s="815" t="s">
        <v>82</v>
      </c>
      <c r="D32" s="816"/>
      <c r="E32" s="816"/>
      <c r="F32" s="816"/>
      <c r="G32" s="816"/>
      <c r="H32" s="817"/>
      <c r="I32" s="778"/>
      <c r="J32" s="17"/>
      <c r="K32" s="769"/>
      <c r="L32" s="223"/>
      <c r="M32" s="781"/>
      <c r="N32" s="14"/>
      <c r="O32" s="781"/>
      <c r="P32" s="14"/>
      <c r="Q32" s="784"/>
      <c r="R32" s="14"/>
      <c r="S32" s="784"/>
      <c r="T32" s="14"/>
      <c r="U32" s="784"/>
      <c r="V32" s="14"/>
      <c r="W32" s="784"/>
      <c r="X32" s="14"/>
      <c r="Y32" s="784"/>
      <c r="Z32" s="14"/>
      <c r="AA32" s="784"/>
      <c r="AB32" s="14"/>
      <c r="AC32" s="101">
        <f t="shared" si="0"/>
        <v>0</v>
      </c>
      <c r="AD32" s="810"/>
      <c r="AE32" s="789"/>
      <c r="AF32" s="790"/>
      <c r="AG32" s="791"/>
      <c r="AH32" s="373"/>
      <c r="AJ32" s="825"/>
      <c r="AK32" s="766"/>
      <c r="AL32" s="766"/>
      <c r="AM32" s="766"/>
      <c r="AN32" s="766"/>
      <c r="AO32" s="766"/>
      <c r="AP32" s="766"/>
      <c r="AQ32" s="766"/>
      <c r="AR32" s="766"/>
      <c r="AS32" s="766"/>
      <c r="AU32" s="824"/>
      <c r="AV32" s="824"/>
      <c r="AW32" s="824"/>
      <c r="AX32" s="824"/>
      <c r="AY32" s="824"/>
    </row>
    <row r="33" spans="1:51" s="374" customFormat="1" ht="18.75" customHeight="1" thickBot="1" x14ac:dyDescent="0.2">
      <c r="A33" s="370"/>
      <c r="B33" s="397"/>
      <c r="C33" s="771" t="s">
        <v>81</v>
      </c>
      <c r="D33" s="772"/>
      <c r="E33" s="772"/>
      <c r="F33" s="772"/>
      <c r="G33" s="772"/>
      <c r="H33" s="773"/>
      <c r="I33" s="779"/>
      <c r="J33" s="18"/>
      <c r="K33" s="770"/>
      <c r="L33" s="224"/>
      <c r="M33" s="782"/>
      <c r="N33" s="15"/>
      <c r="O33" s="782"/>
      <c r="P33" s="15"/>
      <c r="Q33" s="785"/>
      <c r="R33" s="15"/>
      <c r="S33" s="785"/>
      <c r="T33" s="15"/>
      <c r="U33" s="785"/>
      <c r="V33" s="15"/>
      <c r="W33" s="785"/>
      <c r="X33" s="15"/>
      <c r="Y33" s="785"/>
      <c r="Z33" s="15"/>
      <c r="AA33" s="785"/>
      <c r="AB33" s="15"/>
      <c r="AC33" s="102">
        <f t="shared" si="0"/>
        <v>0</v>
      </c>
      <c r="AD33" s="811"/>
      <c r="AE33" s="792"/>
      <c r="AF33" s="793"/>
      <c r="AG33" s="794"/>
      <c r="AH33" s="373"/>
      <c r="AJ33" s="825"/>
      <c r="AK33" s="767"/>
      <c r="AL33" s="767"/>
      <c r="AM33" s="767"/>
      <c r="AN33" s="767"/>
      <c r="AO33" s="767"/>
      <c r="AP33" s="767"/>
      <c r="AQ33" s="767"/>
      <c r="AR33" s="767"/>
      <c r="AS33" s="767"/>
      <c r="AU33" s="824"/>
      <c r="AV33" s="824"/>
      <c r="AW33" s="824"/>
      <c r="AX33" s="824"/>
      <c r="AY33" s="824"/>
    </row>
    <row r="34" spans="1:51" s="374" customFormat="1" ht="18.75" customHeight="1" x14ac:dyDescent="0.15">
      <c r="A34" s="370"/>
      <c r="B34" s="762" t="s">
        <v>91</v>
      </c>
      <c r="C34" s="774" t="s">
        <v>31</v>
      </c>
      <c r="D34" s="775"/>
      <c r="E34" s="775"/>
      <c r="F34" s="775"/>
      <c r="G34" s="775"/>
      <c r="H34" s="776"/>
      <c r="I34" s="777">
        <f>'様式3-4'!B21</f>
        <v>0</v>
      </c>
      <c r="J34" s="16"/>
      <c r="K34" s="768">
        <f>'様式3-4'!D21</f>
        <v>0</v>
      </c>
      <c r="L34" s="222"/>
      <c r="M34" s="780">
        <f>'様式3-4'!E21</f>
        <v>0</v>
      </c>
      <c r="N34" s="13"/>
      <c r="O34" s="780">
        <f>'様式3-4'!F21</f>
        <v>0</v>
      </c>
      <c r="P34" s="13"/>
      <c r="Q34" s="783">
        <f>'様式3-4'!G21</f>
        <v>0</v>
      </c>
      <c r="R34" s="13"/>
      <c r="S34" s="783">
        <f>'様式3-4'!H21</f>
        <v>0</v>
      </c>
      <c r="T34" s="13"/>
      <c r="U34" s="783">
        <f>'様式3-4'!I21</f>
        <v>0</v>
      </c>
      <c r="V34" s="13"/>
      <c r="W34" s="783">
        <f>'様式3-4'!J21</f>
        <v>0</v>
      </c>
      <c r="X34" s="13"/>
      <c r="Y34" s="783">
        <f>'様式3-4'!K21</f>
        <v>0</v>
      </c>
      <c r="Z34" s="13"/>
      <c r="AA34" s="783">
        <f>'様式3-4'!L21</f>
        <v>0</v>
      </c>
      <c r="AB34" s="13"/>
      <c r="AC34" s="100">
        <f t="shared" si="0"/>
        <v>0</v>
      </c>
      <c r="AD34" s="809">
        <f t="shared" ref="AD34" si="42">SUM(AC34:AC38)</f>
        <v>0</v>
      </c>
      <c r="AE34" s="786"/>
      <c r="AF34" s="787"/>
      <c r="AG34" s="788"/>
      <c r="AH34" s="373"/>
      <c r="AJ34" s="825">
        <f t="shared" ref="AJ34" si="43">SUM(J34:J38)</f>
        <v>0</v>
      </c>
      <c r="AK34" s="765">
        <f t="shared" ref="AK34" si="44">SUM(L34:L38)</f>
        <v>0</v>
      </c>
      <c r="AL34" s="765">
        <f t="shared" ref="AL34" si="45">SUM(N34:N38)</f>
        <v>0</v>
      </c>
      <c r="AM34" s="765">
        <f t="shared" ref="AM34" si="46">SUM(P34:P38)</f>
        <v>0</v>
      </c>
      <c r="AN34" s="765">
        <f t="shared" ref="AN34" si="47">SUM(R34:R38)</f>
        <v>0</v>
      </c>
      <c r="AO34" s="765">
        <f t="shared" ref="AO34" si="48">SUM(T34:T38)</f>
        <v>0</v>
      </c>
      <c r="AP34" s="765">
        <f t="shared" ref="AP34" si="49">SUM(V34:V38)</f>
        <v>0</v>
      </c>
      <c r="AQ34" s="765">
        <f t="shared" ref="AQ34" si="50">SUM(X34:X38)</f>
        <v>0</v>
      </c>
      <c r="AR34" s="765">
        <f t="shared" ref="AR34" si="51">SUM(Z34:Z38)</f>
        <v>0</v>
      </c>
      <c r="AS34" s="765">
        <f t="shared" ref="AS34" si="52">SUM(AB34:AB38)</f>
        <v>0</v>
      </c>
      <c r="AU34" s="824">
        <f t="shared" ref="AU34" si="53">AC34</f>
        <v>0</v>
      </c>
      <c r="AV34" s="824">
        <f t="shared" ref="AV34" si="54">AC35</f>
        <v>0</v>
      </c>
      <c r="AW34" s="824">
        <f t="shared" ref="AW34" si="55">AC36</f>
        <v>0</v>
      </c>
      <c r="AX34" s="824">
        <f t="shared" ref="AX34" si="56">AC37</f>
        <v>0</v>
      </c>
      <c r="AY34" s="824">
        <f t="shared" ref="AY34" si="57">AC38</f>
        <v>0</v>
      </c>
    </row>
    <row r="35" spans="1:51" s="374" customFormat="1" ht="18.75" customHeight="1" x14ac:dyDescent="0.15">
      <c r="A35" s="370"/>
      <c r="B35" s="763"/>
      <c r="C35" s="812" t="s">
        <v>27</v>
      </c>
      <c r="D35" s="813"/>
      <c r="E35" s="813"/>
      <c r="F35" s="813"/>
      <c r="G35" s="813"/>
      <c r="H35" s="814"/>
      <c r="I35" s="778"/>
      <c r="J35" s="17"/>
      <c r="K35" s="769"/>
      <c r="L35" s="223"/>
      <c r="M35" s="781"/>
      <c r="N35" s="14"/>
      <c r="O35" s="781"/>
      <c r="P35" s="14"/>
      <c r="Q35" s="784"/>
      <c r="R35" s="14"/>
      <c r="S35" s="784"/>
      <c r="T35" s="14"/>
      <c r="U35" s="784"/>
      <c r="V35" s="14"/>
      <c r="W35" s="784"/>
      <c r="X35" s="14"/>
      <c r="Y35" s="784"/>
      <c r="Z35" s="14"/>
      <c r="AA35" s="784"/>
      <c r="AB35" s="14"/>
      <c r="AC35" s="101">
        <f t="shared" si="0"/>
        <v>0</v>
      </c>
      <c r="AD35" s="810"/>
      <c r="AE35" s="789"/>
      <c r="AF35" s="790"/>
      <c r="AG35" s="791"/>
      <c r="AH35" s="373"/>
      <c r="AJ35" s="825"/>
      <c r="AK35" s="766"/>
      <c r="AL35" s="766"/>
      <c r="AM35" s="766"/>
      <c r="AN35" s="766"/>
      <c r="AO35" s="766"/>
      <c r="AP35" s="766"/>
      <c r="AQ35" s="766"/>
      <c r="AR35" s="766"/>
      <c r="AS35" s="766"/>
      <c r="AU35" s="824"/>
      <c r="AV35" s="824"/>
      <c r="AW35" s="824"/>
      <c r="AX35" s="824"/>
      <c r="AY35" s="824"/>
    </row>
    <row r="36" spans="1:51" s="374" customFormat="1" ht="18.75" customHeight="1" x14ac:dyDescent="0.15">
      <c r="A36" s="370"/>
      <c r="B36" s="763"/>
      <c r="C36" s="812" t="s">
        <v>28</v>
      </c>
      <c r="D36" s="813"/>
      <c r="E36" s="813"/>
      <c r="F36" s="813"/>
      <c r="G36" s="813"/>
      <c r="H36" s="814"/>
      <c r="I36" s="778"/>
      <c r="J36" s="17"/>
      <c r="K36" s="769"/>
      <c r="L36" s="223"/>
      <c r="M36" s="781"/>
      <c r="N36" s="14"/>
      <c r="O36" s="781"/>
      <c r="P36" s="14"/>
      <c r="Q36" s="784"/>
      <c r="R36" s="14"/>
      <c r="S36" s="784"/>
      <c r="T36" s="14"/>
      <c r="U36" s="784"/>
      <c r="V36" s="14"/>
      <c r="W36" s="784"/>
      <c r="X36" s="14"/>
      <c r="Y36" s="784"/>
      <c r="Z36" s="14"/>
      <c r="AA36" s="784"/>
      <c r="AB36" s="14"/>
      <c r="AC36" s="101">
        <f t="shared" si="0"/>
        <v>0</v>
      </c>
      <c r="AD36" s="810"/>
      <c r="AE36" s="789"/>
      <c r="AF36" s="790"/>
      <c r="AG36" s="791"/>
      <c r="AH36" s="373"/>
      <c r="AJ36" s="825"/>
      <c r="AK36" s="766"/>
      <c r="AL36" s="766"/>
      <c r="AM36" s="766"/>
      <c r="AN36" s="766"/>
      <c r="AO36" s="766"/>
      <c r="AP36" s="766"/>
      <c r="AQ36" s="766"/>
      <c r="AR36" s="766"/>
      <c r="AS36" s="766"/>
      <c r="AU36" s="824"/>
      <c r="AV36" s="824"/>
      <c r="AW36" s="824"/>
      <c r="AX36" s="824"/>
      <c r="AY36" s="824"/>
    </row>
    <row r="37" spans="1:51" s="374" customFormat="1" ht="18.75" customHeight="1" x14ac:dyDescent="0.15">
      <c r="A37" s="370"/>
      <c r="B37" s="377" t="s">
        <v>83</v>
      </c>
      <c r="C37" s="815" t="s">
        <v>82</v>
      </c>
      <c r="D37" s="816"/>
      <c r="E37" s="816"/>
      <c r="F37" s="816"/>
      <c r="G37" s="816"/>
      <c r="H37" s="817"/>
      <c r="I37" s="778"/>
      <c r="J37" s="17"/>
      <c r="K37" s="769"/>
      <c r="L37" s="223"/>
      <c r="M37" s="781"/>
      <c r="N37" s="14"/>
      <c r="O37" s="781"/>
      <c r="P37" s="14"/>
      <c r="Q37" s="784"/>
      <c r="R37" s="14"/>
      <c r="S37" s="784"/>
      <c r="T37" s="14"/>
      <c r="U37" s="784"/>
      <c r="V37" s="14"/>
      <c r="W37" s="784"/>
      <c r="X37" s="14"/>
      <c r="Y37" s="784"/>
      <c r="Z37" s="14"/>
      <c r="AA37" s="784"/>
      <c r="AB37" s="14"/>
      <c r="AC37" s="101">
        <f t="shared" si="0"/>
        <v>0</v>
      </c>
      <c r="AD37" s="810"/>
      <c r="AE37" s="789"/>
      <c r="AF37" s="790"/>
      <c r="AG37" s="791"/>
      <c r="AH37" s="373"/>
      <c r="AJ37" s="825"/>
      <c r="AK37" s="766"/>
      <c r="AL37" s="766"/>
      <c r="AM37" s="766"/>
      <c r="AN37" s="766"/>
      <c r="AO37" s="766"/>
      <c r="AP37" s="766"/>
      <c r="AQ37" s="766"/>
      <c r="AR37" s="766"/>
      <c r="AS37" s="766"/>
      <c r="AU37" s="824"/>
      <c r="AV37" s="824"/>
      <c r="AW37" s="824"/>
      <c r="AX37" s="824"/>
      <c r="AY37" s="824"/>
    </row>
    <row r="38" spans="1:51" s="374" customFormat="1" ht="18.75" customHeight="1" thickBot="1" x14ac:dyDescent="0.2">
      <c r="A38" s="370"/>
      <c r="B38" s="397"/>
      <c r="C38" s="771" t="s">
        <v>81</v>
      </c>
      <c r="D38" s="772"/>
      <c r="E38" s="772"/>
      <c r="F38" s="772"/>
      <c r="G38" s="772"/>
      <c r="H38" s="773"/>
      <c r="I38" s="779"/>
      <c r="J38" s="18"/>
      <c r="K38" s="770"/>
      <c r="L38" s="224"/>
      <c r="M38" s="782"/>
      <c r="N38" s="15"/>
      <c r="O38" s="782"/>
      <c r="P38" s="15"/>
      <c r="Q38" s="785"/>
      <c r="R38" s="15"/>
      <c r="S38" s="785"/>
      <c r="T38" s="15"/>
      <c r="U38" s="785"/>
      <c r="V38" s="15"/>
      <c r="W38" s="785"/>
      <c r="X38" s="15"/>
      <c r="Y38" s="785"/>
      <c r="Z38" s="15"/>
      <c r="AA38" s="785"/>
      <c r="AB38" s="15"/>
      <c r="AC38" s="102">
        <f t="shared" si="0"/>
        <v>0</v>
      </c>
      <c r="AD38" s="811"/>
      <c r="AE38" s="792"/>
      <c r="AF38" s="793"/>
      <c r="AG38" s="794"/>
      <c r="AH38" s="373"/>
      <c r="AJ38" s="825"/>
      <c r="AK38" s="767"/>
      <c r="AL38" s="767"/>
      <c r="AM38" s="767"/>
      <c r="AN38" s="767"/>
      <c r="AO38" s="767"/>
      <c r="AP38" s="767"/>
      <c r="AQ38" s="767"/>
      <c r="AR38" s="767"/>
      <c r="AS38" s="767"/>
      <c r="AU38" s="824"/>
      <c r="AV38" s="824"/>
      <c r="AW38" s="824"/>
      <c r="AX38" s="824"/>
      <c r="AY38" s="824"/>
    </row>
    <row r="39" spans="1:51" s="374" customFormat="1" ht="18.75" customHeight="1" x14ac:dyDescent="0.15">
      <c r="A39" s="370"/>
      <c r="B39" s="762" t="s">
        <v>92</v>
      </c>
      <c r="C39" s="774" t="s">
        <v>31</v>
      </c>
      <c r="D39" s="775"/>
      <c r="E39" s="775"/>
      <c r="F39" s="775"/>
      <c r="G39" s="775"/>
      <c r="H39" s="776"/>
      <c r="I39" s="777">
        <f>'様式3-4'!B22</f>
        <v>0</v>
      </c>
      <c r="J39" s="16"/>
      <c r="K39" s="768">
        <f>'様式3-4'!D22</f>
        <v>0</v>
      </c>
      <c r="L39" s="222"/>
      <c r="M39" s="780">
        <f>'様式3-4'!E22</f>
        <v>0</v>
      </c>
      <c r="N39" s="13"/>
      <c r="O39" s="780">
        <f>'様式3-4'!F22</f>
        <v>0</v>
      </c>
      <c r="P39" s="13"/>
      <c r="Q39" s="783">
        <f>'様式3-4'!G22</f>
        <v>0</v>
      </c>
      <c r="R39" s="13"/>
      <c r="S39" s="783">
        <f>'様式3-4'!H22</f>
        <v>0</v>
      </c>
      <c r="T39" s="13"/>
      <c r="U39" s="783">
        <f>'様式3-4'!I22</f>
        <v>0</v>
      </c>
      <c r="V39" s="13"/>
      <c r="W39" s="783">
        <f>'様式3-4'!J22</f>
        <v>0</v>
      </c>
      <c r="X39" s="13"/>
      <c r="Y39" s="783">
        <f>'様式3-4'!K22</f>
        <v>0</v>
      </c>
      <c r="Z39" s="13"/>
      <c r="AA39" s="783">
        <f>'様式3-4'!L22</f>
        <v>0</v>
      </c>
      <c r="AB39" s="13"/>
      <c r="AC39" s="100">
        <f t="shared" si="0"/>
        <v>0</v>
      </c>
      <c r="AD39" s="809">
        <f t="shared" ref="AD39" si="58">SUM(AC39:AC43)</f>
        <v>0</v>
      </c>
      <c r="AE39" s="786"/>
      <c r="AF39" s="787"/>
      <c r="AG39" s="788"/>
      <c r="AH39" s="373"/>
      <c r="AJ39" s="825">
        <f t="shared" ref="AJ39" si="59">SUM(J39:J43)</f>
        <v>0</v>
      </c>
      <c r="AK39" s="765">
        <f t="shared" ref="AK39" si="60">SUM(L39:L43)</f>
        <v>0</v>
      </c>
      <c r="AL39" s="765">
        <f t="shared" ref="AL39" si="61">SUM(N39:N43)</f>
        <v>0</v>
      </c>
      <c r="AM39" s="765">
        <f t="shared" ref="AM39" si="62">SUM(P39:P43)</f>
        <v>0</v>
      </c>
      <c r="AN39" s="765">
        <f t="shared" ref="AN39" si="63">SUM(R39:R43)</f>
        <v>0</v>
      </c>
      <c r="AO39" s="765">
        <f t="shared" ref="AO39" si="64">SUM(T39:T43)</f>
        <v>0</v>
      </c>
      <c r="AP39" s="765">
        <f t="shared" ref="AP39" si="65">SUM(V39:V43)</f>
        <v>0</v>
      </c>
      <c r="AQ39" s="765">
        <f t="shared" ref="AQ39" si="66">SUM(X39:X43)</f>
        <v>0</v>
      </c>
      <c r="AR39" s="765">
        <f t="shared" ref="AR39" si="67">SUM(Z39:Z43)</f>
        <v>0</v>
      </c>
      <c r="AS39" s="765">
        <f t="shared" ref="AS39" si="68">SUM(AB39:AB43)</f>
        <v>0</v>
      </c>
      <c r="AU39" s="824">
        <f t="shared" ref="AU39" si="69">AC39</f>
        <v>0</v>
      </c>
      <c r="AV39" s="824">
        <f t="shared" ref="AV39" si="70">AC40</f>
        <v>0</v>
      </c>
      <c r="AW39" s="824">
        <f t="shared" ref="AW39" si="71">AC41</f>
        <v>0</v>
      </c>
      <c r="AX39" s="824">
        <f t="shared" ref="AX39" si="72">AC42</f>
        <v>0</v>
      </c>
      <c r="AY39" s="824">
        <f t="shared" ref="AY39" si="73">AC43</f>
        <v>0</v>
      </c>
    </row>
    <row r="40" spans="1:51" s="374" customFormat="1" ht="18.75" customHeight="1" x14ac:dyDescent="0.15">
      <c r="A40" s="370"/>
      <c r="B40" s="763"/>
      <c r="C40" s="812" t="s">
        <v>27</v>
      </c>
      <c r="D40" s="813"/>
      <c r="E40" s="813"/>
      <c r="F40" s="813"/>
      <c r="G40" s="813"/>
      <c r="H40" s="814"/>
      <c r="I40" s="778"/>
      <c r="J40" s="17"/>
      <c r="K40" s="769"/>
      <c r="L40" s="223"/>
      <c r="M40" s="781"/>
      <c r="N40" s="14"/>
      <c r="O40" s="781"/>
      <c r="P40" s="14"/>
      <c r="Q40" s="784"/>
      <c r="R40" s="14"/>
      <c r="S40" s="784"/>
      <c r="T40" s="14"/>
      <c r="U40" s="784"/>
      <c r="V40" s="14"/>
      <c r="W40" s="784"/>
      <c r="X40" s="14"/>
      <c r="Y40" s="784"/>
      <c r="Z40" s="14"/>
      <c r="AA40" s="784"/>
      <c r="AB40" s="14"/>
      <c r="AC40" s="101">
        <f t="shared" si="0"/>
        <v>0</v>
      </c>
      <c r="AD40" s="810"/>
      <c r="AE40" s="789"/>
      <c r="AF40" s="790"/>
      <c r="AG40" s="791"/>
      <c r="AH40" s="373"/>
      <c r="AJ40" s="825"/>
      <c r="AK40" s="766"/>
      <c r="AL40" s="766"/>
      <c r="AM40" s="766"/>
      <c r="AN40" s="766"/>
      <c r="AO40" s="766"/>
      <c r="AP40" s="766"/>
      <c r="AQ40" s="766"/>
      <c r="AR40" s="766"/>
      <c r="AS40" s="766"/>
      <c r="AU40" s="824"/>
      <c r="AV40" s="824"/>
      <c r="AW40" s="824"/>
      <c r="AX40" s="824"/>
      <c r="AY40" s="824"/>
    </row>
    <row r="41" spans="1:51" s="374" customFormat="1" ht="18.75" customHeight="1" x14ac:dyDescent="0.15">
      <c r="A41" s="370"/>
      <c r="B41" s="763"/>
      <c r="C41" s="812" t="s">
        <v>28</v>
      </c>
      <c r="D41" s="813"/>
      <c r="E41" s="813"/>
      <c r="F41" s="813"/>
      <c r="G41" s="813"/>
      <c r="H41" s="814"/>
      <c r="I41" s="778"/>
      <c r="J41" s="17"/>
      <c r="K41" s="769"/>
      <c r="L41" s="223"/>
      <c r="M41" s="781"/>
      <c r="N41" s="14"/>
      <c r="O41" s="781"/>
      <c r="P41" s="14"/>
      <c r="Q41" s="784"/>
      <c r="R41" s="14"/>
      <c r="S41" s="784"/>
      <c r="T41" s="14"/>
      <c r="U41" s="784"/>
      <c r="V41" s="14"/>
      <c r="W41" s="784"/>
      <c r="X41" s="14"/>
      <c r="Y41" s="784"/>
      <c r="Z41" s="14"/>
      <c r="AA41" s="784"/>
      <c r="AB41" s="14"/>
      <c r="AC41" s="101">
        <f t="shared" si="0"/>
        <v>0</v>
      </c>
      <c r="AD41" s="810"/>
      <c r="AE41" s="789"/>
      <c r="AF41" s="790"/>
      <c r="AG41" s="791"/>
      <c r="AH41" s="373"/>
      <c r="AJ41" s="825"/>
      <c r="AK41" s="766"/>
      <c r="AL41" s="766"/>
      <c r="AM41" s="766"/>
      <c r="AN41" s="766"/>
      <c r="AO41" s="766"/>
      <c r="AP41" s="766"/>
      <c r="AQ41" s="766"/>
      <c r="AR41" s="766"/>
      <c r="AS41" s="766"/>
      <c r="AU41" s="824"/>
      <c r="AV41" s="824"/>
      <c r="AW41" s="824"/>
      <c r="AX41" s="824"/>
      <c r="AY41" s="824"/>
    </row>
    <row r="42" spans="1:51" s="374" customFormat="1" ht="18.75" customHeight="1" x14ac:dyDescent="0.15">
      <c r="A42" s="370"/>
      <c r="B42" s="377" t="s">
        <v>83</v>
      </c>
      <c r="C42" s="815" t="s">
        <v>82</v>
      </c>
      <c r="D42" s="816"/>
      <c r="E42" s="816"/>
      <c r="F42" s="816"/>
      <c r="G42" s="816"/>
      <c r="H42" s="817"/>
      <c r="I42" s="778"/>
      <c r="J42" s="17"/>
      <c r="K42" s="769"/>
      <c r="L42" s="223"/>
      <c r="M42" s="781"/>
      <c r="N42" s="14"/>
      <c r="O42" s="781"/>
      <c r="P42" s="14"/>
      <c r="Q42" s="784"/>
      <c r="R42" s="14"/>
      <c r="S42" s="784"/>
      <c r="T42" s="14"/>
      <c r="U42" s="784"/>
      <c r="V42" s="14"/>
      <c r="W42" s="784"/>
      <c r="X42" s="14"/>
      <c r="Y42" s="784"/>
      <c r="Z42" s="14"/>
      <c r="AA42" s="784"/>
      <c r="AB42" s="14"/>
      <c r="AC42" s="101">
        <f t="shared" si="0"/>
        <v>0</v>
      </c>
      <c r="AD42" s="810"/>
      <c r="AE42" s="789"/>
      <c r="AF42" s="790"/>
      <c r="AG42" s="791"/>
      <c r="AH42" s="373"/>
      <c r="AJ42" s="825"/>
      <c r="AK42" s="766"/>
      <c r="AL42" s="766"/>
      <c r="AM42" s="766"/>
      <c r="AN42" s="766"/>
      <c r="AO42" s="766"/>
      <c r="AP42" s="766"/>
      <c r="AQ42" s="766"/>
      <c r="AR42" s="766"/>
      <c r="AS42" s="766"/>
      <c r="AU42" s="824"/>
      <c r="AV42" s="824"/>
      <c r="AW42" s="824"/>
      <c r="AX42" s="824"/>
      <c r="AY42" s="824"/>
    </row>
    <row r="43" spans="1:51" s="374" customFormat="1" ht="18.75" customHeight="1" thickBot="1" x14ac:dyDescent="0.2">
      <c r="A43" s="370"/>
      <c r="B43" s="397"/>
      <c r="C43" s="771" t="s">
        <v>81</v>
      </c>
      <c r="D43" s="772"/>
      <c r="E43" s="772"/>
      <c r="F43" s="772"/>
      <c r="G43" s="772"/>
      <c r="H43" s="773"/>
      <c r="I43" s="779"/>
      <c r="J43" s="18"/>
      <c r="K43" s="770"/>
      <c r="L43" s="224"/>
      <c r="M43" s="782"/>
      <c r="N43" s="15"/>
      <c r="O43" s="782"/>
      <c r="P43" s="15"/>
      <c r="Q43" s="785"/>
      <c r="R43" s="15"/>
      <c r="S43" s="785"/>
      <c r="T43" s="15"/>
      <c r="U43" s="785"/>
      <c r="V43" s="15"/>
      <c r="W43" s="785"/>
      <c r="X43" s="15"/>
      <c r="Y43" s="785"/>
      <c r="Z43" s="15"/>
      <c r="AA43" s="785"/>
      <c r="AB43" s="15"/>
      <c r="AC43" s="102">
        <f t="shared" si="0"/>
        <v>0</v>
      </c>
      <c r="AD43" s="811"/>
      <c r="AE43" s="792"/>
      <c r="AF43" s="793"/>
      <c r="AG43" s="794"/>
      <c r="AH43" s="373"/>
      <c r="AJ43" s="825"/>
      <c r="AK43" s="767"/>
      <c r="AL43" s="767"/>
      <c r="AM43" s="767"/>
      <c r="AN43" s="767"/>
      <c r="AO43" s="767"/>
      <c r="AP43" s="767"/>
      <c r="AQ43" s="767"/>
      <c r="AR43" s="767"/>
      <c r="AS43" s="767"/>
      <c r="AU43" s="824"/>
      <c r="AV43" s="824"/>
      <c r="AW43" s="824"/>
      <c r="AX43" s="824"/>
      <c r="AY43" s="824"/>
    </row>
    <row r="44" spans="1:51" s="374" customFormat="1" ht="18.75" customHeight="1" x14ac:dyDescent="0.15">
      <c r="A44" s="370"/>
      <c r="B44" s="762" t="s">
        <v>93</v>
      </c>
      <c r="C44" s="774" t="s">
        <v>31</v>
      </c>
      <c r="D44" s="775"/>
      <c r="E44" s="775"/>
      <c r="F44" s="775"/>
      <c r="G44" s="775"/>
      <c r="H44" s="776"/>
      <c r="I44" s="777">
        <f>'様式3-4'!B2</f>
        <v>0</v>
      </c>
      <c r="J44" s="16"/>
      <c r="K44" s="768">
        <f>'様式3-4'!D23</f>
        <v>0</v>
      </c>
      <c r="L44" s="222"/>
      <c r="M44" s="780">
        <f>'様式3-4'!E23</f>
        <v>0</v>
      </c>
      <c r="N44" s="13"/>
      <c r="O44" s="780">
        <f>'様式3-4'!F23</f>
        <v>0</v>
      </c>
      <c r="P44" s="13"/>
      <c r="Q44" s="783">
        <f>'様式3-4'!G23</f>
        <v>0</v>
      </c>
      <c r="R44" s="13"/>
      <c r="S44" s="783">
        <f>'様式3-4'!H23</f>
        <v>0</v>
      </c>
      <c r="T44" s="13"/>
      <c r="U44" s="783">
        <f>'様式3-4'!I23</f>
        <v>0</v>
      </c>
      <c r="V44" s="13"/>
      <c r="W44" s="783">
        <f>'様式3-4'!J23</f>
        <v>0</v>
      </c>
      <c r="X44" s="13"/>
      <c r="Y44" s="783">
        <f>'様式3-4'!K23</f>
        <v>0</v>
      </c>
      <c r="Z44" s="13"/>
      <c r="AA44" s="783">
        <f>'様式3-4'!L23</f>
        <v>0</v>
      </c>
      <c r="AB44" s="13"/>
      <c r="AC44" s="100">
        <f t="shared" si="0"/>
        <v>0</v>
      </c>
      <c r="AD44" s="809">
        <f t="shared" ref="AD44" si="74">SUM(AC44:AC48)</f>
        <v>0</v>
      </c>
      <c r="AE44" s="786"/>
      <c r="AF44" s="787"/>
      <c r="AG44" s="788"/>
      <c r="AH44" s="373"/>
      <c r="AJ44" s="825">
        <f t="shared" ref="AJ44" si="75">SUM(J44:J48)</f>
        <v>0</v>
      </c>
      <c r="AK44" s="765">
        <f t="shared" ref="AK44" si="76">SUM(L44:L48)</f>
        <v>0</v>
      </c>
      <c r="AL44" s="765">
        <f t="shared" ref="AL44" si="77">SUM(N44:N48)</f>
        <v>0</v>
      </c>
      <c r="AM44" s="765">
        <f t="shared" ref="AM44" si="78">SUM(P44:P48)</f>
        <v>0</v>
      </c>
      <c r="AN44" s="765">
        <f t="shared" ref="AN44" si="79">SUM(R44:R48)</f>
        <v>0</v>
      </c>
      <c r="AO44" s="765">
        <f t="shared" ref="AO44" si="80">SUM(T44:T48)</f>
        <v>0</v>
      </c>
      <c r="AP44" s="765">
        <f t="shared" ref="AP44" si="81">SUM(V44:V48)</f>
        <v>0</v>
      </c>
      <c r="AQ44" s="765">
        <f t="shared" ref="AQ44" si="82">SUM(X44:X48)</f>
        <v>0</v>
      </c>
      <c r="AR44" s="765">
        <f t="shared" ref="AR44" si="83">SUM(Z44:Z48)</f>
        <v>0</v>
      </c>
      <c r="AS44" s="765">
        <f t="shared" ref="AS44" si="84">SUM(AB44:AB48)</f>
        <v>0</v>
      </c>
      <c r="AU44" s="824">
        <f t="shared" ref="AU44" si="85">AC44</f>
        <v>0</v>
      </c>
      <c r="AV44" s="824">
        <f t="shared" ref="AV44" si="86">AC45</f>
        <v>0</v>
      </c>
      <c r="AW44" s="824">
        <f t="shared" ref="AW44" si="87">AC46</f>
        <v>0</v>
      </c>
      <c r="AX44" s="824">
        <f t="shared" ref="AX44" si="88">AC47</f>
        <v>0</v>
      </c>
      <c r="AY44" s="824">
        <f t="shared" ref="AY44" si="89">AC48</f>
        <v>0</v>
      </c>
    </row>
    <row r="45" spans="1:51" s="374" customFormat="1" ht="18.75" customHeight="1" x14ac:dyDescent="0.15">
      <c r="A45" s="370"/>
      <c r="B45" s="763"/>
      <c r="C45" s="812" t="s">
        <v>27</v>
      </c>
      <c r="D45" s="813"/>
      <c r="E45" s="813"/>
      <c r="F45" s="813"/>
      <c r="G45" s="813"/>
      <c r="H45" s="814"/>
      <c r="I45" s="778"/>
      <c r="J45" s="17"/>
      <c r="K45" s="769"/>
      <c r="L45" s="223"/>
      <c r="M45" s="781"/>
      <c r="N45" s="14"/>
      <c r="O45" s="781"/>
      <c r="P45" s="14"/>
      <c r="Q45" s="784"/>
      <c r="R45" s="14"/>
      <c r="S45" s="784"/>
      <c r="T45" s="14"/>
      <c r="U45" s="784"/>
      <c r="V45" s="14"/>
      <c r="W45" s="784"/>
      <c r="X45" s="14"/>
      <c r="Y45" s="784"/>
      <c r="Z45" s="14"/>
      <c r="AA45" s="784"/>
      <c r="AB45" s="14"/>
      <c r="AC45" s="101">
        <f t="shared" si="0"/>
        <v>0</v>
      </c>
      <c r="AD45" s="810"/>
      <c r="AE45" s="789"/>
      <c r="AF45" s="790"/>
      <c r="AG45" s="791"/>
      <c r="AH45" s="373"/>
      <c r="AJ45" s="825"/>
      <c r="AK45" s="766"/>
      <c r="AL45" s="766"/>
      <c r="AM45" s="766"/>
      <c r="AN45" s="766"/>
      <c r="AO45" s="766"/>
      <c r="AP45" s="766"/>
      <c r="AQ45" s="766"/>
      <c r="AR45" s="766"/>
      <c r="AS45" s="766"/>
      <c r="AU45" s="824"/>
      <c r="AV45" s="824"/>
      <c r="AW45" s="824"/>
      <c r="AX45" s="824"/>
      <c r="AY45" s="824"/>
    </row>
    <row r="46" spans="1:51" s="374" customFormat="1" ht="18.75" customHeight="1" x14ac:dyDescent="0.15">
      <c r="A46" s="370"/>
      <c r="B46" s="763"/>
      <c r="C46" s="812" t="s">
        <v>28</v>
      </c>
      <c r="D46" s="813"/>
      <c r="E46" s="813"/>
      <c r="F46" s="813"/>
      <c r="G46" s="813"/>
      <c r="H46" s="814"/>
      <c r="I46" s="778"/>
      <c r="J46" s="17"/>
      <c r="K46" s="769"/>
      <c r="L46" s="223"/>
      <c r="M46" s="781"/>
      <c r="N46" s="14"/>
      <c r="O46" s="781"/>
      <c r="P46" s="14"/>
      <c r="Q46" s="784"/>
      <c r="R46" s="14"/>
      <c r="S46" s="784"/>
      <c r="T46" s="14"/>
      <c r="U46" s="784"/>
      <c r="V46" s="14"/>
      <c r="W46" s="784"/>
      <c r="X46" s="14"/>
      <c r="Y46" s="784"/>
      <c r="Z46" s="14"/>
      <c r="AA46" s="784"/>
      <c r="AB46" s="14"/>
      <c r="AC46" s="101">
        <f t="shared" si="0"/>
        <v>0</v>
      </c>
      <c r="AD46" s="810"/>
      <c r="AE46" s="789"/>
      <c r="AF46" s="790"/>
      <c r="AG46" s="791"/>
      <c r="AH46" s="373"/>
      <c r="AJ46" s="825"/>
      <c r="AK46" s="766"/>
      <c r="AL46" s="766"/>
      <c r="AM46" s="766"/>
      <c r="AN46" s="766"/>
      <c r="AO46" s="766"/>
      <c r="AP46" s="766"/>
      <c r="AQ46" s="766"/>
      <c r="AR46" s="766"/>
      <c r="AS46" s="766"/>
      <c r="AU46" s="824"/>
      <c r="AV46" s="824"/>
      <c r="AW46" s="824"/>
      <c r="AX46" s="824"/>
      <c r="AY46" s="824"/>
    </row>
    <row r="47" spans="1:51" s="374" customFormat="1" ht="18.75" customHeight="1" x14ac:dyDescent="0.15">
      <c r="A47" s="370"/>
      <c r="B47" s="377" t="s">
        <v>83</v>
      </c>
      <c r="C47" s="815" t="s">
        <v>82</v>
      </c>
      <c r="D47" s="816"/>
      <c r="E47" s="816"/>
      <c r="F47" s="816"/>
      <c r="G47" s="816"/>
      <c r="H47" s="817"/>
      <c r="I47" s="778"/>
      <c r="J47" s="17"/>
      <c r="K47" s="769"/>
      <c r="L47" s="223"/>
      <c r="M47" s="781"/>
      <c r="N47" s="14"/>
      <c r="O47" s="781"/>
      <c r="P47" s="14"/>
      <c r="Q47" s="784"/>
      <c r="R47" s="14"/>
      <c r="S47" s="784"/>
      <c r="T47" s="14"/>
      <c r="U47" s="784"/>
      <c r="V47" s="14"/>
      <c r="W47" s="784"/>
      <c r="X47" s="14"/>
      <c r="Y47" s="784"/>
      <c r="Z47" s="14"/>
      <c r="AA47" s="784"/>
      <c r="AB47" s="14"/>
      <c r="AC47" s="101">
        <f t="shared" si="0"/>
        <v>0</v>
      </c>
      <c r="AD47" s="810"/>
      <c r="AE47" s="789"/>
      <c r="AF47" s="790"/>
      <c r="AG47" s="791"/>
      <c r="AH47" s="373"/>
      <c r="AJ47" s="825"/>
      <c r="AK47" s="766"/>
      <c r="AL47" s="766"/>
      <c r="AM47" s="766"/>
      <c r="AN47" s="766"/>
      <c r="AO47" s="766"/>
      <c r="AP47" s="766"/>
      <c r="AQ47" s="766"/>
      <c r="AR47" s="766"/>
      <c r="AS47" s="766"/>
      <c r="AU47" s="824"/>
      <c r="AV47" s="824"/>
      <c r="AW47" s="824"/>
      <c r="AX47" s="824"/>
      <c r="AY47" s="824"/>
    </row>
    <row r="48" spans="1:51" s="374" customFormat="1" ht="18.75" customHeight="1" thickBot="1" x14ac:dyDescent="0.2">
      <c r="A48" s="370"/>
      <c r="B48" s="397"/>
      <c r="C48" s="771" t="s">
        <v>81</v>
      </c>
      <c r="D48" s="772"/>
      <c r="E48" s="772"/>
      <c r="F48" s="772"/>
      <c r="G48" s="772"/>
      <c r="H48" s="773"/>
      <c r="I48" s="779"/>
      <c r="J48" s="18"/>
      <c r="K48" s="770"/>
      <c r="L48" s="224"/>
      <c r="M48" s="782"/>
      <c r="N48" s="15"/>
      <c r="O48" s="782"/>
      <c r="P48" s="15"/>
      <c r="Q48" s="785"/>
      <c r="R48" s="15"/>
      <c r="S48" s="785"/>
      <c r="T48" s="15"/>
      <c r="U48" s="785"/>
      <c r="V48" s="15"/>
      <c r="W48" s="785"/>
      <c r="X48" s="15"/>
      <c r="Y48" s="785"/>
      <c r="Z48" s="15"/>
      <c r="AA48" s="785"/>
      <c r="AB48" s="15"/>
      <c r="AC48" s="102">
        <f t="shared" si="0"/>
        <v>0</v>
      </c>
      <c r="AD48" s="811"/>
      <c r="AE48" s="792"/>
      <c r="AF48" s="793"/>
      <c r="AG48" s="794"/>
      <c r="AH48" s="373"/>
      <c r="AJ48" s="825"/>
      <c r="AK48" s="767"/>
      <c r="AL48" s="767"/>
      <c r="AM48" s="767"/>
      <c r="AN48" s="767"/>
      <c r="AO48" s="767"/>
      <c r="AP48" s="767"/>
      <c r="AQ48" s="767"/>
      <c r="AR48" s="767"/>
      <c r="AS48" s="767"/>
      <c r="AU48" s="824"/>
      <c r="AV48" s="824"/>
      <c r="AW48" s="824"/>
      <c r="AX48" s="824"/>
      <c r="AY48" s="824"/>
    </row>
    <row r="49" spans="1:51" s="374" customFormat="1" ht="18.75" customHeight="1" x14ac:dyDescent="0.15">
      <c r="A49" s="370"/>
      <c r="B49" s="762" t="s">
        <v>94</v>
      </c>
      <c r="C49" s="774" t="s">
        <v>31</v>
      </c>
      <c r="D49" s="775"/>
      <c r="E49" s="775"/>
      <c r="F49" s="775"/>
      <c r="G49" s="775"/>
      <c r="H49" s="776"/>
      <c r="I49" s="777">
        <f>'様式3-4'!B24</f>
        <v>0</v>
      </c>
      <c r="J49" s="16"/>
      <c r="K49" s="768">
        <f>'様式3-4'!D24</f>
        <v>0</v>
      </c>
      <c r="L49" s="222"/>
      <c r="M49" s="780">
        <f>'様式3-4'!E24</f>
        <v>0</v>
      </c>
      <c r="N49" s="13"/>
      <c r="O49" s="780">
        <f>'様式3-4'!F24</f>
        <v>0</v>
      </c>
      <c r="P49" s="13"/>
      <c r="Q49" s="783">
        <f>'様式3-4'!G24</f>
        <v>0</v>
      </c>
      <c r="R49" s="13"/>
      <c r="S49" s="783">
        <f>'様式3-4'!H24</f>
        <v>0</v>
      </c>
      <c r="T49" s="13"/>
      <c r="U49" s="783">
        <f>'様式3-4'!I24</f>
        <v>0</v>
      </c>
      <c r="V49" s="13"/>
      <c r="W49" s="783">
        <f>'様式3-4'!J24</f>
        <v>0</v>
      </c>
      <c r="X49" s="13"/>
      <c r="Y49" s="783">
        <f>'様式3-4'!K24</f>
        <v>0</v>
      </c>
      <c r="Z49" s="13"/>
      <c r="AA49" s="783">
        <f>'様式3-4'!L24</f>
        <v>0</v>
      </c>
      <c r="AB49" s="13"/>
      <c r="AC49" s="100">
        <f t="shared" si="0"/>
        <v>0</v>
      </c>
      <c r="AD49" s="809">
        <f t="shared" ref="AD49" si="90">SUM(AC49:AC53)</f>
        <v>0</v>
      </c>
      <c r="AE49" s="786"/>
      <c r="AF49" s="787"/>
      <c r="AG49" s="788"/>
      <c r="AH49" s="373"/>
      <c r="AJ49" s="825">
        <f t="shared" ref="AJ49" si="91">SUM(J49:J53)</f>
        <v>0</v>
      </c>
      <c r="AK49" s="765">
        <f t="shared" ref="AK49" si="92">SUM(L49:L53)</f>
        <v>0</v>
      </c>
      <c r="AL49" s="765">
        <f t="shared" ref="AL49" si="93">SUM(N49:N53)</f>
        <v>0</v>
      </c>
      <c r="AM49" s="765">
        <f t="shared" ref="AM49" si="94">SUM(P49:P53)</f>
        <v>0</v>
      </c>
      <c r="AN49" s="765">
        <f t="shared" ref="AN49" si="95">SUM(R49:R53)</f>
        <v>0</v>
      </c>
      <c r="AO49" s="765">
        <f t="shared" ref="AO49" si="96">SUM(T49:T53)</f>
        <v>0</v>
      </c>
      <c r="AP49" s="765">
        <f t="shared" ref="AP49" si="97">SUM(V49:V53)</f>
        <v>0</v>
      </c>
      <c r="AQ49" s="765">
        <f t="shared" ref="AQ49" si="98">SUM(X49:X53)</f>
        <v>0</v>
      </c>
      <c r="AR49" s="765">
        <f t="shared" ref="AR49" si="99">SUM(Z49:Z53)</f>
        <v>0</v>
      </c>
      <c r="AS49" s="765">
        <f t="shared" ref="AS49" si="100">SUM(AB49:AB53)</f>
        <v>0</v>
      </c>
      <c r="AU49" s="824">
        <f t="shared" ref="AU49" si="101">AC49</f>
        <v>0</v>
      </c>
      <c r="AV49" s="824">
        <f t="shared" ref="AV49" si="102">AC50</f>
        <v>0</v>
      </c>
      <c r="AW49" s="824">
        <f t="shared" ref="AW49" si="103">AC51</f>
        <v>0</v>
      </c>
      <c r="AX49" s="824">
        <f t="shared" ref="AX49" si="104">AC52</f>
        <v>0</v>
      </c>
      <c r="AY49" s="824">
        <f t="shared" ref="AY49" si="105">AC53</f>
        <v>0</v>
      </c>
    </row>
    <row r="50" spans="1:51" s="374" customFormat="1" ht="18.75" customHeight="1" x14ac:dyDescent="0.15">
      <c r="A50" s="370"/>
      <c r="B50" s="763"/>
      <c r="C50" s="812" t="s">
        <v>27</v>
      </c>
      <c r="D50" s="813"/>
      <c r="E50" s="813"/>
      <c r="F50" s="813"/>
      <c r="G50" s="813"/>
      <c r="H50" s="814"/>
      <c r="I50" s="778"/>
      <c r="J50" s="17"/>
      <c r="K50" s="769"/>
      <c r="L50" s="223"/>
      <c r="M50" s="781"/>
      <c r="N50" s="14"/>
      <c r="O50" s="781"/>
      <c r="P50" s="14"/>
      <c r="Q50" s="784"/>
      <c r="R50" s="14"/>
      <c r="S50" s="784"/>
      <c r="T50" s="14"/>
      <c r="U50" s="784"/>
      <c r="V50" s="14"/>
      <c r="W50" s="784"/>
      <c r="X50" s="14"/>
      <c r="Y50" s="784"/>
      <c r="Z50" s="14"/>
      <c r="AA50" s="784"/>
      <c r="AB50" s="14"/>
      <c r="AC50" s="101">
        <f t="shared" si="0"/>
        <v>0</v>
      </c>
      <c r="AD50" s="810"/>
      <c r="AE50" s="789"/>
      <c r="AF50" s="790"/>
      <c r="AG50" s="791"/>
      <c r="AH50" s="373"/>
      <c r="AJ50" s="825"/>
      <c r="AK50" s="766"/>
      <c r="AL50" s="766"/>
      <c r="AM50" s="766"/>
      <c r="AN50" s="766"/>
      <c r="AO50" s="766"/>
      <c r="AP50" s="766"/>
      <c r="AQ50" s="766"/>
      <c r="AR50" s="766"/>
      <c r="AS50" s="766"/>
      <c r="AU50" s="824"/>
      <c r="AV50" s="824"/>
      <c r="AW50" s="824"/>
      <c r="AX50" s="824"/>
      <c r="AY50" s="824"/>
    </row>
    <row r="51" spans="1:51" s="374" customFormat="1" ht="18.75" customHeight="1" x14ac:dyDescent="0.15">
      <c r="A51" s="370"/>
      <c r="B51" s="763"/>
      <c r="C51" s="812" t="s">
        <v>28</v>
      </c>
      <c r="D51" s="813"/>
      <c r="E51" s="813"/>
      <c r="F51" s="813"/>
      <c r="G51" s="813"/>
      <c r="H51" s="814"/>
      <c r="I51" s="778"/>
      <c r="J51" s="17"/>
      <c r="K51" s="769"/>
      <c r="L51" s="223"/>
      <c r="M51" s="781"/>
      <c r="N51" s="14"/>
      <c r="O51" s="781"/>
      <c r="P51" s="14"/>
      <c r="Q51" s="784"/>
      <c r="R51" s="14"/>
      <c r="S51" s="784"/>
      <c r="T51" s="14"/>
      <c r="U51" s="784"/>
      <c r="V51" s="14"/>
      <c r="W51" s="784"/>
      <c r="X51" s="14"/>
      <c r="Y51" s="784"/>
      <c r="Z51" s="14"/>
      <c r="AA51" s="784"/>
      <c r="AB51" s="14"/>
      <c r="AC51" s="101">
        <f t="shared" si="0"/>
        <v>0</v>
      </c>
      <c r="AD51" s="810"/>
      <c r="AE51" s="789"/>
      <c r="AF51" s="790"/>
      <c r="AG51" s="791"/>
      <c r="AH51" s="373"/>
      <c r="AJ51" s="825"/>
      <c r="AK51" s="766"/>
      <c r="AL51" s="766"/>
      <c r="AM51" s="766"/>
      <c r="AN51" s="766"/>
      <c r="AO51" s="766"/>
      <c r="AP51" s="766"/>
      <c r="AQ51" s="766"/>
      <c r="AR51" s="766"/>
      <c r="AS51" s="766"/>
      <c r="AU51" s="824"/>
      <c r="AV51" s="824"/>
      <c r="AW51" s="824"/>
      <c r="AX51" s="824"/>
      <c r="AY51" s="824"/>
    </row>
    <row r="52" spans="1:51" s="374" customFormat="1" ht="18.75" customHeight="1" x14ac:dyDescent="0.15">
      <c r="A52" s="370"/>
      <c r="B52" s="377" t="s">
        <v>83</v>
      </c>
      <c r="C52" s="815" t="s">
        <v>82</v>
      </c>
      <c r="D52" s="816"/>
      <c r="E52" s="816"/>
      <c r="F52" s="816"/>
      <c r="G52" s="816"/>
      <c r="H52" s="817"/>
      <c r="I52" s="778"/>
      <c r="J52" s="17"/>
      <c r="K52" s="769"/>
      <c r="L52" s="223"/>
      <c r="M52" s="781"/>
      <c r="N52" s="14"/>
      <c r="O52" s="781"/>
      <c r="P52" s="14"/>
      <c r="Q52" s="784"/>
      <c r="R52" s="14"/>
      <c r="S52" s="784"/>
      <c r="T52" s="14"/>
      <c r="U52" s="784"/>
      <c r="V52" s="14"/>
      <c r="W52" s="784"/>
      <c r="X52" s="14"/>
      <c r="Y52" s="784"/>
      <c r="Z52" s="14"/>
      <c r="AA52" s="784"/>
      <c r="AB52" s="14"/>
      <c r="AC52" s="101">
        <f t="shared" si="0"/>
        <v>0</v>
      </c>
      <c r="AD52" s="810"/>
      <c r="AE52" s="789"/>
      <c r="AF52" s="790"/>
      <c r="AG52" s="791"/>
      <c r="AH52" s="373"/>
      <c r="AJ52" s="825"/>
      <c r="AK52" s="766"/>
      <c r="AL52" s="766"/>
      <c r="AM52" s="766"/>
      <c r="AN52" s="766"/>
      <c r="AO52" s="766"/>
      <c r="AP52" s="766"/>
      <c r="AQ52" s="766"/>
      <c r="AR52" s="766"/>
      <c r="AS52" s="766"/>
      <c r="AU52" s="824"/>
      <c r="AV52" s="824"/>
      <c r="AW52" s="824"/>
      <c r="AX52" s="824"/>
      <c r="AY52" s="824"/>
    </row>
    <row r="53" spans="1:51" s="374" customFormat="1" ht="18.75" customHeight="1" thickBot="1" x14ac:dyDescent="0.2">
      <c r="A53" s="370"/>
      <c r="B53" s="397"/>
      <c r="C53" s="771" t="s">
        <v>81</v>
      </c>
      <c r="D53" s="772"/>
      <c r="E53" s="772"/>
      <c r="F53" s="772"/>
      <c r="G53" s="772"/>
      <c r="H53" s="773"/>
      <c r="I53" s="779"/>
      <c r="J53" s="18"/>
      <c r="K53" s="770"/>
      <c r="L53" s="224"/>
      <c r="M53" s="782"/>
      <c r="N53" s="15"/>
      <c r="O53" s="782"/>
      <c r="P53" s="15"/>
      <c r="Q53" s="785"/>
      <c r="R53" s="15"/>
      <c r="S53" s="785"/>
      <c r="T53" s="15"/>
      <c r="U53" s="785"/>
      <c r="V53" s="15"/>
      <c r="W53" s="785"/>
      <c r="X53" s="15"/>
      <c r="Y53" s="785"/>
      <c r="Z53" s="15"/>
      <c r="AA53" s="785"/>
      <c r="AB53" s="15"/>
      <c r="AC53" s="102">
        <f t="shared" si="0"/>
        <v>0</v>
      </c>
      <c r="AD53" s="811"/>
      <c r="AE53" s="792"/>
      <c r="AF53" s="793"/>
      <c r="AG53" s="794"/>
      <c r="AH53" s="373"/>
      <c r="AJ53" s="825"/>
      <c r="AK53" s="767"/>
      <c r="AL53" s="767"/>
      <c r="AM53" s="767"/>
      <c r="AN53" s="767"/>
      <c r="AO53" s="767"/>
      <c r="AP53" s="767"/>
      <c r="AQ53" s="767"/>
      <c r="AR53" s="767"/>
      <c r="AS53" s="767"/>
      <c r="AU53" s="824"/>
      <c r="AV53" s="824"/>
      <c r="AW53" s="824"/>
      <c r="AX53" s="824"/>
      <c r="AY53" s="824"/>
    </row>
    <row r="54" spans="1:51" s="374" customFormat="1" ht="18.75" customHeight="1" x14ac:dyDescent="0.15">
      <c r="A54" s="370"/>
      <c r="B54" s="762" t="s">
        <v>95</v>
      </c>
      <c r="C54" s="774" t="s">
        <v>31</v>
      </c>
      <c r="D54" s="775"/>
      <c r="E54" s="775"/>
      <c r="F54" s="775"/>
      <c r="G54" s="775"/>
      <c r="H54" s="776"/>
      <c r="I54" s="777">
        <f>'様式3-4'!B25</f>
        <v>0</v>
      </c>
      <c r="J54" s="16"/>
      <c r="K54" s="768">
        <f>'様式3-4'!D25</f>
        <v>0</v>
      </c>
      <c r="L54" s="222"/>
      <c r="M54" s="780">
        <f>'様式3-4'!E25</f>
        <v>0</v>
      </c>
      <c r="N54" s="13"/>
      <c r="O54" s="780">
        <f>'様式3-4'!F25</f>
        <v>0</v>
      </c>
      <c r="P54" s="13"/>
      <c r="Q54" s="783">
        <f>'様式3-4'!G25</f>
        <v>0</v>
      </c>
      <c r="R54" s="13"/>
      <c r="S54" s="783">
        <f>'様式3-4'!H25</f>
        <v>0</v>
      </c>
      <c r="T54" s="13"/>
      <c r="U54" s="783">
        <f>'様式3-4'!I25</f>
        <v>0</v>
      </c>
      <c r="V54" s="13"/>
      <c r="W54" s="783">
        <f>'様式3-4'!J25</f>
        <v>0</v>
      </c>
      <c r="X54" s="13"/>
      <c r="Y54" s="783">
        <f>'様式3-4'!K25</f>
        <v>0</v>
      </c>
      <c r="Z54" s="13"/>
      <c r="AA54" s="783">
        <f>'様式3-4'!L25</f>
        <v>0</v>
      </c>
      <c r="AB54" s="13"/>
      <c r="AC54" s="100">
        <f t="shared" si="0"/>
        <v>0</v>
      </c>
      <c r="AD54" s="809">
        <f t="shared" ref="AD54" si="106">SUM(AC54:AC58)</f>
        <v>0</v>
      </c>
      <c r="AE54" s="786"/>
      <c r="AF54" s="787"/>
      <c r="AG54" s="788"/>
      <c r="AH54" s="373"/>
      <c r="AJ54" s="825">
        <f t="shared" ref="AJ54" si="107">SUM(J54:J58)</f>
        <v>0</v>
      </c>
      <c r="AK54" s="765">
        <f t="shared" ref="AK54" si="108">SUM(L54:L58)</f>
        <v>0</v>
      </c>
      <c r="AL54" s="765">
        <f t="shared" ref="AL54" si="109">SUM(N54:N58)</f>
        <v>0</v>
      </c>
      <c r="AM54" s="765">
        <f t="shared" ref="AM54" si="110">SUM(P54:P58)</f>
        <v>0</v>
      </c>
      <c r="AN54" s="765">
        <f t="shared" ref="AN54" si="111">SUM(R54:R58)</f>
        <v>0</v>
      </c>
      <c r="AO54" s="765">
        <f t="shared" ref="AO54" si="112">SUM(T54:T58)</f>
        <v>0</v>
      </c>
      <c r="AP54" s="765">
        <f t="shared" ref="AP54" si="113">SUM(V54:V58)</f>
        <v>0</v>
      </c>
      <c r="AQ54" s="765">
        <f t="shared" ref="AQ54" si="114">SUM(X54:X58)</f>
        <v>0</v>
      </c>
      <c r="AR54" s="765">
        <f t="shared" ref="AR54" si="115">SUM(Z54:Z58)</f>
        <v>0</v>
      </c>
      <c r="AS54" s="765">
        <f t="shared" ref="AS54" si="116">SUM(AB54:AB58)</f>
        <v>0</v>
      </c>
      <c r="AU54" s="824">
        <f t="shared" ref="AU54" si="117">AC54</f>
        <v>0</v>
      </c>
      <c r="AV54" s="824">
        <f t="shared" ref="AV54" si="118">AC55</f>
        <v>0</v>
      </c>
      <c r="AW54" s="824">
        <f t="shared" ref="AW54" si="119">AC56</f>
        <v>0</v>
      </c>
      <c r="AX54" s="824">
        <f t="shared" ref="AX54" si="120">AC57</f>
        <v>0</v>
      </c>
      <c r="AY54" s="824">
        <f t="shared" ref="AY54" si="121">AC58</f>
        <v>0</v>
      </c>
    </row>
    <row r="55" spans="1:51" s="374" customFormat="1" ht="18.75" customHeight="1" x14ac:dyDescent="0.15">
      <c r="A55" s="370"/>
      <c r="B55" s="763"/>
      <c r="C55" s="812" t="s">
        <v>27</v>
      </c>
      <c r="D55" s="813"/>
      <c r="E55" s="813"/>
      <c r="F55" s="813"/>
      <c r="G55" s="813"/>
      <c r="H55" s="814"/>
      <c r="I55" s="778"/>
      <c r="J55" s="17"/>
      <c r="K55" s="769"/>
      <c r="L55" s="223"/>
      <c r="M55" s="781"/>
      <c r="N55" s="14"/>
      <c r="O55" s="781"/>
      <c r="P55" s="14"/>
      <c r="Q55" s="784"/>
      <c r="R55" s="14"/>
      <c r="S55" s="784"/>
      <c r="T55" s="14"/>
      <c r="U55" s="784"/>
      <c r="V55" s="14"/>
      <c r="W55" s="784"/>
      <c r="X55" s="14"/>
      <c r="Y55" s="784"/>
      <c r="Z55" s="14"/>
      <c r="AA55" s="784"/>
      <c r="AB55" s="14"/>
      <c r="AC55" s="101">
        <f t="shared" si="0"/>
        <v>0</v>
      </c>
      <c r="AD55" s="810"/>
      <c r="AE55" s="789"/>
      <c r="AF55" s="790"/>
      <c r="AG55" s="791"/>
      <c r="AH55" s="373"/>
      <c r="AJ55" s="825"/>
      <c r="AK55" s="766"/>
      <c r="AL55" s="766"/>
      <c r="AM55" s="766"/>
      <c r="AN55" s="766"/>
      <c r="AO55" s="766"/>
      <c r="AP55" s="766"/>
      <c r="AQ55" s="766"/>
      <c r="AR55" s="766"/>
      <c r="AS55" s="766"/>
      <c r="AU55" s="824"/>
      <c r="AV55" s="824"/>
      <c r="AW55" s="824"/>
      <c r="AX55" s="824"/>
      <c r="AY55" s="824"/>
    </row>
    <row r="56" spans="1:51" s="374" customFormat="1" ht="18.75" customHeight="1" x14ac:dyDescent="0.15">
      <c r="A56" s="370"/>
      <c r="B56" s="763"/>
      <c r="C56" s="812" t="s">
        <v>28</v>
      </c>
      <c r="D56" s="813"/>
      <c r="E56" s="813"/>
      <c r="F56" s="813"/>
      <c r="G56" s="813"/>
      <c r="H56" s="814"/>
      <c r="I56" s="778"/>
      <c r="J56" s="17"/>
      <c r="K56" s="769"/>
      <c r="L56" s="223"/>
      <c r="M56" s="781"/>
      <c r="N56" s="14"/>
      <c r="O56" s="781"/>
      <c r="P56" s="14"/>
      <c r="Q56" s="784"/>
      <c r="R56" s="14"/>
      <c r="S56" s="784"/>
      <c r="T56" s="14"/>
      <c r="U56" s="784"/>
      <c r="V56" s="14"/>
      <c r="W56" s="784"/>
      <c r="X56" s="14"/>
      <c r="Y56" s="784"/>
      <c r="Z56" s="14"/>
      <c r="AA56" s="784"/>
      <c r="AB56" s="14"/>
      <c r="AC56" s="101">
        <f t="shared" si="0"/>
        <v>0</v>
      </c>
      <c r="AD56" s="810"/>
      <c r="AE56" s="789"/>
      <c r="AF56" s="790"/>
      <c r="AG56" s="791"/>
      <c r="AH56" s="373"/>
      <c r="AJ56" s="825"/>
      <c r="AK56" s="766"/>
      <c r="AL56" s="766"/>
      <c r="AM56" s="766"/>
      <c r="AN56" s="766"/>
      <c r="AO56" s="766"/>
      <c r="AP56" s="766"/>
      <c r="AQ56" s="766"/>
      <c r="AR56" s="766"/>
      <c r="AS56" s="766"/>
      <c r="AU56" s="824"/>
      <c r="AV56" s="824"/>
      <c r="AW56" s="824"/>
      <c r="AX56" s="824"/>
      <c r="AY56" s="824"/>
    </row>
    <row r="57" spans="1:51" s="374" customFormat="1" ht="18.75" customHeight="1" x14ac:dyDescent="0.15">
      <c r="A57" s="370"/>
      <c r="B57" s="377" t="s">
        <v>83</v>
      </c>
      <c r="C57" s="815" t="s">
        <v>82</v>
      </c>
      <c r="D57" s="816"/>
      <c r="E57" s="816"/>
      <c r="F57" s="816"/>
      <c r="G57" s="816"/>
      <c r="H57" s="817"/>
      <c r="I57" s="778"/>
      <c r="J57" s="17"/>
      <c r="K57" s="769"/>
      <c r="L57" s="223"/>
      <c r="M57" s="781"/>
      <c r="N57" s="14"/>
      <c r="O57" s="781"/>
      <c r="P57" s="14"/>
      <c r="Q57" s="784"/>
      <c r="R57" s="14"/>
      <c r="S57" s="784"/>
      <c r="T57" s="14"/>
      <c r="U57" s="784"/>
      <c r="V57" s="14"/>
      <c r="W57" s="784"/>
      <c r="X57" s="14"/>
      <c r="Y57" s="784"/>
      <c r="Z57" s="14"/>
      <c r="AA57" s="784"/>
      <c r="AB57" s="14"/>
      <c r="AC57" s="101">
        <f t="shared" si="0"/>
        <v>0</v>
      </c>
      <c r="AD57" s="810"/>
      <c r="AE57" s="789"/>
      <c r="AF57" s="790"/>
      <c r="AG57" s="791"/>
      <c r="AH57" s="373"/>
      <c r="AJ57" s="825"/>
      <c r="AK57" s="766"/>
      <c r="AL57" s="766"/>
      <c r="AM57" s="766"/>
      <c r="AN57" s="766"/>
      <c r="AO57" s="766"/>
      <c r="AP57" s="766"/>
      <c r="AQ57" s="766"/>
      <c r="AR57" s="766"/>
      <c r="AS57" s="766"/>
      <c r="AU57" s="824"/>
      <c r="AV57" s="824"/>
      <c r="AW57" s="824"/>
      <c r="AX57" s="824"/>
      <c r="AY57" s="824"/>
    </row>
    <row r="58" spans="1:51" s="374" customFormat="1" ht="18.75" customHeight="1" thickBot="1" x14ac:dyDescent="0.2">
      <c r="A58" s="370"/>
      <c r="B58" s="397"/>
      <c r="C58" s="771" t="s">
        <v>81</v>
      </c>
      <c r="D58" s="772"/>
      <c r="E58" s="772"/>
      <c r="F58" s="772"/>
      <c r="G58" s="772"/>
      <c r="H58" s="773"/>
      <c r="I58" s="779"/>
      <c r="J58" s="18"/>
      <c r="K58" s="770"/>
      <c r="L58" s="224"/>
      <c r="M58" s="782"/>
      <c r="N58" s="15"/>
      <c r="O58" s="782"/>
      <c r="P58" s="15"/>
      <c r="Q58" s="785"/>
      <c r="R58" s="15"/>
      <c r="S58" s="785"/>
      <c r="T58" s="15"/>
      <c r="U58" s="785"/>
      <c r="V58" s="15"/>
      <c r="W58" s="785"/>
      <c r="X58" s="15"/>
      <c r="Y58" s="785"/>
      <c r="Z58" s="15"/>
      <c r="AA58" s="785"/>
      <c r="AB58" s="15"/>
      <c r="AC58" s="102">
        <f t="shared" si="0"/>
        <v>0</v>
      </c>
      <c r="AD58" s="811"/>
      <c r="AE58" s="792"/>
      <c r="AF58" s="793"/>
      <c r="AG58" s="794"/>
      <c r="AH58" s="373"/>
      <c r="AJ58" s="825"/>
      <c r="AK58" s="767"/>
      <c r="AL58" s="767"/>
      <c r="AM58" s="767"/>
      <c r="AN58" s="767"/>
      <c r="AO58" s="767"/>
      <c r="AP58" s="767"/>
      <c r="AQ58" s="767"/>
      <c r="AR58" s="767"/>
      <c r="AS58" s="767"/>
      <c r="AU58" s="824"/>
      <c r="AV58" s="824"/>
      <c r="AW58" s="824"/>
      <c r="AX58" s="824"/>
      <c r="AY58" s="824"/>
    </row>
    <row r="59" spans="1:51" s="374" customFormat="1" ht="18.75" customHeight="1" x14ac:dyDescent="0.15">
      <c r="A59" s="370"/>
      <c r="B59" s="762" t="s">
        <v>96</v>
      </c>
      <c r="C59" s="774" t="s">
        <v>31</v>
      </c>
      <c r="D59" s="775"/>
      <c r="E59" s="775"/>
      <c r="F59" s="775"/>
      <c r="G59" s="775"/>
      <c r="H59" s="776"/>
      <c r="I59" s="777">
        <f>'様式3-4'!B26</f>
        <v>0</v>
      </c>
      <c r="J59" s="16"/>
      <c r="K59" s="768">
        <f>'様式3-4'!D26</f>
        <v>0</v>
      </c>
      <c r="L59" s="222"/>
      <c r="M59" s="780">
        <f>'様式3-4'!E26</f>
        <v>0</v>
      </c>
      <c r="N59" s="13"/>
      <c r="O59" s="780">
        <f>'様式3-4'!F26</f>
        <v>0</v>
      </c>
      <c r="P59" s="13"/>
      <c r="Q59" s="783">
        <f>'様式3-4'!G26</f>
        <v>0</v>
      </c>
      <c r="R59" s="13"/>
      <c r="S59" s="783">
        <f>'様式3-4'!H26</f>
        <v>0</v>
      </c>
      <c r="T59" s="13"/>
      <c r="U59" s="783">
        <f>'様式3-4'!I26</f>
        <v>0</v>
      </c>
      <c r="V59" s="13"/>
      <c r="W59" s="783">
        <f>'様式3-4'!J26</f>
        <v>0</v>
      </c>
      <c r="X59" s="13"/>
      <c r="Y59" s="783">
        <f>'様式3-4'!K26</f>
        <v>0</v>
      </c>
      <c r="Z59" s="13"/>
      <c r="AA59" s="783">
        <f>'様式3-4'!L26</f>
        <v>0</v>
      </c>
      <c r="AB59" s="13"/>
      <c r="AC59" s="100">
        <f t="shared" si="0"/>
        <v>0</v>
      </c>
      <c r="AD59" s="809">
        <f t="shared" ref="AD59" si="122">SUM(AC59:AC63)</f>
        <v>0</v>
      </c>
      <c r="AE59" s="786"/>
      <c r="AF59" s="787"/>
      <c r="AG59" s="788"/>
      <c r="AH59" s="373"/>
      <c r="AJ59" s="825">
        <f t="shared" ref="AJ59" si="123">SUM(J59:J63)</f>
        <v>0</v>
      </c>
      <c r="AK59" s="765">
        <f t="shared" ref="AK59" si="124">SUM(L59:L63)</f>
        <v>0</v>
      </c>
      <c r="AL59" s="765">
        <f t="shared" ref="AL59" si="125">SUM(N59:N63)</f>
        <v>0</v>
      </c>
      <c r="AM59" s="765">
        <f t="shared" ref="AM59" si="126">SUM(P59:P63)</f>
        <v>0</v>
      </c>
      <c r="AN59" s="765">
        <f t="shared" ref="AN59" si="127">SUM(R59:R63)</f>
        <v>0</v>
      </c>
      <c r="AO59" s="765">
        <f t="shared" ref="AO59" si="128">SUM(T59:T63)</f>
        <v>0</v>
      </c>
      <c r="AP59" s="765">
        <f t="shared" ref="AP59" si="129">SUM(V59:V63)</f>
        <v>0</v>
      </c>
      <c r="AQ59" s="765">
        <f t="shared" ref="AQ59" si="130">SUM(X59:X63)</f>
        <v>0</v>
      </c>
      <c r="AR59" s="765">
        <f t="shared" ref="AR59" si="131">SUM(Z59:Z63)</f>
        <v>0</v>
      </c>
      <c r="AS59" s="765">
        <f t="shared" ref="AS59" si="132">SUM(AB59:AB63)</f>
        <v>0</v>
      </c>
      <c r="AU59" s="824">
        <f t="shared" ref="AU59" si="133">AC59</f>
        <v>0</v>
      </c>
      <c r="AV59" s="824">
        <f t="shared" ref="AV59" si="134">AC60</f>
        <v>0</v>
      </c>
      <c r="AW59" s="824">
        <f t="shared" ref="AW59" si="135">AC61</f>
        <v>0</v>
      </c>
      <c r="AX59" s="824">
        <f t="shared" ref="AX59" si="136">AC62</f>
        <v>0</v>
      </c>
      <c r="AY59" s="824">
        <f>AC63</f>
        <v>0</v>
      </c>
    </row>
    <row r="60" spans="1:51" s="374" customFormat="1" ht="18.75" customHeight="1" x14ac:dyDescent="0.15">
      <c r="A60" s="370"/>
      <c r="B60" s="763"/>
      <c r="C60" s="812" t="s">
        <v>27</v>
      </c>
      <c r="D60" s="813"/>
      <c r="E60" s="813"/>
      <c r="F60" s="813"/>
      <c r="G60" s="813"/>
      <c r="H60" s="814"/>
      <c r="I60" s="778"/>
      <c r="J60" s="17"/>
      <c r="K60" s="769"/>
      <c r="L60" s="223"/>
      <c r="M60" s="781"/>
      <c r="N60" s="14"/>
      <c r="O60" s="781"/>
      <c r="P60" s="14"/>
      <c r="Q60" s="784"/>
      <c r="R60" s="14"/>
      <c r="S60" s="784"/>
      <c r="T60" s="14"/>
      <c r="U60" s="784"/>
      <c r="V60" s="14"/>
      <c r="W60" s="784"/>
      <c r="X60" s="14"/>
      <c r="Y60" s="784"/>
      <c r="Z60" s="14"/>
      <c r="AA60" s="784"/>
      <c r="AB60" s="14"/>
      <c r="AC60" s="101">
        <f t="shared" si="0"/>
        <v>0</v>
      </c>
      <c r="AD60" s="810"/>
      <c r="AE60" s="789"/>
      <c r="AF60" s="790"/>
      <c r="AG60" s="791"/>
      <c r="AH60" s="373"/>
      <c r="AJ60" s="825"/>
      <c r="AK60" s="766"/>
      <c r="AL60" s="766"/>
      <c r="AM60" s="766"/>
      <c r="AN60" s="766"/>
      <c r="AO60" s="766"/>
      <c r="AP60" s="766"/>
      <c r="AQ60" s="766"/>
      <c r="AR60" s="766"/>
      <c r="AS60" s="766"/>
      <c r="AU60" s="824"/>
      <c r="AV60" s="824"/>
      <c r="AW60" s="824"/>
      <c r="AX60" s="824"/>
      <c r="AY60" s="824"/>
    </row>
    <row r="61" spans="1:51" s="374" customFormat="1" ht="18.75" customHeight="1" x14ac:dyDescent="0.15">
      <c r="A61" s="370"/>
      <c r="B61" s="763"/>
      <c r="C61" s="812" t="s">
        <v>28</v>
      </c>
      <c r="D61" s="813"/>
      <c r="E61" s="813"/>
      <c r="F61" s="813"/>
      <c r="G61" s="813"/>
      <c r="H61" s="814"/>
      <c r="I61" s="778"/>
      <c r="J61" s="17"/>
      <c r="K61" s="769"/>
      <c r="L61" s="223"/>
      <c r="M61" s="781"/>
      <c r="N61" s="14"/>
      <c r="O61" s="781"/>
      <c r="P61" s="14"/>
      <c r="Q61" s="784"/>
      <c r="R61" s="14"/>
      <c r="S61" s="784"/>
      <c r="T61" s="14"/>
      <c r="U61" s="784"/>
      <c r="V61" s="14"/>
      <c r="W61" s="784"/>
      <c r="X61" s="14"/>
      <c r="Y61" s="784"/>
      <c r="Z61" s="14"/>
      <c r="AA61" s="784"/>
      <c r="AB61" s="14"/>
      <c r="AC61" s="101">
        <f t="shared" si="0"/>
        <v>0</v>
      </c>
      <c r="AD61" s="810"/>
      <c r="AE61" s="789"/>
      <c r="AF61" s="790"/>
      <c r="AG61" s="791"/>
      <c r="AH61" s="373"/>
      <c r="AJ61" s="825"/>
      <c r="AK61" s="766"/>
      <c r="AL61" s="766"/>
      <c r="AM61" s="766"/>
      <c r="AN61" s="766"/>
      <c r="AO61" s="766"/>
      <c r="AP61" s="766"/>
      <c r="AQ61" s="766"/>
      <c r="AR61" s="766"/>
      <c r="AS61" s="766"/>
      <c r="AU61" s="824"/>
      <c r="AV61" s="824"/>
      <c r="AW61" s="824"/>
      <c r="AX61" s="824"/>
      <c r="AY61" s="824"/>
    </row>
    <row r="62" spans="1:51" s="374" customFormat="1" ht="18.75" customHeight="1" x14ac:dyDescent="0.15">
      <c r="A62" s="370"/>
      <c r="B62" s="377" t="s">
        <v>83</v>
      </c>
      <c r="C62" s="815" t="s">
        <v>82</v>
      </c>
      <c r="D62" s="816"/>
      <c r="E62" s="816"/>
      <c r="F62" s="816"/>
      <c r="G62" s="816"/>
      <c r="H62" s="817"/>
      <c r="I62" s="778"/>
      <c r="J62" s="17"/>
      <c r="K62" s="769"/>
      <c r="L62" s="223"/>
      <c r="M62" s="781"/>
      <c r="N62" s="14"/>
      <c r="O62" s="781"/>
      <c r="P62" s="14"/>
      <c r="Q62" s="784"/>
      <c r="R62" s="14"/>
      <c r="S62" s="784"/>
      <c r="T62" s="14"/>
      <c r="U62" s="784"/>
      <c r="V62" s="14"/>
      <c r="W62" s="784"/>
      <c r="X62" s="14"/>
      <c r="Y62" s="784"/>
      <c r="Z62" s="14"/>
      <c r="AA62" s="784"/>
      <c r="AB62" s="14"/>
      <c r="AC62" s="101">
        <f t="shared" si="0"/>
        <v>0</v>
      </c>
      <c r="AD62" s="810"/>
      <c r="AE62" s="789"/>
      <c r="AF62" s="790"/>
      <c r="AG62" s="791"/>
      <c r="AH62" s="373"/>
      <c r="AJ62" s="825"/>
      <c r="AK62" s="766"/>
      <c r="AL62" s="766"/>
      <c r="AM62" s="766"/>
      <c r="AN62" s="766"/>
      <c r="AO62" s="766"/>
      <c r="AP62" s="766"/>
      <c r="AQ62" s="766"/>
      <c r="AR62" s="766"/>
      <c r="AS62" s="766"/>
      <c r="AU62" s="824"/>
      <c r="AV62" s="824"/>
      <c r="AW62" s="824"/>
      <c r="AX62" s="824"/>
      <c r="AY62" s="824"/>
    </row>
    <row r="63" spans="1:51" s="374" customFormat="1" ht="18.75" customHeight="1" thickBot="1" x14ac:dyDescent="0.2">
      <c r="A63" s="370"/>
      <c r="B63" s="397"/>
      <c r="C63" s="771" t="s">
        <v>81</v>
      </c>
      <c r="D63" s="772"/>
      <c r="E63" s="772"/>
      <c r="F63" s="772"/>
      <c r="G63" s="772"/>
      <c r="H63" s="773"/>
      <c r="I63" s="779"/>
      <c r="J63" s="18"/>
      <c r="K63" s="770"/>
      <c r="L63" s="224"/>
      <c r="M63" s="782"/>
      <c r="N63" s="15"/>
      <c r="O63" s="782"/>
      <c r="P63" s="15"/>
      <c r="Q63" s="785"/>
      <c r="R63" s="15"/>
      <c r="S63" s="785"/>
      <c r="T63" s="15"/>
      <c r="U63" s="785"/>
      <c r="V63" s="15"/>
      <c r="W63" s="785"/>
      <c r="X63" s="15"/>
      <c r="Y63" s="785"/>
      <c r="Z63" s="15"/>
      <c r="AA63" s="785"/>
      <c r="AB63" s="15"/>
      <c r="AC63" s="102">
        <f t="shared" si="0"/>
        <v>0</v>
      </c>
      <c r="AD63" s="811"/>
      <c r="AE63" s="792"/>
      <c r="AF63" s="793"/>
      <c r="AG63" s="794"/>
      <c r="AH63" s="373"/>
      <c r="AJ63" s="825"/>
      <c r="AK63" s="767"/>
      <c r="AL63" s="767"/>
      <c r="AM63" s="767"/>
      <c r="AN63" s="767"/>
      <c r="AO63" s="767"/>
      <c r="AP63" s="767"/>
      <c r="AQ63" s="767"/>
      <c r="AR63" s="767"/>
      <c r="AS63" s="767"/>
      <c r="AU63" s="824"/>
      <c r="AV63" s="824"/>
      <c r="AW63" s="824"/>
      <c r="AX63" s="824"/>
      <c r="AY63" s="824"/>
    </row>
    <row r="64" spans="1:51" s="374" customFormat="1" ht="18.75" customHeight="1" x14ac:dyDescent="0.15">
      <c r="A64" s="370"/>
      <c r="B64" s="762" t="s">
        <v>97</v>
      </c>
      <c r="C64" s="774" t="s">
        <v>31</v>
      </c>
      <c r="D64" s="775"/>
      <c r="E64" s="775"/>
      <c r="F64" s="775"/>
      <c r="G64" s="775"/>
      <c r="H64" s="776"/>
      <c r="I64" s="777">
        <f>'様式3-4'!B27</f>
        <v>0</v>
      </c>
      <c r="J64" s="16"/>
      <c r="K64" s="768">
        <f>'様式3-4'!D27</f>
        <v>0</v>
      </c>
      <c r="L64" s="222"/>
      <c r="M64" s="780">
        <f>'様式3-4'!E27</f>
        <v>0</v>
      </c>
      <c r="N64" s="13"/>
      <c r="O64" s="780">
        <f>'様式3-4'!F27</f>
        <v>0</v>
      </c>
      <c r="P64" s="13"/>
      <c r="Q64" s="783">
        <f>'様式3-4'!G27</f>
        <v>0</v>
      </c>
      <c r="R64" s="13"/>
      <c r="S64" s="783">
        <f>'様式3-4'!H27</f>
        <v>0</v>
      </c>
      <c r="T64" s="13"/>
      <c r="U64" s="783">
        <f>'様式3-4'!I27</f>
        <v>0</v>
      </c>
      <c r="V64" s="13"/>
      <c r="W64" s="783">
        <f>'様式3-4'!J27</f>
        <v>0</v>
      </c>
      <c r="X64" s="13"/>
      <c r="Y64" s="783">
        <f>'様式3-4'!K27</f>
        <v>0</v>
      </c>
      <c r="Z64" s="13"/>
      <c r="AA64" s="783">
        <f>'様式3-4'!L27</f>
        <v>0</v>
      </c>
      <c r="AB64" s="13"/>
      <c r="AC64" s="100">
        <f t="shared" si="0"/>
        <v>0</v>
      </c>
      <c r="AD64" s="809">
        <f>SUM(AC64:AC68)</f>
        <v>0</v>
      </c>
      <c r="AE64" s="786"/>
      <c r="AF64" s="787"/>
      <c r="AG64" s="788"/>
      <c r="AH64" s="373"/>
      <c r="AJ64" s="825">
        <f t="shared" ref="AJ64" si="137">SUM(J64:J68)</f>
        <v>0</v>
      </c>
      <c r="AK64" s="765">
        <f t="shared" ref="AK64" si="138">SUM(L64:L68)</f>
        <v>0</v>
      </c>
      <c r="AL64" s="765">
        <f t="shared" ref="AL64" si="139">SUM(N64:N68)</f>
        <v>0</v>
      </c>
      <c r="AM64" s="765">
        <f t="shared" ref="AM64" si="140">SUM(P64:P68)</f>
        <v>0</v>
      </c>
      <c r="AN64" s="765">
        <f t="shared" ref="AN64" si="141">SUM(R64:R68)</f>
        <v>0</v>
      </c>
      <c r="AO64" s="765">
        <f t="shared" ref="AO64" si="142">SUM(T64:T68)</f>
        <v>0</v>
      </c>
      <c r="AP64" s="765">
        <f t="shared" ref="AP64" si="143">SUM(V64:V68)</f>
        <v>0</v>
      </c>
      <c r="AQ64" s="765">
        <f t="shared" ref="AQ64" si="144">SUM(X64:X68)</f>
        <v>0</v>
      </c>
      <c r="AR64" s="765">
        <f t="shared" ref="AR64" si="145">SUM(Z64:Z68)</f>
        <v>0</v>
      </c>
      <c r="AS64" s="765">
        <f t="shared" ref="AS64" si="146">SUM(AB64:AB68)</f>
        <v>0</v>
      </c>
      <c r="AU64" s="824">
        <f t="shared" ref="AU64" si="147">AC64</f>
        <v>0</v>
      </c>
      <c r="AV64" s="824">
        <f t="shared" ref="AV64" si="148">AC65</f>
        <v>0</v>
      </c>
      <c r="AW64" s="824">
        <f>AC66</f>
        <v>0</v>
      </c>
      <c r="AX64" s="824">
        <f t="shared" ref="AX64" si="149">AC67</f>
        <v>0</v>
      </c>
      <c r="AY64" s="824">
        <f t="shared" ref="AY64" si="150">AC68</f>
        <v>0</v>
      </c>
    </row>
    <row r="65" spans="1:51" s="374" customFormat="1" ht="18.75" customHeight="1" x14ac:dyDescent="0.15">
      <c r="A65" s="370"/>
      <c r="B65" s="763"/>
      <c r="C65" s="812" t="s">
        <v>27</v>
      </c>
      <c r="D65" s="813"/>
      <c r="E65" s="813"/>
      <c r="F65" s="813"/>
      <c r="G65" s="813"/>
      <c r="H65" s="814"/>
      <c r="I65" s="778"/>
      <c r="J65" s="17"/>
      <c r="K65" s="769"/>
      <c r="L65" s="223"/>
      <c r="M65" s="781"/>
      <c r="N65" s="14"/>
      <c r="O65" s="781"/>
      <c r="P65" s="14"/>
      <c r="Q65" s="784"/>
      <c r="R65" s="14"/>
      <c r="S65" s="784"/>
      <c r="T65" s="14"/>
      <c r="U65" s="784"/>
      <c r="V65" s="14"/>
      <c r="W65" s="784"/>
      <c r="X65" s="14"/>
      <c r="Y65" s="784"/>
      <c r="Z65" s="14"/>
      <c r="AA65" s="784"/>
      <c r="AB65" s="14"/>
      <c r="AC65" s="101">
        <f t="shared" si="0"/>
        <v>0</v>
      </c>
      <c r="AD65" s="810"/>
      <c r="AE65" s="789"/>
      <c r="AF65" s="790"/>
      <c r="AG65" s="791"/>
      <c r="AH65" s="373"/>
      <c r="AJ65" s="825"/>
      <c r="AK65" s="766"/>
      <c r="AL65" s="766"/>
      <c r="AM65" s="766"/>
      <c r="AN65" s="766"/>
      <c r="AO65" s="766"/>
      <c r="AP65" s="766"/>
      <c r="AQ65" s="766"/>
      <c r="AR65" s="766"/>
      <c r="AS65" s="766"/>
      <c r="AU65" s="824"/>
      <c r="AV65" s="824"/>
      <c r="AW65" s="824"/>
      <c r="AX65" s="824"/>
      <c r="AY65" s="824"/>
    </row>
    <row r="66" spans="1:51" s="374" customFormat="1" ht="18.75" customHeight="1" x14ac:dyDescent="0.15">
      <c r="A66" s="370"/>
      <c r="B66" s="763"/>
      <c r="C66" s="812" t="s">
        <v>28</v>
      </c>
      <c r="D66" s="813"/>
      <c r="E66" s="813"/>
      <c r="F66" s="813"/>
      <c r="G66" s="813"/>
      <c r="H66" s="814"/>
      <c r="I66" s="778"/>
      <c r="J66" s="17"/>
      <c r="K66" s="769"/>
      <c r="L66" s="223"/>
      <c r="M66" s="781"/>
      <c r="N66" s="14"/>
      <c r="O66" s="781"/>
      <c r="P66" s="14"/>
      <c r="Q66" s="784"/>
      <c r="R66" s="14"/>
      <c r="S66" s="784"/>
      <c r="T66" s="14"/>
      <c r="U66" s="784"/>
      <c r="V66" s="14"/>
      <c r="W66" s="784"/>
      <c r="X66" s="14"/>
      <c r="Y66" s="784"/>
      <c r="Z66" s="14"/>
      <c r="AA66" s="784"/>
      <c r="AB66" s="14"/>
      <c r="AC66" s="101">
        <f t="shared" si="0"/>
        <v>0</v>
      </c>
      <c r="AD66" s="810"/>
      <c r="AE66" s="789"/>
      <c r="AF66" s="790"/>
      <c r="AG66" s="791"/>
      <c r="AH66" s="373"/>
      <c r="AJ66" s="825"/>
      <c r="AK66" s="766"/>
      <c r="AL66" s="766"/>
      <c r="AM66" s="766"/>
      <c r="AN66" s="766"/>
      <c r="AO66" s="766"/>
      <c r="AP66" s="766"/>
      <c r="AQ66" s="766"/>
      <c r="AR66" s="766"/>
      <c r="AS66" s="766"/>
      <c r="AU66" s="824"/>
      <c r="AV66" s="824"/>
      <c r="AW66" s="824"/>
      <c r="AX66" s="824"/>
      <c r="AY66" s="824"/>
    </row>
    <row r="67" spans="1:51" s="374" customFormat="1" ht="18.75" customHeight="1" x14ac:dyDescent="0.15">
      <c r="A67" s="370"/>
      <c r="B67" s="377" t="s">
        <v>83</v>
      </c>
      <c r="C67" s="815" t="s">
        <v>82</v>
      </c>
      <c r="D67" s="816"/>
      <c r="E67" s="816"/>
      <c r="F67" s="816"/>
      <c r="G67" s="816"/>
      <c r="H67" s="817"/>
      <c r="I67" s="778"/>
      <c r="J67" s="17"/>
      <c r="K67" s="769"/>
      <c r="L67" s="223"/>
      <c r="M67" s="781"/>
      <c r="N67" s="14"/>
      <c r="O67" s="781"/>
      <c r="P67" s="14"/>
      <c r="Q67" s="784"/>
      <c r="R67" s="14"/>
      <c r="S67" s="784"/>
      <c r="T67" s="14"/>
      <c r="U67" s="784"/>
      <c r="V67" s="14"/>
      <c r="W67" s="784"/>
      <c r="X67" s="14"/>
      <c r="Y67" s="784"/>
      <c r="Z67" s="14"/>
      <c r="AA67" s="784"/>
      <c r="AB67" s="14"/>
      <c r="AC67" s="101">
        <f t="shared" si="0"/>
        <v>0</v>
      </c>
      <c r="AD67" s="810"/>
      <c r="AE67" s="789"/>
      <c r="AF67" s="790"/>
      <c r="AG67" s="791"/>
      <c r="AH67" s="373"/>
      <c r="AJ67" s="825"/>
      <c r="AK67" s="766"/>
      <c r="AL67" s="766"/>
      <c r="AM67" s="766"/>
      <c r="AN67" s="766"/>
      <c r="AO67" s="766"/>
      <c r="AP67" s="766"/>
      <c r="AQ67" s="766"/>
      <c r="AR67" s="766"/>
      <c r="AS67" s="766"/>
      <c r="AU67" s="824"/>
      <c r="AV67" s="824"/>
      <c r="AW67" s="824"/>
      <c r="AX67" s="824"/>
      <c r="AY67" s="824"/>
    </row>
    <row r="68" spans="1:51" s="374" customFormat="1" ht="18.75" customHeight="1" thickBot="1" x14ac:dyDescent="0.2">
      <c r="A68" s="370"/>
      <c r="B68" s="397"/>
      <c r="C68" s="771" t="s">
        <v>81</v>
      </c>
      <c r="D68" s="772"/>
      <c r="E68" s="772"/>
      <c r="F68" s="772"/>
      <c r="G68" s="772"/>
      <c r="H68" s="773"/>
      <c r="I68" s="779"/>
      <c r="J68" s="18"/>
      <c r="K68" s="770"/>
      <c r="L68" s="224"/>
      <c r="M68" s="782"/>
      <c r="N68" s="15"/>
      <c r="O68" s="782"/>
      <c r="P68" s="15"/>
      <c r="Q68" s="785"/>
      <c r="R68" s="15"/>
      <c r="S68" s="785"/>
      <c r="T68" s="15"/>
      <c r="U68" s="785"/>
      <c r="V68" s="15"/>
      <c r="W68" s="785"/>
      <c r="X68" s="15"/>
      <c r="Y68" s="785"/>
      <c r="Z68" s="15"/>
      <c r="AA68" s="785"/>
      <c r="AB68" s="15"/>
      <c r="AC68" s="102">
        <f t="shared" si="0"/>
        <v>0</v>
      </c>
      <c r="AD68" s="811"/>
      <c r="AE68" s="792"/>
      <c r="AF68" s="793"/>
      <c r="AG68" s="794"/>
      <c r="AH68" s="373"/>
      <c r="AJ68" s="825"/>
      <c r="AK68" s="767"/>
      <c r="AL68" s="767"/>
      <c r="AM68" s="767"/>
      <c r="AN68" s="767"/>
      <c r="AO68" s="767"/>
      <c r="AP68" s="767"/>
      <c r="AQ68" s="767"/>
      <c r="AR68" s="767"/>
      <c r="AS68" s="767"/>
      <c r="AU68" s="824"/>
      <c r="AV68" s="824"/>
      <c r="AW68" s="824"/>
      <c r="AX68" s="824"/>
      <c r="AY68" s="824"/>
    </row>
    <row r="69" spans="1:51" s="374" customFormat="1" ht="18.75" customHeight="1" x14ac:dyDescent="0.15">
      <c r="A69" s="370"/>
      <c r="B69" s="381" t="s">
        <v>67</v>
      </c>
      <c r="C69" s="774" t="s">
        <v>31</v>
      </c>
      <c r="D69" s="775"/>
      <c r="E69" s="775"/>
      <c r="F69" s="775"/>
      <c r="G69" s="775"/>
      <c r="H69" s="776"/>
      <c r="I69" s="818">
        <f>'様式3-4'!B28</f>
        <v>0</v>
      </c>
      <c r="J69" s="238">
        <f>SUM(J14,J19,J24,J29,J34,J39,J44,J49,J54,J59,J64)</f>
        <v>0</v>
      </c>
      <c r="K69" s="768">
        <f>'様式3-4'!D28</f>
        <v>0</v>
      </c>
      <c r="L69" s="225">
        <f>SUM(L14,L19,L24,L29,L34,L39,L44,L49,L54,L59,L64)</f>
        <v>0</v>
      </c>
      <c r="M69" s="821">
        <f>'様式3-4'!E28</f>
        <v>0</v>
      </c>
      <c r="N69" s="103">
        <f>SUM(N14,N19,N24,N29,N34,N39,N44,N49,N54,N59,N64)</f>
        <v>0</v>
      </c>
      <c r="O69" s="821">
        <f>'様式3-4'!F28</f>
        <v>0</v>
      </c>
      <c r="P69" s="103">
        <f>SUM(P14,P19,P24,P29,P34,P39,P44,P49,P54,P59,P64)</f>
        <v>0</v>
      </c>
      <c r="Q69" s="806">
        <f>'様式3-4'!G28</f>
        <v>0</v>
      </c>
      <c r="R69" s="103">
        <f>SUM(R14,R19,R24,R29,R34,R39,R44,R49,R54,R59,R64)</f>
        <v>0</v>
      </c>
      <c r="S69" s="806">
        <f>'様式3-4'!H28</f>
        <v>0</v>
      </c>
      <c r="T69" s="103">
        <f>SUM(T14,T19,T24,T29,T34,T39,T44,T49,T54,T59,T64)</f>
        <v>0</v>
      </c>
      <c r="U69" s="806">
        <f>'様式3-4'!I28</f>
        <v>0</v>
      </c>
      <c r="V69" s="103">
        <f>SUM(V14,V19,V24,V29,V34,V39,V44,V49,V54,V59,V64)</f>
        <v>0</v>
      </c>
      <c r="W69" s="806">
        <f>'様式3-4'!J28</f>
        <v>0</v>
      </c>
      <c r="X69" s="103">
        <f>SUM(X14,X19,X24,X29,X34,X39,X44,X49,X54,X59,X64)</f>
        <v>0</v>
      </c>
      <c r="Y69" s="806">
        <f>'様式3-4'!K28</f>
        <v>0</v>
      </c>
      <c r="Z69" s="103">
        <f>SUM(Z14,Z19,Z24,Z29,Z34,Z39,Z44,Z49,Z54,Z59,Z64)</f>
        <v>0</v>
      </c>
      <c r="AA69" s="806">
        <f>'様式3-4'!L28</f>
        <v>0</v>
      </c>
      <c r="AB69" s="241">
        <f>SUM(AB14,AB19,AB24,AB29,AB34,AB39,AB44,AB49,AB54,AB59,AB64)</f>
        <v>0</v>
      </c>
      <c r="AC69" s="100">
        <f t="shared" si="0"/>
        <v>0</v>
      </c>
      <c r="AD69" s="809">
        <f>SUM(AC69:AC73)</f>
        <v>0</v>
      </c>
      <c r="AE69" s="786"/>
      <c r="AF69" s="787"/>
      <c r="AG69" s="788"/>
      <c r="AH69" s="373"/>
      <c r="AJ69" s="374">
        <f>SUM(AJ14:AJ68)</f>
        <v>0</v>
      </c>
      <c r="AK69" s="374">
        <f t="shared" ref="AK69:AS69" si="151">SUM(AK14:AK68)</f>
        <v>0</v>
      </c>
      <c r="AL69" s="374">
        <f t="shared" si="151"/>
        <v>0</v>
      </c>
      <c r="AM69" s="374">
        <f t="shared" si="151"/>
        <v>0</v>
      </c>
      <c r="AN69" s="374">
        <f t="shared" si="151"/>
        <v>0</v>
      </c>
      <c r="AO69" s="374">
        <f t="shared" si="151"/>
        <v>0</v>
      </c>
      <c r="AP69" s="374">
        <f t="shared" si="151"/>
        <v>0</v>
      </c>
      <c r="AQ69" s="374">
        <f t="shared" si="151"/>
        <v>0</v>
      </c>
      <c r="AR69" s="374">
        <f t="shared" si="151"/>
        <v>0</v>
      </c>
      <c r="AS69" s="374">
        <f t="shared" si="151"/>
        <v>0</v>
      </c>
      <c r="AU69" s="374">
        <f>SUM(AU14:AU68)</f>
        <v>0</v>
      </c>
      <c r="AV69" s="374">
        <f t="shared" ref="AV69:AY69" si="152">SUM(AV14:AV68)</f>
        <v>0</v>
      </c>
      <c r="AW69" s="374">
        <f t="shared" si="152"/>
        <v>0</v>
      </c>
      <c r="AX69" s="374">
        <f t="shared" si="152"/>
        <v>0</v>
      </c>
      <c r="AY69" s="374">
        <f t="shared" si="152"/>
        <v>0</v>
      </c>
    </row>
    <row r="70" spans="1:51" s="374" customFormat="1" ht="18.75" customHeight="1" x14ac:dyDescent="0.15">
      <c r="A70" s="370"/>
      <c r="B70" s="382"/>
      <c r="C70" s="812" t="s">
        <v>27</v>
      </c>
      <c r="D70" s="813"/>
      <c r="E70" s="813"/>
      <c r="F70" s="813"/>
      <c r="G70" s="813"/>
      <c r="H70" s="814"/>
      <c r="I70" s="819"/>
      <c r="J70" s="239">
        <f>SUM(J15,J20,J25,J30,J35,J40,J45,J50,J55,J60,J65)</f>
        <v>0</v>
      </c>
      <c r="K70" s="769"/>
      <c r="L70" s="226">
        <f>SUM(L15,L20,L25,L30,L35,L40,L45,L50,L55,L60,L65)</f>
        <v>0</v>
      </c>
      <c r="M70" s="822"/>
      <c r="N70" s="104">
        <f>SUM(N15,N20,N25,N30,N35,N40,N45,N50,N55,N60,N65)</f>
        <v>0</v>
      </c>
      <c r="O70" s="822"/>
      <c r="P70" s="104">
        <f>SUM(P15,P20,P25,P30,P35,P40,P45,P50,P55,P60,P65)</f>
        <v>0</v>
      </c>
      <c r="Q70" s="807"/>
      <c r="R70" s="104">
        <f>SUM(R15,R20,R25,R30,R35,R40,R45,R50,R55,R60,R65)</f>
        <v>0</v>
      </c>
      <c r="S70" s="807"/>
      <c r="T70" s="104">
        <f>SUM(T15,T20,T25,T30,T35,T40,T45,T50,T55,T60,T65)</f>
        <v>0</v>
      </c>
      <c r="U70" s="807"/>
      <c r="V70" s="104">
        <f>SUM(V15,V20,V25,V30,V35,V40,V45,V50,V55,V60,V65)</f>
        <v>0</v>
      </c>
      <c r="W70" s="807"/>
      <c r="X70" s="104">
        <f>SUM(X15,X20,X25,X30,X35,X40,X45,X50,X55,X60,X65)</f>
        <v>0</v>
      </c>
      <c r="Y70" s="807"/>
      <c r="Z70" s="104">
        <f>SUM(Z15,Z20,Z25,Z30,Z35,Z40,Z45,Z50,Z55,Z60,Z65)</f>
        <v>0</v>
      </c>
      <c r="AA70" s="807"/>
      <c r="AB70" s="242">
        <f>SUM(AB15,AB20,AB25,AB30,AB35,AB40,AB45,AB50,AB55,AB60,AB65)</f>
        <v>0</v>
      </c>
      <c r="AC70" s="101">
        <f t="shared" si="0"/>
        <v>0</v>
      </c>
      <c r="AD70" s="810"/>
      <c r="AE70" s="789"/>
      <c r="AF70" s="790"/>
      <c r="AG70" s="791"/>
      <c r="AH70" s="373"/>
    </row>
    <row r="71" spans="1:51" s="374" customFormat="1" ht="18.75" customHeight="1" x14ac:dyDescent="0.15">
      <c r="A71" s="370"/>
      <c r="B71" s="382"/>
      <c r="C71" s="812" t="s">
        <v>28</v>
      </c>
      <c r="D71" s="813"/>
      <c r="E71" s="813"/>
      <c r="F71" s="813"/>
      <c r="G71" s="813"/>
      <c r="H71" s="814"/>
      <c r="I71" s="819"/>
      <c r="J71" s="239">
        <f>SUM(J16,J21,J26,J31,J36,J41,J46,J51,J56,J61,J66)</f>
        <v>0</v>
      </c>
      <c r="K71" s="769"/>
      <c r="L71" s="226">
        <f>SUM(L16,L21,L26,L31,L36,L41,L46,L51,L56,L61,L66)</f>
        <v>0</v>
      </c>
      <c r="M71" s="822"/>
      <c r="N71" s="104">
        <f>SUM(N16,N21,N26,N31,N36,N41,N46,N51,N56,N61,N66)</f>
        <v>0</v>
      </c>
      <c r="O71" s="822"/>
      <c r="P71" s="104">
        <f>SUM(P16,P21,P26,P31,P36,P41,P46,P51,P56,P61,P66)</f>
        <v>0</v>
      </c>
      <c r="Q71" s="807"/>
      <c r="R71" s="104">
        <f>SUM(R16,R21,R26,R31,R36,R41,R46,R51,R56,R61,R66)</f>
        <v>0</v>
      </c>
      <c r="S71" s="807"/>
      <c r="T71" s="104">
        <f>SUM(T16,T21,T26,T31,T36,T41,T46,T51,T56,T61,T66)</f>
        <v>0</v>
      </c>
      <c r="U71" s="807"/>
      <c r="V71" s="104">
        <f>SUM(V16,V21,V26,V31,V36,V41,V46,V51,V56,V61,V66)</f>
        <v>0</v>
      </c>
      <c r="W71" s="807"/>
      <c r="X71" s="104">
        <f>SUM(X16,X21,X26,X31,X36,X41,X46,X51,X56,X61,X66)</f>
        <v>0</v>
      </c>
      <c r="Y71" s="807"/>
      <c r="Z71" s="104">
        <f>SUM(Z16,Z21,Z26,Z31,Z36,Z41,Z46,Z51,Z56,Z61,Z66)</f>
        <v>0</v>
      </c>
      <c r="AA71" s="807"/>
      <c r="AB71" s="242">
        <f>SUM(AB16,AB21,AB26,AB31,AB36,AB41,AB46,AB51,AB56,AB61,AB66)</f>
        <v>0</v>
      </c>
      <c r="AC71" s="101">
        <f t="shared" si="0"/>
        <v>0</v>
      </c>
      <c r="AD71" s="810"/>
      <c r="AE71" s="789"/>
      <c r="AF71" s="790"/>
      <c r="AG71" s="791"/>
      <c r="AH71" s="373"/>
      <c r="AJ71" s="875"/>
      <c r="AK71" s="875"/>
      <c r="AL71" s="875"/>
      <c r="AM71" s="875"/>
      <c r="AN71" s="875"/>
      <c r="AO71" s="875"/>
      <c r="AP71" s="875"/>
      <c r="AQ71" s="875"/>
      <c r="AR71" s="875"/>
      <c r="AS71" s="875"/>
    </row>
    <row r="72" spans="1:51" s="374" customFormat="1" ht="18.75" customHeight="1" x14ac:dyDescent="0.15">
      <c r="A72" s="370"/>
      <c r="B72" s="377" t="s">
        <v>83</v>
      </c>
      <c r="C72" s="815" t="s">
        <v>82</v>
      </c>
      <c r="D72" s="816"/>
      <c r="E72" s="816"/>
      <c r="F72" s="816"/>
      <c r="G72" s="816"/>
      <c r="H72" s="817"/>
      <c r="I72" s="819"/>
      <c r="J72" s="239">
        <f>SUM(J17,J22,J27,J32,J37,J42,J47,J52,J57,J62,J67)</f>
        <v>0</v>
      </c>
      <c r="K72" s="769"/>
      <c r="L72" s="226">
        <f>SUM(L17,L22,L27,L32,L37,L42,L47,L52,L57,L62,L67)</f>
        <v>0</v>
      </c>
      <c r="M72" s="822"/>
      <c r="N72" s="104">
        <f>SUM(N17,N22,N27,N32,N37,N42,N47,N52,N57,N62,N67)</f>
        <v>0</v>
      </c>
      <c r="O72" s="822"/>
      <c r="P72" s="104">
        <f>SUM(P17,P22,P27,P32,P37,P42,P47,P52,P57,P62,P67)</f>
        <v>0</v>
      </c>
      <c r="Q72" s="807"/>
      <c r="R72" s="104">
        <f>SUM(R17,R22,R27,R32,R37,R42,R47,R52,R57,R62,R67)</f>
        <v>0</v>
      </c>
      <c r="S72" s="807"/>
      <c r="T72" s="104">
        <f>SUM(T17,T22,T27,T32,T37,T42,T47,T52,T57,T62,T67)</f>
        <v>0</v>
      </c>
      <c r="U72" s="807"/>
      <c r="V72" s="104">
        <f>SUM(V17,V22,V27,V32,V37,V42,V47,V52,V57,V62,V67)</f>
        <v>0</v>
      </c>
      <c r="W72" s="807"/>
      <c r="X72" s="104">
        <f>SUM(X17,X22,X27,X32,X37,X42,X47,X52,X57,X62,X67)</f>
        <v>0</v>
      </c>
      <c r="Y72" s="807"/>
      <c r="Z72" s="104">
        <f>SUM(Z17,Z22,Z27,Z32,Z37,Z42,Z47,Z52,Z57,Z62,Z67)</f>
        <v>0</v>
      </c>
      <c r="AA72" s="807"/>
      <c r="AB72" s="242">
        <f>SUM(AB17,AB22,AB27,AB32,AB37,AB42,AB47,AB52,AB57,AB62,AB67)</f>
        <v>0</v>
      </c>
      <c r="AC72" s="101">
        <f t="shared" si="0"/>
        <v>0</v>
      </c>
      <c r="AD72" s="810"/>
      <c r="AE72" s="789"/>
      <c r="AF72" s="790"/>
      <c r="AG72" s="791"/>
      <c r="AH72" s="373"/>
      <c r="AJ72" s="875"/>
      <c r="AK72" s="875"/>
      <c r="AL72" s="875"/>
      <c r="AM72" s="875"/>
      <c r="AN72" s="875"/>
      <c r="AO72" s="875"/>
      <c r="AP72" s="875"/>
      <c r="AQ72" s="875"/>
      <c r="AR72" s="875"/>
      <c r="AS72" s="875"/>
    </row>
    <row r="73" spans="1:51" s="374" customFormat="1" ht="18.75" customHeight="1" thickBot="1" x14ac:dyDescent="0.2">
      <c r="A73" s="370"/>
      <c r="B73" s="114">
        <f>SUM(B18,B23,B28,B33,B38,B43,B48,B53,B58,B63,B68)</f>
        <v>0</v>
      </c>
      <c r="C73" s="771" t="s">
        <v>81</v>
      </c>
      <c r="D73" s="772"/>
      <c r="E73" s="772"/>
      <c r="F73" s="772"/>
      <c r="G73" s="772"/>
      <c r="H73" s="773"/>
      <c r="I73" s="820"/>
      <c r="J73" s="240">
        <f>SUM(J18,J23,J28,J33,J38,J43,J48,J53,J58,J63,J68)</f>
        <v>0</v>
      </c>
      <c r="K73" s="770"/>
      <c r="L73" s="227">
        <f>SUM(L18,L23,L28,L33,L38,L43,L48,L53,L58,L63,L68)</f>
        <v>0</v>
      </c>
      <c r="M73" s="823"/>
      <c r="N73" s="105">
        <f>SUM(N18,N23,N28,N33,N38,N43,N48,N53,N58,N63,N68)</f>
        <v>0</v>
      </c>
      <c r="O73" s="823"/>
      <c r="P73" s="105">
        <f>SUM(P18,P23,P28,P33,P38,P43,P48,P53,P58,P63,P68)</f>
        <v>0</v>
      </c>
      <c r="Q73" s="808"/>
      <c r="R73" s="105">
        <f>SUM(R18,R23,R28,R33,R38,R43,R48,R53,R58,R63,R68)</f>
        <v>0</v>
      </c>
      <c r="S73" s="808"/>
      <c r="T73" s="105">
        <f>SUM(T18,T23,T28,T33,T38,T43,T48,T53,T58,T63,T68)</f>
        <v>0</v>
      </c>
      <c r="U73" s="808"/>
      <c r="V73" s="105">
        <f>SUM(V18,V23,V28,V33,V38,V43,V48,V53,V58,V63,V68)</f>
        <v>0</v>
      </c>
      <c r="W73" s="808"/>
      <c r="X73" s="105">
        <f>SUM(X18,X23,X28,X33,X38,X43,X48,X53,X58,X63,X68)</f>
        <v>0</v>
      </c>
      <c r="Y73" s="808"/>
      <c r="Z73" s="105">
        <f>SUM(Z18,Z23,Z28,Z33,Z38,Z43,Z48,Z53,Z58,Z63,Z68)</f>
        <v>0</v>
      </c>
      <c r="AA73" s="808"/>
      <c r="AB73" s="243">
        <f>SUM(AB18,AB23,AB28,AB33,AB38,AB43,AB48,AB53,AB58,AB63,AB68)</f>
        <v>0</v>
      </c>
      <c r="AC73" s="102">
        <f t="shared" si="0"/>
        <v>0</v>
      </c>
      <c r="AD73" s="811"/>
      <c r="AE73" s="792"/>
      <c r="AF73" s="793"/>
      <c r="AG73" s="794"/>
      <c r="AH73" s="373"/>
      <c r="AJ73" s="383"/>
      <c r="AK73" s="383"/>
      <c r="AL73" s="383"/>
      <c r="AM73" s="383"/>
      <c r="AN73" s="384"/>
      <c r="AO73" s="384"/>
      <c r="AP73" s="384"/>
      <c r="AQ73" s="384"/>
      <c r="AR73" s="384"/>
      <c r="AS73" s="384"/>
    </row>
    <row r="74" spans="1:51" s="374" customFormat="1" ht="18.75" customHeight="1" x14ac:dyDescent="0.15">
      <c r="A74" s="370"/>
      <c r="B74" s="370"/>
      <c r="C74" s="385"/>
      <c r="D74" s="385"/>
      <c r="E74" s="385"/>
      <c r="F74" s="386"/>
      <c r="G74" s="386"/>
      <c r="H74" s="387"/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6"/>
      <c r="Z74" s="386"/>
      <c r="AA74" s="386"/>
      <c r="AB74" s="386"/>
      <c r="AC74" s="386"/>
      <c r="AD74" s="386"/>
      <c r="AE74" s="386"/>
      <c r="AF74" s="386"/>
      <c r="AG74" s="386"/>
      <c r="AH74" s="386"/>
      <c r="AJ74" s="875"/>
      <c r="AK74" s="875"/>
      <c r="AL74" s="875"/>
      <c r="AM74" s="875"/>
      <c r="AN74" s="875"/>
      <c r="AO74" s="875"/>
      <c r="AP74" s="875"/>
      <c r="AQ74" s="875"/>
      <c r="AR74" s="875"/>
      <c r="AS74" s="875"/>
    </row>
    <row r="75" spans="1:51" s="374" customFormat="1" ht="42" customHeight="1" x14ac:dyDescent="0.15">
      <c r="A75" s="370"/>
      <c r="B75" s="795" t="s">
        <v>42</v>
      </c>
      <c r="C75" s="796"/>
      <c r="D75" s="796"/>
      <c r="E75" s="797"/>
      <c r="F75" s="798" t="s">
        <v>319</v>
      </c>
      <c r="G75" s="799"/>
      <c r="H75" s="799"/>
      <c r="I75" s="799"/>
      <c r="J75" s="799"/>
      <c r="K75" s="799"/>
      <c r="L75" s="799"/>
      <c r="M75" s="799"/>
      <c r="N75" s="799"/>
      <c r="O75" s="799"/>
      <c r="P75" s="799"/>
      <c r="Q75" s="799"/>
      <c r="R75" s="799"/>
      <c r="S75" s="799"/>
      <c r="T75" s="799"/>
      <c r="U75" s="799"/>
      <c r="V75" s="799"/>
      <c r="W75" s="799"/>
      <c r="X75" s="799"/>
      <c r="Y75" s="799"/>
      <c r="Z75" s="799"/>
      <c r="AA75" s="799"/>
      <c r="AB75" s="799"/>
      <c r="AC75" s="799"/>
      <c r="AD75" s="799"/>
      <c r="AE75" s="799"/>
      <c r="AF75" s="799"/>
      <c r="AG75" s="800"/>
      <c r="AH75" s="388"/>
      <c r="AJ75" s="875"/>
      <c r="AK75" s="875"/>
      <c r="AL75" s="875"/>
      <c r="AM75" s="875"/>
      <c r="AN75" s="875"/>
      <c r="AO75" s="875"/>
      <c r="AP75" s="875"/>
      <c r="AQ75" s="875"/>
      <c r="AR75" s="875"/>
      <c r="AS75" s="875"/>
    </row>
    <row r="76" spans="1:51" s="374" customFormat="1" ht="9.75" customHeight="1" x14ac:dyDescent="0.15">
      <c r="A76" s="370"/>
      <c r="B76" s="389"/>
      <c r="C76" s="389"/>
      <c r="D76" s="389"/>
      <c r="E76" s="389"/>
      <c r="F76" s="390"/>
      <c r="G76" s="390"/>
      <c r="H76" s="390"/>
      <c r="I76" s="390"/>
      <c r="J76" s="390"/>
      <c r="K76" s="390"/>
      <c r="L76" s="390"/>
      <c r="M76" s="390"/>
      <c r="N76" s="390"/>
      <c r="O76" s="390"/>
      <c r="P76" s="390"/>
      <c r="Q76" s="390"/>
      <c r="R76" s="390"/>
      <c r="S76" s="390"/>
      <c r="T76" s="390"/>
      <c r="U76" s="390"/>
      <c r="V76" s="390"/>
      <c r="W76" s="390"/>
      <c r="X76" s="390"/>
      <c r="Y76" s="390"/>
      <c r="Z76" s="390"/>
      <c r="AA76" s="390"/>
      <c r="AB76" s="390"/>
      <c r="AC76" s="388"/>
      <c r="AD76" s="391"/>
      <c r="AE76" s="388"/>
      <c r="AF76" s="388"/>
      <c r="AG76" s="388"/>
      <c r="AH76" s="388"/>
      <c r="AJ76" s="392"/>
      <c r="AR76" s="392"/>
    </row>
    <row r="77" spans="1:51" s="374" customFormat="1" ht="66" customHeight="1" x14ac:dyDescent="0.15">
      <c r="A77" s="370"/>
      <c r="B77" s="678" t="s">
        <v>32</v>
      </c>
      <c r="C77" s="679"/>
      <c r="D77" s="679"/>
      <c r="E77" s="801"/>
      <c r="F77" s="802" t="s">
        <v>318</v>
      </c>
      <c r="G77" s="803"/>
      <c r="H77" s="803"/>
      <c r="I77" s="803"/>
      <c r="J77" s="803"/>
      <c r="K77" s="803"/>
      <c r="L77" s="803"/>
      <c r="M77" s="803"/>
      <c r="N77" s="803"/>
      <c r="O77" s="803"/>
      <c r="P77" s="803"/>
      <c r="Q77" s="803"/>
      <c r="R77" s="803"/>
      <c r="S77" s="803"/>
      <c r="T77" s="803"/>
      <c r="U77" s="803"/>
      <c r="V77" s="803"/>
      <c r="W77" s="803"/>
      <c r="X77" s="803"/>
      <c r="Y77" s="803"/>
      <c r="Z77" s="803"/>
      <c r="AA77" s="803"/>
      <c r="AB77" s="803"/>
      <c r="AC77" s="803"/>
      <c r="AD77" s="803"/>
      <c r="AE77" s="803"/>
      <c r="AF77" s="803"/>
      <c r="AG77" s="804"/>
      <c r="AH77" s="388"/>
      <c r="AJ77" s="392"/>
      <c r="AR77" s="392"/>
    </row>
    <row r="78" spans="1:51" x14ac:dyDescent="0.15">
      <c r="A78" s="805"/>
      <c r="B78" s="805"/>
      <c r="C78" s="805"/>
      <c r="D78" s="805"/>
      <c r="E78" s="805"/>
      <c r="F78" s="805"/>
      <c r="G78" s="805"/>
      <c r="H78" s="805"/>
      <c r="I78" s="805"/>
      <c r="J78" s="805"/>
      <c r="K78" s="805"/>
      <c r="L78" s="805"/>
      <c r="M78" s="805"/>
      <c r="N78" s="805"/>
      <c r="O78" s="805"/>
      <c r="P78" s="805"/>
      <c r="Q78" s="805"/>
      <c r="R78" s="805"/>
      <c r="S78" s="805"/>
      <c r="T78" s="805"/>
      <c r="U78" s="805"/>
      <c r="V78" s="805"/>
      <c r="W78" s="805"/>
      <c r="X78" s="805"/>
      <c r="Y78" s="805"/>
      <c r="Z78" s="805"/>
      <c r="AA78" s="805"/>
      <c r="AB78" s="805"/>
      <c r="AC78" s="805"/>
      <c r="AD78" s="805"/>
      <c r="AE78" s="805"/>
      <c r="AF78" s="805"/>
      <c r="AG78" s="805"/>
      <c r="AH78" s="805"/>
    </row>
    <row r="79" spans="1:51" ht="148.5" customHeight="1" x14ac:dyDescent="0.15">
      <c r="A79" s="760"/>
      <c r="B79" s="761"/>
      <c r="C79" s="761"/>
      <c r="D79" s="761"/>
      <c r="E79" s="761"/>
      <c r="F79" s="761"/>
      <c r="G79" s="761"/>
      <c r="H79" s="761"/>
      <c r="I79" s="761"/>
      <c r="J79" s="761"/>
      <c r="K79" s="761"/>
      <c r="L79" s="761"/>
      <c r="M79" s="761"/>
      <c r="N79" s="761"/>
      <c r="O79" s="761"/>
      <c r="P79" s="761"/>
      <c r="Q79" s="761"/>
      <c r="R79" s="761"/>
      <c r="S79" s="761"/>
      <c r="T79" s="761"/>
      <c r="U79" s="761"/>
      <c r="V79" s="761"/>
      <c r="W79" s="761"/>
      <c r="X79" s="761"/>
      <c r="Y79" s="761"/>
      <c r="Z79" s="761"/>
      <c r="AA79" s="761"/>
      <c r="AB79" s="761"/>
      <c r="AC79" s="761"/>
      <c r="AD79" s="761"/>
      <c r="AE79" s="761"/>
      <c r="AF79" s="761"/>
      <c r="AG79" s="761"/>
    </row>
  </sheetData>
  <sheetProtection formatCells="0" formatColumns="0" formatRows="0"/>
  <protectedRanges>
    <protectedRange password="CECB" sqref="E12:G13 B12:C13 AE12:AF73 I12:AC13" name="範囲1_2_1"/>
    <protectedRange password="CECB" sqref="B4 B10:AG10 AH11" name="範囲1_1_1_2"/>
    <protectedRange password="CECB" sqref="B77" name="範囲1_1_1_1_1"/>
    <protectedRange password="CECB" sqref="B5:B6 Y6:AA6 AA7:AA8 AC5:AD5 AB6:AB8 Y8:Z8 U7 U5 D5:D6 X5 X7 F6:F8 C7:D8" name="範囲1_1_1_3_1"/>
    <protectedRange password="CECB" sqref="B11:AG11" name="範囲1_1_2_3"/>
  </protectedRanges>
  <mergeCells count="426">
    <mergeCell ref="AM59:AM63"/>
    <mergeCell ref="AM64:AM68"/>
    <mergeCell ref="AM14:AM18"/>
    <mergeCell ref="AM19:AM23"/>
    <mergeCell ref="AM24:AM28"/>
    <mergeCell ref="AM29:AM33"/>
    <mergeCell ref="AM34:AM38"/>
    <mergeCell ref="AM39:AM43"/>
    <mergeCell ref="AM44:AM48"/>
    <mergeCell ref="AM49:AM53"/>
    <mergeCell ref="AM54:AM58"/>
    <mergeCell ref="M24:M28"/>
    <mergeCell ref="M29:M33"/>
    <mergeCell ref="M34:M38"/>
    <mergeCell ref="M39:M43"/>
    <mergeCell ref="M44:M48"/>
    <mergeCell ref="M49:M53"/>
    <mergeCell ref="M54:M58"/>
    <mergeCell ref="M59:M63"/>
    <mergeCell ref="M64:M68"/>
    <mergeCell ref="AJ71:AS71"/>
    <mergeCell ref="AJ72:AS72"/>
    <mergeCell ref="AJ75:AS75"/>
    <mergeCell ref="AJ74:AS74"/>
    <mergeCell ref="B14:B16"/>
    <mergeCell ref="C14:H14"/>
    <mergeCell ref="I14:I18"/>
    <mergeCell ref="O14:O18"/>
    <mergeCell ref="Q14:Q18"/>
    <mergeCell ref="S14:S18"/>
    <mergeCell ref="AE14:AG18"/>
    <mergeCell ref="B24:B26"/>
    <mergeCell ref="C24:H24"/>
    <mergeCell ref="I24:I28"/>
    <mergeCell ref="O24:O28"/>
    <mergeCell ref="Q24:Q28"/>
    <mergeCell ref="S24:S28"/>
    <mergeCell ref="AE24:AG28"/>
    <mergeCell ref="B19:B21"/>
    <mergeCell ref="C19:H19"/>
    <mergeCell ref="I19:I23"/>
    <mergeCell ref="O19:O23"/>
    <mergeCell ref="Q19:Q23"/>
    <mergeCell ref="S19:S23"/>
    <mergeCell ref="AE29:AG33"/>
    <mergeCell ref="AE34:AG38"/>
    <mergeCell ref="AE39:AG43"/>
    <mergeCell ref="AE44:AG48"/>
    <mergeCell ref="AE49:AG53"/>
    <mergeCell ref="U7:X8"/>
    <mergeCell ref="U5:X6"/>
    <mergeCell ref="Y5:AG6"/>
    <mergeCell ref="AA19:AA23"/>
    <mergeCell ref="AD19:AD23"/>
    <mergeCell ref="AE19:AG23"/>
    <mergeCell ref="W24:W28"/>
    <mergeCell ref="Y24:Y28"/>
    <mergeCell ref="AA24:AA28"/>
    <mergeCell ref="AD24:AD28"/>
    <mergeCell ref="D8:F8"/>
    <mergeCell ref="P8:T8"/>
    <mergeCell ref="B10:AE10"/>
    <mergeCell ref="AF10:AG10"/>
    <mergeCell ref="B5:C5"/>
    <mergeCell ref="B6:C8"/>
    <mergeCell ref="D6:F6"/>
    <mergeCell ref="D7:F7"/>
    <mergeCell ref="D5:T5"/>
    <mergeCell ref="G6:T6"/>
    <mergeCell ref="G7:T7"/>
    <mergeCell ref="G8:O8"/>
    <mergeCell ref="Y7:AA8"/>
    <mergeCell ref="AB7:AG8"/>
    <mergeCell ref="AJ11:AS11"/>
    <mergeCell ref="AU11:AY11"/>
    <mergeCell ref="B12:B13"/>
    <mergeCell ref="AC12:AC13"/>
    <mergeCell ref="AD12:AD13"/>
    <mergeCell ref="AE12:AG13"/>
    <mergeCell ref="I13:J13"/>
    <mergeCell ref="O13:P13"/>
    <mergeCell ref="Q13:R13"/>
    <mergeCell ref="S13:T13"/>
    <mergeCell ref="U13:V13"/>
    <mergeCell ref="W13:X13"/>
    <mergeCell ref="Y13:Z13"/>
    <mergeCell ref="AA13:AB13"/>
    <mergeCell ref="K13:L13"/>
    <mergeCell ref="B11:AG11"/>
    <mergeCell ref="I12:AB12"/>
    <mergeCell ref="M13:N13"/>
    <mergeCell ref="AY14:AY18"/>
    <mergeCell ref="C15:H15"/>
    <mergeCell ref="C16:H16"/>
    <mergeCell ref="C17:H17"/>
    <mergeCell ref="C18:H18"/>
    <mergeCell ref="AR14:AR18"/>
    <mergeCell ref="AS14:AS18"/>
    <mergeCell ref="AU14:AU18"/>
    <mergeCell ref="AV14:AV18"/>
    <mergeCell ref="AW14:AW18"/>
    <mergeCell ref="AX14:AX18"/>
    <mergeCell ref="AJ14:AJ18"/>
    <mergeCell ref="AL14:AL18"/>
    <mergeCell ref="AN14:AN18"/>
    <mergeCell ref="AO14:AO18"/>
    <mergeCell ref="AP14:AP18"/>
    <mergeCell ref="AQ14:AQ18"/>
    <mergeCell ref="U14:U18"/>
    <mergeCell ref="W14:W18"/>
    <mergeCell ref="Y14:Y18"/>
    <mergeCell ref="AA14:AA18"/>
    <mergeCell ref="AD14:AD18"/>
    <mergeCell ref="K14:K18"/>
    <mergeCell ref="M14:M18"/>
    <mergeCell ref="AY19:AY23"/>
    <mergeCell ref="C20:H20"/>
    <mergeCell ref="C21:H21"/>
    <mergeCell ref="C22:H22"/>
    <mergeCell ref="C23:H23"/>
    <mergeCell ref="AR19:AR23"/>
    <mergeCell ref="AS19:AS23"/>
    <mergeCell ref="AU19:AU23"/>
    <mergeCell ref="AV19:AV23"/>
    <mergeCell ref="AW19:AW23"/>
    <mergeCell ref="AX19:AX23"/>
    <mergeCell ref="AJ19:AJ23"/>
    <mergeCell ref="AL19:AL23"/>
    <mergeCell ref="AN19:AN23"/>
    <mergeCell ref="AO19:AO23"/>
    <mergeCell ref="AP19:AP23"/>
    <mergeCell ref="AQ19:AQ23"/>
    <mergeCell ref="U19:U23"/>
    <mergeCell ref="W19:W23"/>
    <mergeCell ref="Y19:Y23"/>
    <mergeCell ref="K19:K23"/>
    <mergeCell ref="M19:M23"/>
    <mergeCell ref="B29:B31"/>
    <mergeCell ref="C29:H29"/>
    <mergeCell ref="I29:I33"/>
    <mergeCell ref="O29:O33"/>
    <mergeCell ref="Q29:Q33"/>
    <mergeCell ref="S29:S33"/>
    <mergeCell ref="AY24:AY28"/>
    <mergeCell ref="C25:H25"/>
    <mergeCell ref="C26:H26"/>
    <mergeCell ref="C27:H27"/>
    <mergeCell ref="C28:H28"/>
    <mergeCell ref="AR24:AR28"/>
    <mergeCell ref="AS24:AS28"/>
    <mergeCell ref="AU24:AU28"/>
    <mergeCell ref="AV24:AV28"/>
    <mergeCell ref="AW24:AW28"/>
    <mergeCell ref="AX24:AX28"/>
    <mergeCell ref="AJ24:AJ28"/>
    <mergeCell ref="AL24:AL28"/>
    <mergeCell ref="AN24:AN28"/>
    <mergeCell ref="AO24:AO28"/>
    <mergeCell ref="AP24:AP28"/>
    <mergeCell ref="AQ24:AQ28"/>
    <mergeCell ref="U24:U28"/>
    <mergeCell ref="AY34:AY38"/>
    <mergeCell ref="C35:H35"/>
    <mergeCell ref="C36:H36"/>
    <mergeCell ref="AP29:AP33"/>
    <mergeCell ref="AQ29:AQ33"/>
    <mergeCell ref="U29:U33"/>
    <mergeCell ref="W29:W33"/>
    <mergeCell ref="Y29:Y33"/>
    <mergeCell ref="AA29:AA33"/>
    <mergeCell ref="AD29:AD33"/>
    <mergeCell ref="AY29:AY33"/>
    <mergeCell ref="C30:H30"/>
    <mergeCell ref="C31:H31"/>
    <mergeCell ref="C32:H32"/>
    <mergeCell ref="C33:H33"/>
    <mergeCell ref="AR29:AR33"/>
    <mergeCell ref="AS29:AS33"/>
    <mergeCell ref="AU29:AU33"/>
    <mergeCell ref="AV29:AV33"/>
    <mergeCell ref="AW29:AW33"/>
    <mergeCell ref="AX29:AX33"/>
    <mergeCell ref="AJ29:AJ33"/>
    <mergeCell ref="AL29:AL33"/>
    <mergeCell ref="AN29:AN33"/>
    <mergeCell ref="AO29:AO33"/>
    <mergeCell ref="AS34:AS38"/>
    <mergeCell ref="AU34:AU38"/>
    <mergeCell ref="AV34:AV38"/>
    <mergeCell ref="AW34:AW38"/>
    <mergeCell ref="AX34:AX38"/>
    <mergeCell ref="AJ34:AJ38"/>
    <mergeCell ref="AL34:AL38"/>
    <mergeCell ref="AN34:AN38"/>
    <mergeCell ref="AO34:AO38"/>
    <mergeCell ref="AP34:AP38"/>
    <mergeCell ref="AQ34:AQ38"/>
    <mergeCell ref="B39:B41"/>
    <mergeCell ref="C39:H39"/>
    <mergeCell ref="I39:I43"/>
    <mergeCell ref="O39:O43"/>
    <mergeCell ref="Q39:Q43"/>
    <mergeCell ref="S39:S43"/>
    <mergeCell ref="C37:H37"/>
    <mergeCell ref="C38:H38"/>
    <mergeCell ref="AR34:AR38"/>
    <mergeCell ref="U34:U38"/>
    <mergeCell ref="W34:W38"/>
    <mergeCell ref="Y34:Y38"/>
    <mergeCell ref="AA34:AA38"/>
    <mergeCell ref="AD34:AD38"/>
    <mergeCell ref="B34:B36"/>
    <mergeCell ref="C34:H34"/>
    <mergeCell ref="I34:I38"/>
    <mergeCell ref="O34:O38"/>
    <mergeCell ref="Q34:Q38"/>
    <mergeCell ref="S34:S38"/>
    <mergeCell ref="AO39:AO43"/>
    <mergeCell ref="AY44:AY48"/>
    <mergeCell ref="C45:H45"/>
    <mergeCell ref="C46:H46"/>
    <mergeCell ref="AP39:AP43"/>
    <mergeCell ref="AQ39:AQ43"/>
    <mergeCell ref="U39:U43"/>
    <mergeCell ref="W39:W43"/>
    <mergeCell ref="Y39:Y43"/>
    <mergeCell ref="AA39:AA43"/>
    <mergeCell ref="AD39:AD43"/>
    <mergeCell ref="AY39:AY43"/>
    <mergeCell ref="C40:H40"/>
    <mergeCell ref="C41:H41"/>
    <mergeCell ref="C42:H42"/>
    <mergeCell ref="C43:H43"/>
    <mergeCell ref="AR39:AR43"/>
    <mergeCell ref="AS39:AS43"/>
    <mergeCell ref="AU39:AU43"/>
    <mergeCell ref="AV39:AV43"/>
    <mergeCell ref="AW39:AW43"/>
    <mergeCell ref="AX39:AX43"/>
    <mergeCell ref="AJ39:AJ43"/>
    <mergeCell ref="AL39:AL43"/>
    <mergeCell ref="AN39:AN43"/>
    <mergeCell ref="AS44:AS48"/>
    <mergeCell ref="AU44:AU48"/>
    <mergeCell ref="AV44:AV48"/>
    <mergeCell ref="AW44:AW48"/>
    <mergeCell ref="AX44:AX48"/>
    <mergeCell ref="AJ44:AJ48"/>
    <mergeCell ref="AL44:AL48"/>
    <mergeCell ref="AN44:AN48"/>
    <mergeCell ref="AO44:AO48"/>
    <mergeCell ref="AP44:AP48"/>
    <mergeCell ref="AQ44:AQ48"/>
    <mergeCell ref="C48:H48"/>
    <mergeCell ref="AR44:AR48"/>
    <mergeCell ref="U44:U48"/>
    <mergeCell ref="W44:W48"/>
    <mergeCell ref="Y44:Y48"/>
    <mergeCell ref="AA44:AA48"/>
    <mergeCell ref="AD44:AD48"/>
    <mergeCell ref="B44:B46"/>
    <mergeCell ref="C44:H44"/>
    <mergeCell ref="I44:I48"/>
    <mergeCell ref="O44:O48"/>
    <mergeCell ref="Q44:Q48"/>
    <mergeCell ref="S44:S48"/>
    <mergeCell ref="C47:H47"/>
    <mergeCell ref="AY54:AY58"/>
    <mergeCell ref="C55:H55"/>
    <mergeCell ref="AP49:AP53"/>
    <mergeCell ref="AQ49:AQ53"/>
    <mergeCell ref="U49:U53"/>
    <mergeCell ref="W49:W53"/>
    <mergeCell ref="Y49:Y53"/>
    <mergeCell ref="AA49:AA53"/>
    <mergeCell ref="AD49:AD53"/>
    <mergeCell ref="AY49:AY53"/>
    <mergeCell ref="C50:H50"/>
    <mergeCell ref="C51:H51"/>
    <mergeCell ref="C52:H52"/>
    <mergeCell ref="C53:H53"/>
    <mergeCell ref="AR49:AR53"/>
    <mergeCell ref="AS49:AS53"/>
    <mergeCell ref="AU49:AU53"/>
    <mergeCell ref="AV49:AV53"/>
    <mergeCell ref="AW49:AW53"/>
    <mergeCell ref="AX49:AX53"/>
    <mergeCell ref="AJ49:AJ53"/>
    <mergeCell ref="AL49:AL53"/>
    <mergeCell ref="AN49:AN53"/>
    <mergeCell ref="AO49:AO53"/>
    <mergeCell ref="AR54:AR58"/>
    <mergeCell ref="AS54:AS58"/>
    <mergeCell ref="AU54:AU58"/>
    <mergeCell ref="AV54:AV58"/>
    <mergeCell ref="B54:B56"/>
    <mergeCell ref="C54:H54"/>
    <mergeCell ref="I54:I58"/>
    <mergeCell ref="O54:O58"/>
    <mergeCell ref="Q54:Q58"/>
    <mergeCell ref="S54:S58"/>
    <mergeCell ref="AK54:AK58"/>
    <mergeCell ref="K54:K58"/>
    <mergeCell ref="AY64:AY68"/>
    <mergeCell ref="B59:B61"/>
    <mergeCell ref="C59:H59"/>
    <mergeCell ref="I59:I63"/>
    <mergeCell ref="O59:O63"/>
    <mergeCell ref="Q59:Q63"/>
    <mergeCell ref="S59:S63"/>
    <mergeCell ref="AE59:AG63"/>
    <mergeCell ref="AW54:AW58"/>
    <mergeCell ref="AX54:AX58"/>
    <mergeCell ref="AJ54:AJ58"/>
    <mergeCell ref="AL54:AL58"/>
    <mergeCell ref="AN54:AN58"/>
    <mergeCell ref="AO54:AO58"/>
    <mergeCell ref="AP54:AP58"/>
    <mergeCell ref="AQ54:AQ58"/>
    <mergeCell ref="U54:U58"/>
    <mergeCell ref="W54:W58"/>
    <mergeCell ref="Y54:Y58"/>
    <mergeCell ref="AA54:AA58"/>
    <mergeCell ref="AD54:AD58"/>
    <mergeCell ref="AE54:AG58"/>
    <mergeCell ref="C56:H56"/>
    <mergeCell ref="C57:H57"/>
    <mergeCell ref="AY59:AY63"/>
    <mergeCell ref="C60:H60"/>
    <mergeCell ref="C61:H61"/>
    <mergeCell ref="C62:H62"/>
    <mergeCell ref="C63:H63"/>
    <mergeCell ref="AR59:AR63"/>
    <mergeCell ref="AS59:AS63"/>
    <mergeCell ref="AU59:AU63"/>
    <mergeCell ref="AV59:AV63"/>
    <mergeCell ref="AW59:AW63"/>
    <mergeCell ref="AX59:AX63"/>
    <mergeCell ref="AJ59:AJ63"/>
    <mergeCell ref="AL59:AL63"/>
    <mergeCell ref="AN59:AN63"/>
    <mergeCell ref="AO59:AO63"/>
    <mergeCell ref="AP59:AP63"/>
    <mergeCell ref="AQ59:AQ63"/>
    <mergeCell ref="U59:U63"/>
    <mergeCell ref="W59:W63"/>
    <mergeCell ref="Y59:Y63"/>
    <mergeCell ref="AA59:AA63"/>
    <mergeCell ref="AD59:AD63"/>
    <mergeCell ref="AK59:AK63"/>
    <mergeCell ref="K59:K63"/>
    <mergeCell ref="C68:H68"/>
    <mergeCell ref="AR64:AR68"/>
    <mergeCell ref="AS64:AS68"/>
    <mergeCell ref="AU64:AU68"/>
    <mergeCell ref="AV64:AV68"/>
    <mergeCell ref="AW64:AW68"/>
    <mergeCell ref="C64:H64"/>
    <mergeCell ref="I64:I68"/>
    <mergeCell ref="S64:S68"/>
    <mergeCell ref="O64:O68"/>
    <mergeCell ref="Q64:Q68"/>
    <mergeCell ref="C65:H65"/>
    <mergeCell ref="C66:H66"/>
    <mergeCell ref="K64:K68"/>
    <mergeCell ref="C67:H67"/>
    <mergeCell ref="AX64:AX68"/>
    <mergeCell ref="AJ64:AJ68"/>
    <mergeCell ref="AL64:AL68"/>
    <mergeCell ref="AN64:AN68"/>
    <mergeCell ref="AO64:AO68"/>
    <mergeCell ref="AP64:AP68"/>
    <mergeCell ref="AQ64:AQ68"/>
    <mergeCell ref="U64:U68"/>
    <mergeCell ref="W64:W68"/>
    <mergeCell ref="Y64:Y68"/>
    <mergeCell ref="AA64:AA68"/>
    <mergeCell ref="AD64:AD68"/>
    <mergeCell ref="AE64:AG68"/>
    <mergeCell ref="AK64:AK68"/>
    <mergeCell ref="AE69:AG73"/>
    <mergeCell ref="B75:E75"/>
    <mergeCell ref="F75:AG75"/>
    <mergeCell ref="B77:E77"/>
    <mergeCell ref="F77:AG77"/>
    <mergeCell ref="A78:AH78"/>
    <mergeCell ref="W69:W73"/>
    <mergeCell ref="Y69:Y73"/>
    <mergeCell ref="AA69:AA73"/>
    <mergeCell ref="AD69:AD73"/>
    <mergeCell ref="C70:H70"/>
    <mergeCell ref="C71:H71"/>
    <mergeCell ref="C72:H72"/>
    <mergeCell ref="C73:H73"/>
    <mergeCell ref="C69:H69"/>
    <mergeCell ref="I69:I73"/>
    <mergeCell ref="O69:O73"/>
    <mergeCell ref="Q69:Q73"/>
    <mergeCell ref="S69:S73"/>
    <mergeCell ref="U69:U73"/>
    <mergeCell ref="K69:K73"/>
    <mergeCell ref="M69:M73"/>
    <mergeCell ref="A79:AG79"/>
    <mergeCell ref="B64:B66"/>
    <mergeCell ref="B4:AG4"/>
    <mergeCell ref="AK14:AK18"/>
    <mergeCell ref="AK19:AK23"/>
    <mergeCell ref="AK24:AK28"/>
    <mergeCell ref="AK29:AK33"/>
    <mergeCell ref="AK34:AK38"/>
    <mergeCell ref="AK39:AK43"/>
    <mergeCell ref="AK44:AK48"/>
    <mergeCell ref="AK49:AK53"/>
    <mergeCell ref="K24:K28"/>
    <mergeCell ref="K29:K33"/>
    <mergeCell ref="K34:K38"/>
    <mergeCell ref="K39:K43"/>
    <mergeCell ref="K44:K48"/>
    <mergeCell ref="K49:K53"/>
    <mergeCell ref="C58:H58"/>
    <mergeCell ref="B49:B51"/>
    <mergeCell ref="C49:H49"/>
    <mergeCell ref="I49:I53"/>
    <mergeCell ref="O49:O53"/>
    <mergeCell ref="Q49:Q53"/>
    <mergeCell ref="S49:S53"/>
  </mergeCells>
  <phoneticPr fontId="5"/>
  <conditionalFormatting sqref="O14:T14 P15 R15 T15 V14:V15 O19 O24 O29 O34 O39 O44 O49 O54 O59 O64 O69">
    <cfRule type="cellIs" dxfId="812" priority="631" stopIfTrue="1" operator="equal">
      <formula>"②"</formula>
    </cfRule>
    <cfRule type="cellIs" dxfId="811" priority="634" stopIfTrue="1" operator="equal">
      <formula>"②"</formula>
    </cfRule>
  </conditionalFormatting>
  <conditionalFormatting sqref="X14:X17 Z14:Z17">
    <cfRule type="cellIs" dxfId="810" priority="635" stopIfTrue="1" operator="equal">
      <formula>"④"</formula>
    </cfRule>
  </conditionalFormatting>
  <conditionalFormatting sqref="AB14:AD14 AB15 AC15:AC68">
    <cfRule type="cellIs" dxfId="809" priority="628" stopIfTrue="1" operator="equal">
      <formula>"⑧"</formula>
    </cfRule>
    <cfRule type="cellIs" dxfId="808" priority="636" stopIfTrue="1" operator="equal">
      <formula>"⑥"</formula>
    </cfRule>
  </conditionalFormatting>
  <conditionalFormatting sqref="Z14:Z15">
    <cfRule type="cellIs" dxfId="807" priority="629" stopIfTrue="1" operator="equal">
      <formula>"⑥"</formula>
    </cfRule>
    <cfRule type="cellIs" dxfId="806" priority="633" stopIfTrue="1" operator="equal">
      <formula>"⑥"</formula>
    </cfRule>
  </conditionalFormatting>
  <conditionalFormatting sqref="AB14:AD14 AB15 AC15:AC68">
    <cfRule type="cellIs" dxfId="805" priority="632" stopIfTrue="1" operator="equal">
      <formula>"⑧"</formula>
    </cfRule>
  </conditionalFormatting>
  <conditionalFormatting sqref="X14:X17">
    <cfRule type="cellIs" dxfId="804" priority="630" stopIfTrue="1" operator="equal">
      <formula>"④"</formula>
    </cfRule>
  </conditionalFormatting>
  <conditionalFormatting sqref="P16:P17 R16:R17 T16:T17 V16:V17">
    <cfRule type="cellIs" dxfId="803" priority="623" stopIfTrue="1" operator="equal">
      <formula>"②"</formula>
    </cfRule>
    <cfRule type="cellIs" dxfId="802" priority="626" stopIfTrue="1" operator="equal">
      <formula>"②"</formula>
    </cfRule>
  </conditionalFormatting>
  <conditionalFormatting sqref="AB16:AB17">
    <cfRule type="cellIs" dxfId="801" priority="621" stopIfTrue="1" operator="equal">
      <formula>"⑧"</formula>
    </cfRule>
    <cfRule type="cellIs" dxfId="800" priority="627" stopIfTrue="1" operator="equal">
      <formula>"⑥"</formula>
    </cfRule>
  </conditionalFormatting>
  <conditionalFormatting sqref="Z16:Z17">
    <cfRule type="cellIs" dxfId="799" priority="622" stopIfTrue="1" operator="equal">
      <formula>"⑥"</formula>
    </cfRule>
    <cfRule type="cellIs" dxfId="798" priority="625" stopIfTrue="1" operator="equal">
      <formula>"⑥"</formula>
    </cfRule>
  </conditionalFormatting>
  <conditionalFormatting sqref="AB16:AB17">
    <cfRule type="cellIs" dxfId="797" priority="624" stopIfTrue="1" operator="equal">
      <formula>"⑧"</formula>
    </cfRule>
  </conditionalFormatting>
  <conditionalFormatting sqref="P18 R18 T18 V18">
    <cfRule type="cellIs" dxfId="796" priority="615" stopIfTrue="1" operator="equal">
      <formula>"②"</formula>
    </cfRule>
    <cfRule type="cellIs" dxfId="795" priority="618" stopIfTrue="1" operator="equal">
      <formula>"②"</formula>
    </cfRule>
  </conditionalFormatting>
  <conditionalFormatting sqref="X18 Z18">
    <cfRule type="cellIs" dxfId="794" priority="619" stopIfTrue="1" operator="equal">
      <formula>"④"</formula>
    </cfRule>
  </conditionalFormatting>
  <conditionalFormatting sqref="AB18">
    <cfRule type="cellIs" dxfId="793" priority="612" stopIfTrue="1" operator="equal">
      <formula>"⑧"</formula>
    </cfRule>
    <cfRule type="cellIs" dxfId="792" priority="620" stopIfTrue="1" operator="equal">
      <formula>"⑥"</formula>
    </cfRule>
  </conditionalFormatting>
  <conditionalFormatting sqref="Z18">
    <cfRule type="cellIs" dxfId="791" priority="613" stopIfTrue="1" operator="equal">
      <formula>"⑥"</formula>
    </cfRule>
    <cfRule type="cellIs" dxfId="790" priority="617" stopIfTrue="1" operator="equal">
      <formula>"⑥"</formula>
    </cfRule>
  </conditionalFormatting>
  <conditionalFormatting sqref="AB18">
    <cfRule type="cellIs" dxfId="789" priority="616" stopIfTrue="1" operator="equal">
      <formula>"⑧"</formula>
    </cfRule>
  </conditionalFormatting>
  <conditionalFormatting sqref="X18">
    <cfRule type="cellIs" dxfId="788" priority="614" stopIfTrue="1" operator="equal">
      <formula>"④"</formula>
    </cfRule>
  </conditionalFormatting>
  <conditionalFormatting sqref="P69:V69 P70:P73 R70:R73 T70:T73 V70:V73">
    <cfRule type="cellIs" dxfId="787" priority="606" stopIfTrue="1" operator="equal">
      <formula>"②"</formula>
    </cfRule>
    <cfRule type="cellIs" dxfId="786" priority="609" stopIfTrue="1" operator="equal">
      <formula>"②"</formula>
    </cfRule>
  </conditionalFormatting>
  <conditionalFormatting sqref="W69:Z69 X70:X73 Z70:Z73">
    <cfRule type="cellIs" dxfId="785" priority="610" stopIfTrue="1" operator="equal">
      <formula>"④"</formula>
    </cfRule>
  </conditionalFormatting>
  <conditionalFormatting sqref="AA69:AB69 AB70:AB73">
    <cfRule type="cellIs" dxfId="784" priority="603" stopIfTrue="1" operator="equal">
      <formula>"⑧"</formula>
    </cfRule>
    <cfRule type="cellIs" dxfId="783" priority="611" stopIfTrue="1" operator="equal">
      <formula>"⑥"</formula>
    </cfRule>
  </conditionalFormatting>
  <conditionalFormatting sqref="Y69:Z69 Z70:Z73">
    <cfRule type="cellIs" dxfId="782" priority="604" stopIfTrue="1" operator="equal">
      <formula>"⑥"</formula>
    </cfRule>
    <cfRule type="cellIs" dxfId="781" priority="608" stopIfTrue="1" operator="equal">
      <formula>"⑥"</formula>
    </cfRule>
  </conditionalFormatting>
  <conditionalFormatting sqref="AA69:AB69 AB70:AB73">
    <cfRule type="cellIs" dxfId="780" priority="607" stopIfTrue="1" operator="equal">
      <formula>"⑧"</formula>
    </cfRule>
  </conditionalFormatting>
  <conditionalFormatting sqref="W69:X69 X70:X73">
    <cfRule type="cellIs" dxfId="779" priority="605" stopIfTrue="1" operator="equal">
      <formula>"④"</formula>
    </cfRule>
  </conditionalFormatting>
  <conditionalFormatting sqref="AD19 AD24 AD29 AD34 AD39 AD44 AD49 AD54 AD59 AD64 AD69">
    <cfRule type="cellIs" dxfId="778" priority="600" stopIfTrue="1" operator="equal">
      <formula>"⑧"</formula>
    </cfRule>
    <cfRule type="cellIs" dxfId="777" priority="602" stopIfTrue="1" operator="equal">
      <formula>"⑥"</formula>
    </cfRule>
  </conditionalFormatting>
  <conditionalFormatting sqref="AD19 AD24 AD29 AD34 AD39 AD44 AD49 AD54 AD59 AD64 AD69">
    <cfRule type="cellIs" dxfId="776" priority="601" stopIfTrue="1" operator="equal">
      <formula>"⑧"</formula>
    </cfRule>
  </conditionalFormatting>
  <conditionalFormatting sqref="AC69:AC73">
    <cfRule type="cellIs" dxfId="775" priority="597" stopIfTrue="1" operator="equal">
      <formula>"⑧"</formula>
    </cfRule>
    <cfRule type="cellIs" dxfId="774" priority="599" stopIfTrue="1" operator="equal">
      <formula>"⑥"</formula>
    </cfRule>
  </conditionalFormatting>
  <conditionalFormatting sqref="AC69:AC73">
    <cfRule type="cellIs" dxfId="773" priority="598" stopIfTrue="1" operator="equal">
      <formula>"⑧"</formula>
    </cfRule>
  </conditionalFormatting>
  <conditionalFormatting sqref="U14">
    <cfRule type="cellIs" dxfId="772" priority="595" stopIfTrue="1" operator="equal">
      <formula>"②"</formula>
    </cfRule>
    <cfRule type="cellIs" dxfId="771" priority="596" stopIfTrue="1" operator="equal">
      <formula>"②"</formula>
    </cfRule>
  </conditionalFormatting>
  <conditionalFormatting sqref="W14">
    <cfRule type="cellIs" dxfId="770" priority="593" stopIfTrue="1" operator="equal">
      <formula>"②"</formula>
    </cfRule>
    <cfRule type="cellIs" dxfId="769" priority="594" stopIfTrue="1" operator="equal">
      <formula>"②"</formula>
    </cfRule>
  </conditionalFormatting>
  <conditionalFormatting sqref="Y14">
    <cfRule type="cellIs" dxfId="768" priority="591" stopIfTrue="1" operator="equal">
      <formula>"②"</formula>
    </cfRule>
    <cfRule type="cellIs" dxfId="767" priority="592" stopIfTrue="1" operator="equal">
      <formula>"②"</formula>
    </cfRule>
  </conditionalFormatting>
  <conditionalFormatting sqref="AA14">
    <cfRule type="cellIs" dxfId="766" priority="589" stopIfTrue="1" operator="equal">
      <formula>"②"</formula>
    </cfRule>
    <cfRule type="cellIs" dxfId="765" priority="590" stopIfTrue="1" operator="equal">
      <formula>"②"</formula>
    </cfRule>
  </conditionalFormatting>
  <conditionalFormatting sqref="P19:P20">
    <cfRule type="cellIs" dxfId="764" priority="587" stopIfTrue="1" operator="equal">
      <formula>"②"</formula>
    </cfRule>
    <cfRule type="cellIs" dxfId="763" priority="588" stopIfTrue="1" operator="equal">
      <formula>"②"</formula>
    </cfRule>
  </conditionalFormatting>
  <conditionalFormatting sqref="P21:P22">
    <cfRule type="cellIs" dxfId="762" priority="585" stopIfTrue="1" operator="equal">
      <formula>"②"</formula>
    </cfRule>
    <cfRule type="cellIs" dxfId="761" priority="586" stopIfTrue="1" operator="equal">
      <formula>"②"</formula>
    </cfRule>
  </conditionalFormatting>
  <conditionalFormatting sqref="P23">
    <cfRule type="cellIs" dxfId="760" priority="583" stopIfTrue="1" operator="equal">
      <formula>"②"</formula>
    </cfRule>
    <cfRule type="cellIs" dxfId="759" priority="584" stopIfTrue="1" operator="equal">
      <formula>"②"</formula>
    </cfRule>
  </conditionalFormatting>
  <conditionalFormatting sqref="P24:P25">
    <cfRule type="cellIs" dxfId="758" priority="581" stopIfTrue="1" operator="equal">
      <formula>"②"</formula>
    </cfRule>
    <cfRule type="cellIs" dxfId="757" priority="582" stopIfTrue="1" operator="equal">
      <formula>"②"</formula>
    </cfRule>
  </conditionalFormatting>
  <conditionalFormatting sqref="P26:P27">
    <cfRule type="cellIs" dxfId="756" priority="579" stopIfTrue="1" operator="equal">
      <formula>"②"</formula>
    </cfRule>
    <cfRule type="cellIs" dxfId="755" priority="580" stopIfTrue="1" operator="equal">
      <formula>"②"</formula>
    </cfRule>
  </conditionalFormatting>
  <conditionalFormatting sqref="P28">
    <cfRule type="cellIs" dxfId="754" priority="577" stopIfTrue="1" operator="equal">
      <formula>"②"</formula>
    </cfRule>
    <cfRule type="cellIs" dxfId="753" priority="578" stopIfTrue="1" operator="equal">
      <formula>"②"</formula>
    </cfRule>
  </conditionalFormatting>
  <conditionalFormatting sqref="P29:P30">
    <cfRule type="cellIs" dxfId="752" priority="575" stopIfTrue="1" operator="equal">
      <formula>"②"</formula>
    </cfRule>
    <cfRule type="cellIs" dxfId="751" priority="576" stopIfTrue="1" operator="equal">
      <formula>"②"</formula>
    </cfRule>
  </conditionalFormatting>
  <conditionalFormatting sqref="P31:P32">
    <cfRule type="cellIs" dxfId="750" priority="573" stopIfTrue="1" operator="equal">
      <formula>"②"</formula>
    </cfRule>
    <cfRule type="cellIs" dxfId="749" priority="574" stopIfTrue="1" operator="equal">
      <formula>"②"</formula>
    </cfRule>
  </conditionalFormatting>
  <conditionalFormatting sqref="P33">
    <cfRule type="cellIs" dxfId="748" priority="571" stopIfTrue="1" operator="equal">
      <formula>"②"</formula>
    </cfRule>
    <cfRule type="cellIs" dxfId="747" priority="572" stopIfTrue="1" operator="equal">
      <formula>"②"</formula>
    </cfRule>
  </conditionalFormatting>
  <conditionalFormatting sqref="P34:P35">
    <cfRule type="cellIs" dxfId="746" priority="569" stopIfTrue="1" operator="equal">
      <formula>"②"</formula>
    </cfRule>
    <cfRule type="cellIs" dxfId="745" priority="570" stopIfTrue="1" operator="equal">
      <formula>"②"</formula>
    </cfRule>
  </conditionalFormatting>
  <conditionalFormatting sqref="P36:P37">
    <cfRule type="cellIs" dxfId="744" priority="567" stopIfTrue="1" operator="equal">
      <formula>"②"</formula>
    </cfRule>
    <cfRule type="cellIs" dxfId="743" priority="568" stopIfTrue="1" operator="equal">
      <formula>"②"</formula>
    </cfRule>
  </conditionalFormatting>
  <conditionalFormatting sqref="P38">
    <cfRule type="cellIs" dxfId="742" priority="565" stopIfTrue="1" operator="equal">
      <formula>"②"</formula>
    </cfRule>
    <cfRule type="cellIs" dxfId="741" priority="566" stopIfTrue="1" operator="equal">
      <formula>"②"</formula>
    </cfRule>
  </conditionalFormatting>
  <conditionalFormatting sqref="P39:P40">
    <cfRule type="cellIs" dxfId="740" priority="563" stopIfTrue="1" operator="equal">
      <formula>"②"</formula>
    </cfRule>
    <cfRule type="cellIs" dxfId="739" priority="564" stopIfTrue="1" operator="equal">
      <formula>"②"</formula>
    </cfRule>
  </conditionalFormatting>
  <conditionalFormatting sqref="P41:P42">
    <cfRule type="cellIs" dxfId="738" priority="561" stopIfTrue="1" operator="equal">
      <formula>"②"</formula>
    </cfRule>
    <cfRule type="cellIs" dxfId="737" priority="562" stopIfTrue="1" operator="equal">
      <formula>"②"</formula>
    </cfRule>
  </conditionalFormatting>
  <conditionalFormatting sqref="P43">
    <cfRule type="cellIs" dxfId="736" priority="559" stopIfTrue="1" operator="equal">
      <formula>"②"</formula>
    </cfRule>
    <cfRule type="cellIs" dxfId="735" priority="560" stopIfTrue="1" operator="equal">
      <formula>"②"</formula>
    </cfRule>
  </conditionalFormatting>
  <conditionalFormatting sqref="P44:P45">
    <cfRule type="cellIs" dxfId="734" priority="557" stopIfTrue="1" operator="equal">
      <formula>"②"</formula>
    </cfRule>
    <cfRule type="cellIs" dxfId="733" priority="558" stopIfTrue="1" operator="equal">
      <formula>"②"</formula>
    </cfRule>
  </conditionalFormatting>
  <conditionalFormatting sqref="P46:P47">
    <cfRule type="cellIs" dxfId="732" priority="555" stopIfTrue="1" operator="equal">
      <formula>"②"</formula>
    </cfRule>
    <cfRule type="cellIs" dxfId="731" priority="556" stopIfTrue="1" operator="equal">
      <formula>"②"</formula>
    </cfRule>
  </conditionalFormatting>
  <conditionalFormatting sqref="P48">
    <cfRule type="cellIs" dxfId="730" priority="553" stopIfTrue="1" operator="equal">
      <formula>"②"</formula>
    </cfRule>
    <cfRule type="cellIs" dxfId="729" priority="554" stopIfTrue="1" operator="equal">
      <formula>"②"</formula>
    </cfRule>
  </conditionalFormatting>
  <conditionalFormatting sqref="P49:P50">
    <cfRule type="cellIs" dxfId="728" priority="551" stopIfTrue="1" operator="equal">
      <formula>"②"</formula>
    </cfRule>
    <cfRule type="cellIs" dxfId="727" priority="552" stopIfTrue="1" operator="equal">
      <formula>"②"</formula>
    </cfRule>
  </conditionalFormatting>
  <conditionalFormatting sqref="P51:P52">
    <cfRule type="cellIs" dxfId="726" priority="549" stopIfTrue="1" operator="equal">
      <formula>"②"</formula>
    </cfRule>
    <cfRule type="cellIs" dxfId="725" priority="550" stopIfTrue="1" operator="equal">
      <formula>"②"</formula>
    </cfRule>
  </conditionalFormatting>
  <conditionalFormatting sqref="P53">
    <cfRule type="cellIs" dxfId="724" priority="547" stopIfTrue="1" operator="equal">
      <formula>"②"</formula>
    </cfRule>
    <cfRule type="cellIs" dxfId="723" priority="548" stopIfTrue="1" operator="equal">
      <formula>"②"</formula>
    </cfRule>
  </conditionalFormatting>
  <conditionalFormatting sqref="P54:P55">
    <cfRule type="cellIs" dxfId="722" priority="545" stopIfTrue="1" operator="equal">
      <formula>"②"</formula>
    </cfRule>
    <cfRule type="cellIs" dxfId="721" priority="546" stopIfTrue="1" operator="equal">
      <formula>"②"</formula>
    </cfRule>
  </conditionalFormatting>
  <conditionalFormatting sqref="P56:P57">
    <cfRule type="cellIs" dxfId="720" priority="543" stopIfTrue="1" operator="equal">
      <formula>"②"</formula>
    </cfRule>
    <cfRule type="cellIs" dxfId="719" priority="544" stopIfTrue="1" operator="equal">
      <formula>"②"</formula>
    </cfRule>
  </conditionalFormatting>
  <conditionalFormatting sqref="P58">
    <cfRule type="cellIs" dxfId="718" priority="541" stopIfTrue="1" operator="equal">
      <formula>"②"</formula>
    </cfRule>
    <cfRule type="cellIs" dxfId="717" priority="542" stopIfTrue="1" operator="equal">
      <formula>"②"</formula>
    </cfRule>
  </conditionalFormatting>
  <conditionalFormatting sqref="P59:P60">
    <cfRule type="cellIs" dxfId="716" priority="539" stopIfTrue="1" operator="equal">
      <formula>"②"</formula>
    </cfRule>
    <cfRule type="cellIs" dxfId="715" priority="540" stopIfTrue="1" operator="equal">
      <formula>"②"</formula>
    </cfRule>
  </conditionalFormatting>
  <conditionalFormatting sqref="P61:P62">
    <cfRule type="cellIs" dxfId="714" priority="537" stopIfTrue="1" operator="equal">
      <formula>"②"</formula>
    </cfRule>
    <cfRule type="cellIs" dxfId="713" priority="538" stopIfTrue="1" operator="equal">
      <formula>"②"</formula>
    </cfRule>
  </conditionalFormatting>
  <conditionalFormatting sqref="P63">
    <cfRule type="cellIs" dxfId="712" priority="535" stopIfTrue="1" operator="equal">
      <formula>"②"</formula>
    </cfRule>
    <cfRule type="cellIs" dxfId="711" priority="536" stopIfTrue="1" operator="equal">
      <formula>"②"</formula>
    </cfRule>
  </conditionalFormatting>
  <conditionalFormatting sqref="P64:P65">
    <cfRule type="cellIs" dxfId="710" priority="533" stopIfTrue="1" operator="equal">
      <formula>"②"</formula>
    </cfRule>
    <cfRule type="cellIs" dxfId="709" priority="534" stopIfTrue="1" operator="equal">
      <formula>"②"</formula>
    </cfRule>
  </conditionalFormatting>
  <conditionalFormatting sqref="P66:P67">
    <cfRule type="cellIs" dxfId="708" priority="531" stopIfTrue="1" operator="equal">
      <formula>"②"</formula>
    </cfRule>
    <cfRule type="cellIs" dxfId="707" priority="532" stopIfTrue="1" operator="equal">
      <formula>"②"</formula>
    </cfRule>
  </conditionalFormatting>
  <conditionalFormatting sqref="P68">
    <cfRule type="cellIs" dxfId="706" priority="529" stopIfTrue="1" operator="equal">
      <formula>"②"</formula>
    </cfRule>
    <cfRule type="cellIs" dxfId="705" priority="530" stopIfTrue="1" operator="equal">
      <formula>"②"</formula>
    </cfRule>
  </conditionalFormatting>
  <conditionalFormatting sqref="R19:R20">
    <cfRule type="cellIs" dxfId="704" priority="527" stopIfTrue="1" operator="equal">
      <formula>"②"</formula>
    </cfRule>
    <cfRule type="cellIs" dxfId="703" priority="528" stopIfTrue="1" operator="equal">
      <formula>"②"</formula>
    </cfRule>
  </conditionalFormatting>
  <conditionalFormatting sqref="R21:R22">
    <cfRule type="cellIs" dxfId="702" priority="525" stopIfTrue="1" operator="equal">
      <formula>"②"</formula>
    </cfRule>
    <cfRule type="cellIs" dxfId="701" priority="526" stopIfTrue="1" operator="equal">
      <formula>"②"</formula>
    </cfRule>
  </conditionalFormatting>
  <conditionalFormatting sqref="R23">
    <cfRule type="cellIs" dxfId="700" priority="523" stopIfTrue="1" operator="equal">
      <formula>"②"</formula>
    </cfRule>
    <cfRule type="cellIs" dxfId="699" priority="524" stopIfTrue="1" operator="equal">
      <formula>"②"</formula>
    </cfRule>
  </conditionalFormatting>
  <conditionalFormatting sqref="R24:R25">
    <cfRule type="cellIs" dxfId="698" priority="521" stopIfTrue="1" operator="equal">
      <formula>"②"</formula>
    </cfRule>
    <cfRule type="cellIs" dxfId="697" priority="522" stopIfTrue="1" operator="equal">
      <formula>"②"</formula>
    </cfRule>
  </conditionalFormatting>
  <conditionalFormatting sqref="R26:R27">
    <cfRule type="cellIs" dxfId="696" priority="519" stopIfTrue="1" operator="equal">
      <formula>"②"</formula>
    </cfRule>
    <cfRule type="cellIs" dxfId="695" priority="520" stopIfTrue="1" operator="equal">
      <formula>"②"</formula>
    </cfRule>
  </conditionalFormatting>
  <conditionalFormatting sqref="R28">
    <cfRule type="cellIs" dxfId="694" priority="517" stopIfTrue="1" operator="equal">
      <formula>"②"</formula>
    </cfRule>
    <cfRule type="cellIs" dxfId="693" priority="518" stopIfTrue="1" operator="equal">
      <formula>"②"</formula>
    </cfRule>
  </conditionalFormatting>
  <conditionalFormatting sqref="R29:R30">
    <cfRule type="cellIs" dxfId="692" priority="515" stopIfTrue="1" operator="equal">
      <formula>"②"</formula>
    </cfRule>
    <cfRule type="cellIs" dxfId="691" priority="516" stopIfTrue="1" operator="equal">
      <formula>"②"</formula>
    </cfRule>
  </conditionalFormatting>
  <conditionalFormatting sqref="R31:R32">
    <cfRule type="cellIs" dxfId="690" priority="513" stopIfTrue="1" operator="equal">
      <formula>"②"</formula>
    </cfRule>
    <cfRule type="cellIs" dxfId="689" priority="514" stopIfTrue="1" operator="equal">
      <formula>"②"</formula>
    </cfRule>
  </conditionalFormatting>
  <conditionalFormatting sqref="R33">
    <cfRule type="cellIs" dxfId="688" priority="511" stopIfTrue="1" operator="equal">
      <formula>"②"</formula>
    </cfRule>
    <cfRule type="cellIs" dxfId="687" priority="512" stopIfTrue="1" operator="equal">
      <formula>"②"</formula>
    </cfRule>
  </conditionalFormatting>
  <conditionalFormatting sqref="R34:R35">
    <cfRule type="cellIs" dxfId="686" priority="509" stopIfTrue="1" operator="equal">
      <formula>"②"</formula>
    </cfRule>
    <cfRule type="cellIs" dxfId="685" priority="510" stopIfTrue="1" operator="equal">
      <formula>"②"</formula>
    </cfRule>
  </conditionalFormatting>
  <conditionalFormatting sqref="R36:R37">
    <cfRule type="cellIs" dxfId="684" priority="507" stopIfTrue="1" operator="equal">
      <formula>"②"</formula>
    </cfRule>
    <cfRule type="cellIs" dxfId="683" priority="508" stopIfTrue="1" operator="equal">
      <formula>"②"</formula>
    </cfRule>
  </conditionalFormatting>
  <conditionalFormatting sqref="R38">
    <cfRule type="cellIs" dxfId="682" priority="505" stopIfTrue="1" operator="equal">
      <formula>"②"</formula>
    </cfRule>
    <cfRule type="cellIs" dxfId="681" priority="506" stopIfTrue="1" operator="equal">
      <formula>"②"</formula>
    </cfRule>
  </conditionalFormatting>
  <conditionalFormatting sqref="R39:R40">
    <cfRule type="cellIs" dxfId="680" priority="503" stopIfTrue="1" operator="equal">
      <formula>"②"</formula>
    </cfRule>
    <cfRule type="cellIs" dxfId="679" priority="504" stopIfTrue="1" operator="equal">
      <formula>"②"</formula>
    </cfRule>
  </conditionalFormatting>
  <conditionalFormatting sqref="R41:R42">
    <cfRule type="cellIs" dxfId="678" priority="501" stopIfTrue="1" operator="equal">
      <formula>"②"</formula>
    </cfRule>
    <cfRule type="cellIs" dxfId="677" priority="502" stopIfTrue="1" operator="equal">
      <formula>"②"</formula>
    </cfRule>
  </conditionalFormatting>
  <conditionalFormatting sqref="R43">
    <cfRule type="cellIs" dxfId="676" priority="499" stopIfTrue="1" operator="equal">
      <formula>"②"</formula>
    </cfRule>
    <cfRule type="cellIs" dxfId="675" priority="500" stopIfTrue="1" operator="equal">
      <formula>"②"</formula>
    </cfRule>
  </conditionalFormatting>
  <conditionalFormatting sqref="R44:R45">
    <cfRule type="cellIs" dxfId="674" priority="497" stopIfTrue="1" operator="equal">
      <formula>"②"</formula>
    </cfRule>
    <cfRule type="cellIs" dxfId="673" priority="498" stopIfTrue="1" operator="equal">
      <formula>"②"</formula>
    </cfRule>
  </conditionalFormatting>
  <conditionalFormatting sqref="R46:R47">
    <cfRule type="cellIs" dxfId="672" priority="495" stopIfTrue="1" operator="equal">
      <formula>"②"</formula>
    </cfRule>
    <cfRule type="cellIs" dxfId="671" priority="496" stopIfTrue="1" operator="equal">
      <formula>"②"</formula>
    </cfRule>
  </conditionalFormatting>
  <conditionalFormatting sqref="R48">
    <cfRule type="cellIs" dxfId="670" priority="493" stopIfTrue="1" operator="equal">
      <formula>"②"</formula>
    </cfRule>
    <cfRule type="cellIs" dxfId="669" priority="494" stopIfTrue="1" operator="equal">
      <formula>"②"</formula>
    </cfRule>
  </conditionalFormatting>
  <conditionalFormatting sqref="R49:R50">
    <cfRule type="cellIs" dxfId="668" priority="491" stopIfTrue="1" operator="equal">
      <formula>"②"</formula>
    </cfRule>
    <cfRule type="cellIs" dxfId="667" priority="492" stopIfTrue="1" operator="equal">
      <formula>"②"</formula>
    </cfRule>
  </conditionalFormatting>
  <conditionalFormatting sqref="R51:R52">
    <cfRule type="cellIs" dxfId="666" priority="489" stopIfTrue="1" operator="equal">
      <formula>"②"</formula>
    </cfRule>
    <cfRule type="cellIs" dxfId="665" priority="490" stopIfTrue="1" operator="equal">
      <formula>"②"</formula>
    </cfRule>
  </conditionalFormatting>
  <conditionalFormatting sqref="R53">
    <cfRule type="cellIs" dxfId="664" priority="487" stopIfTrue="1" operator="equal">
      <formula>"②"</formula>
    </cfRule>
    <cfRule type="cellIs" dxfId="663" priority="488" stopIfTrue="1" operator="equal">
      <formula>"②"</formula>
    </cfRule>
  </conditionalFormatting>
  <conditionalFormatting sqref="R54:R55">
    <cfRule type="cellIs" dxfId="662" priority="485" stopIfTrue="1" operator="equal">
      <formula>"②"</formula>
    </cfRule>
    <cfRule type="cellIs" dxfId="661" priority="486" stopIfTrue="1" operator="equal">
      <formula>"②"</formula>
    </cfRule>
  </conditionalFormatting>
  <conditionalFormatting sqref="R56:R57">
    <cfRule type="cellIs" dxfId="660" priority="483" stopIfTrue="1" operator="equal">
      <formula>"②"</formula>
    </cfRule>
    <cfRule type="cellIs" dxfId="659" priority="484" stopIfTrue="1" operator="equal">
      <formula>"②"</formula>
    </cfRule>
  </conditionalFormatting>
  <conditionalFormatting sqref="R58">
    <cfRule type="cellIs" dxfId="658" priority="481" stopIfTrue="1" operator="equal">
      <formula>"②"</formula>
    </cfRule>
    <cfRule type="cellIs" dxfId="657" priority="482" stopIfTrue="1" operator="equal">
      <formula>"②"</formula>
    </cfRule>
  </conditionalFormatting>
  <conditionalFormatting sqref="R59:R60">
    <cfRule type="cellIs" dxfId="656" priority="479" stopIfTrue="1" operator="equal">
      <formula>"②"</formula>
    </cfRule>
    <cfRule type="cellIs" dxfId="655" priority="480" stopIfTrue="1" operator="equal">
      <formula>"②"</formula>
    </cfRule>
  </conditionalFormatting>
  <conditionalFormatting sqref="R61:R62">
    <cfRule type="cellIs" dxfId="654" priority="477" stopIfTrue="1" operator="equal">
      <formula>"②"</formula>
    </cfRule>
    <cfRule type="cellIs" dxfId="653" priority="478" stopIfTrue="1" operator="equal">
      <formula>"②"</formula>
    </cfRule>
  </conditionalFormatting>
  <conditionalFormatting sqref="R63">
    <cfRule type="cellIs" dxfId="652" priority="475" stopIfTrue="1" operator="equal">
      <formula>"②"</formula>
    </cfRule>
    <cfRule type="cellIs" dxfId="651" priority="476" stopIfTrue="1" operator="equal">
      <formula>"②"</formula>
    </cfRule>
  </conditionalFormatting>
  <conditionalFormatting sqref="R64:R65">
    <cfRule type="cellIs" dxfId="650" priority="473" stopIfTrue="1" operator="equal">
      <formula>"②"</formula>
    </cfRule>
    <cfRule type="cellIs" dxfId="649" priority="474" stopIfTrue="1" operator="equal">
      <formula>"②"</formula>
    </cfRule>
  </conditionalFormatting>
  <conditionalFormatting sqref="R66:R67">
    <cfRule type="cellIs" dxfId="648" priority="471" stopIfTrue="1" operator="equal">
      <formula>"②"</formula>
    </cfRule>
    <cfRule type="cellIs" dxfId="647" priority="472" stopIfTrue="1" operator="equal">
      <formula>"②"</formula>
    </cfRule>
  </conditionalFormatting>
  <conditionalFormatting sqref="R68">
    <cfRule type="cellIs" dxfId="646" priority="469" stopIfTrue="1" operator="equal">
      <formula>"②"</formula>
    </cfRule>
    <cfRule type="cellIs" dxfId="645" priority="470" stopIfTrue="1" operator="equal">
      <formula>"②"</formula>
    </cfRule>
  </conditionalFormatting>
  <conditionalFormatting sqref="T19:T20">
    <cfRule type="cellIs" dxfId="644" priority="467" stopIfTrue="1" operator="equal">
      <formula>"②"</formula>
    </cfRule>
    <cfRule type="cellIs" dxfId="643" priority="468" stopIfTrue="1" operator="equal">
      <formula>"②"</formula>
    </cfRule>
  </conditionalFormatting>
  <conditionalFormatting sqref="T21:T22">
    <cfRule type="cellIs" dxfId="642" priority="465" stopIfTrue="1" operator="equal">
      <formula>"②"</formula>
    </cfRule>
    <cfRule type="cellIs" dxfId="641" priority="466" stopIfTrue="1" operator="equal">
      <formula>"②"</formula>
    </cfRule>
  </conditionalFormatting>
  <conditionalFormatting sqref="T23">
    <cfRule type="cellIs" dxfId="640" priority="463" stopIfTrue="1" operator="equal">
      <formula>"②"</formula>
    </cfRule>
    <cfRule type="cellIs" dxfId="639" priority="464" stopIfTrue="1" operator="equal">
      <formula>"②"</formula>
    </cfRule>
  </conditionalFormatting>
  <conditionalFormatting sqref="T24:T25">
    <cfRule type="cellIs" dxfId="638" priority="461" stopIfTrue="1" operator="equal">
      <formula>"②"</formula>
    </cfRule>
    <cfRule type="cellIs" dxfId="637" priority="462" stopIfTrue="1" operator="equal">
      <formula>"②"</formula>
    </cfRule>
  </conditionalFormatting>
  <conditionalFormatting sqref="T26:T27">
    <cfRule type="cellIs" dxfId="636" priority="459" stopIfTrue="1" operator="equal">
      <formula>"②"</formula>
    </cfRule>
    <cfRule type="cellIs" dxfId="635" priority="460" stopIfTrue="1" operator="equal">
      <formula>"②"</formula>
    </cfRule>
  </conditionalFormatting>
  <conditionalFormatting sqref="T28">
    <cfRule type="cellIs" dxfId="634" priority="457" stopIfTrue="1" operator="equal">
      <formula>"②"</formula>
    </cfRule>
    <cfRule type="cellIs" dxfId="633" priority="458" stopIfTrue="1" operator="equal">
      <formula>"②"</formula>
    </cfRule>
  </conditionalFormatting>
  <conditionalFormatting sqref="T29:T30">
    <cfRule type="cellIs" dxfId="632" priority="455" stopIfTrue="1" operator="equal">
      <formula>"②"</formula>
    </cfRule>
    <cfRule type="cellIs" dxfId="631" priority="456" stopIfTrue="1" operator="equal">
      <formula>"②"</formula>
    </cfRule>
  </conditionalFormatting>
  <conditionalFormatting sqref="T31:T32">
    <cfRule type="cellIs" dxfId="630" priority="453" stopIfTrue="1" operator="equal">
      <formula>"②"</formula>
    </cfRule>
    <cfRule type="cellIs" dxfId="629" priority="454" stopIfTrue="1" operator="equal">
      <formula>"②"</formula>
    </cfRule>
  </conditionalFormatting>
  <conditionalFormatting sqref="T33">
    <cfRule type="cellIs" dxfId="628" priority="451" stopIfTrue="1" operator="equal">
      <formula>"②"</formula>
    </cfRule>
    <cfRule type="cellIs" dxfId="627" priority="452" stopIfTrue="1" operator="equal">
      <formula>"②"</formula>
    </cfRule>
  </conditionalFormatting>
  <conditionalFormatting sqref="T34:T35">
    <cfRule type="cellIs" dxfId="626" priority="449" stopIfTrue="1" operator="equal">
      <formula>"②"</formula>
    </cfRule>
    <cfRule type="cellIs" dxfId="625" priority="450" stopIfTrue="1" operator="equal">
      <formula>"②"</formula>
    </cfRule>
  </conditionalFormatting>
  <conditionalFormatting sqref="T36:T37">
    <cfRule type="cellIs" dxfId="624" priority="447" stopIfTrue="1" operator="equal">
      <formula>"②"</formula>
    </cfRule>
    <cfRule type="cellIs" dxfId="623" priority="448" stopIfTrue="1" operator="equal">
      <formula>"②"</formula>
    </cfRule>
  </conditionalFormatting>
  <conditionalFormatting sqref="T38">
    <cfRule type="cellIs" dxfId="622" priority="445" stopIfTrue="1" operator="equal">
      <formula>"②"</formula>
    </cfRule>
    <cfRule type="cellIs" dxfId="621" priority="446" stopIfTrue="1" operator="equal">
      <formula>"②"</formula>
    </cfRule>
  </conditionalFormatting>
  <conditionalFormatting sqref="T39:T40">
    <cfRule type="cellIs" dxfId="620" priority="443" stopIfTrue="1" operator="equal">
      <formula>"②"</formula>
    </cfRule>
    <cfRule type="cellIs" dxfId="619" priority="444" stopIfTrue="1" operator="equal">
      <formula>"②"</formula>
    </cfRule>
  </conditionalFormatting>
  <conditionalFormatting sqref="T41:T42">
    <cfRule type="cellIs" dxfId="618" priority="441" stopIfTrue="1" operator="equal">
      <formula>"②"</formula>
    </cfRule>
    <cfRule type="cellIs" dxfId="617" priority="442" stopIfTrue="1" operator="equal">
      <formula>"②"</formula>
    </cfRule>
  </conditionalFormatting>
  <conditionalFormatting sqref="T43">
    <cfRule type="cellIs" dxfId="616" priority="439" stopIfTrue="1" operator="equal">
      <formula>"②"</formula>
    </cfRule>
    <cfRule type="cellIs" dxfId="615" priority="440" stopIfTrue="1" operator="equal">
      <formula>"②"</formula>
    </cfRule>
  </conditionalFormatting>
  <conditionalFormatting sqref="T44:T45">
    <cfRule type="cellIs" dxfId="614" priority="437" stopIfTrue="1" operator="equal">
      <formula>"②"</formula>
    </cfRule>
    <cfRule type="cellIs" dxfId="613" priority="438" stopIfTrue="1" operator="equal">
      <formula>"②"</formula>
    </cfRule>
  </conditionalFormatting>
  <conditionalFormatting sqref="T46:T47">
    <cfRule type="cellIs" dxfId="612" priority="435" stopIfTrue="1" operator="equal">
      <formula>"②"</formula>
    </cfRule>
    <cfRule type="cellIs" dxfId="611" priority="436" stopIfTrue="1" operator="equal">
      <formula>"②"</formula>
    </cfRule>
  </conditionalFormatting>
  <conditionalFormatting sqref="T48">
    <cfRule type="cellIs" dxfId="610" priority="433" stopIfTrue="1" operator="equal">
      <formula>"②"</formula>
    </cfRule>
    <cfRule type="cellIs" dxfId="609" priority="434" stopIfTrue="1" operator="equal">
      <formula>"②"</formula>
    </cfRule>
  </conditionalFormatting>
  <conditionalFormatting sqref="T49:T50">
    <cfRule type="cellIs" dxfId="608" priority="431" stopIfTrue="1" operator="equal">
      <formula>"②"</formula>
    </cfRule>
    <cfRule type="cellIs" dxfId="607" priority="432" stopIfTrue="1" operator="equal">
      <formula>"②"</formula>
    </cfRule>
  </conditionalFormatting>
  <conditionalFormatting sqref="T51:T52">
    <cfRule type="cellIs" dxfId="606" priority="429" stopIfTrue="1" operator="equal">
      <formula>"②"</formula>
    </cfRule>
    <cfRule type="cellIs" dxfId="605" priority="430" stopIfTrue="1" operator="equal">
      <formula>"②"</formula>
    </cfRule>
  </conditionalFormatting>
  <conditionalFormatting sqref="T53">
    <cfRule type="cellIs" dxfId="604" priority="427" stopIfTrue="1" operator="equal">
      <formula>"②"</formula>
    </cfRule>
    <cfRule type="cellIs" dxfId="603" priority="428" stopIfTrue="1" operator="equal">
      <formula>"②"</formula>
    </cfRule>
  </conditionalFormatting>
  <conditionalFormatting sqref="T54:T55">
    <cfRule type="cellIs" dxfId="602" priority="425" stopIfTrue="1" operator="equal">
      <formula>"②"</formula>
    </cfRule>
    <cfRule type="cellIs" dxfId="601" priority="426" stopIfTrue="1" operator="equal">
      <formula>"②"</formula>
    </cfRule>
  </conditionalFormatting>
  <conditionalFormatting sqref="T56:T57">
    <cfRule type="cellIs" dxfId="600" priority="423" stopIfTrue="1" operator="equal">
      <formula>"②"</formula>
    </cfRule>
    <cfRule type="cellIs" dxfId="599" priority="424" stopIfTrue="1" operator="equal">
      <formula>"②"</formula>
    </cfRule>
  </conditionalFormatting>
  <conditionalFormatting sqref="T58">
    <cfRule type="cellIs" dxfId="598" priority="421" stopIfTrue="1" operator="equal">
      <formula>"②"</formula>
    </cfRule>
    <cfRule type="cellIs" dxfId="597" priority="422" stopIfTrue="1" operator="equal">
      <formula>"②"</formula>
    </cfRule>
  </conditionalFormatting>
  <conditionalFormatting sqref="T59:T60">
    <cfRule type="cellIs" dxfId="596" priority="419" stopIfTrue="1" operator="equal">
      <formula>"②"</formula>
    </cfRule>
    <cfRule type="cellIs" dxfId="595" priority="420" stopIfTrue="1" operator="equal">
      <formula>"②"</formula>
    </cfRule>
  </conditionalFormatting>
  <conditionalFormatting sqref="T61:T62">
    <cfRule type="cellIs" dxfId="594" priority="417" stopIfTrue="1" operator="equal">
      <formula>"②"</formula>
    </cfRule>
    <cfRule type="cellIs" dxfId="593" priority="418" stopIfTrue="1" operator="equal">
      <formula>"②"</formula>
    </cfRule>
  </conditionalFormatting>
  <conditionalFormatting sqref="T63">
    <cfRule type="cellIs" dxfId="592" priority="415" stopIfTrue="1" operator="equal">
      <formula>"②"</formula>
    </cfRule>
    <cfRule type="cellIs" dxfId="591" priority="416" stopIfTrue="1" operator="equal">
      <formula>"②"</formula>
    </cfRule>
  </conditionalFormatting>
  <conditionalFormatting sqref="T64:T65">
    <cfRule type="cellIs" dxfId="590" priority="413" stopIfTrue="1" operator="equal">
      <formula>"②"</formula>
    </cfRule>
    <cfRule type="cellIs" dxfId="589" priority="414" stopIfTrue="1" operator="equal">
      <formula>"②"</formula>
    </cfRule>
  </conditionalFormatting>
  <conditionalFormatting sqref="T66:T67">
    <cfRule type="cellIs" dxfId="588" priority="411" stopIfTrue="1" operator="equal">
      <formula>"②"</formula>
    </cfRule>
    <cfRule type="cellIs" dxfId="587" priority="412" stopIfTrue="1" operator="equal">
      <formula>"②"</formula>
    </cfRule>
  </conditionalFormatting>
  <conditionalFormatting sqref="T68">
    <cfRule type="cellIs" dxfId="586" priority="409" stopIfTrue="1" operator="equal">
      <formula>"②"</formula>
    </cfRule>
    <cfRule type="cellIs" dxfId="585" priority="410" stopIfTrue="1" operator="equal">
      <formula>"②"</formula>
    </cfRule>
  </conditionalFormatting>
  <conditionalFormatting sqref="V19:V20">
    <cfRule type="cellIs" dxfId="584" priority="407" stopIfTrue="1" operator="equal">
      <formula>"②"</formula>
    </cfRule>
    <cfRule type="cellIs" dxfId="583" priority="408" stopIfTrue="1" operator="equal">
      <formula>"②"</formula>
    </cfRule>
  </conditionalFormatting>
  <conditionalFormatting sqref="V21:V22">
    <cfRule type="cellIs" dxfId="582" priority="405" stopIfTrue="1" operator="equal">
      <formula>"②"</formula>
    </cfRule>
    <cfRule type="cellIs" dxfId="581" priority="406" stopIfTrue="1" operator="equal">
      <formula>"②"</formula>
    </cfRule>
  </conditionalFormatting>
  <conditionalFormatting sqref="V23">
    <cfRule type="cellIs" dxfId="580" priority="403" stopIfTrue="1" operator="equal">
      <formula>"②"</formula>
    </cfRule>
    <cfRule type="cellIs" dxfId="579" priority="404" stopIfTrue="1" operator="equal">
      <formula>"②"</formula>
    </cfRule>
  </conditionalFormatting>
  <conditionalFormatting sqref="V24:V25">
    <cfRule type="cellIs" dxfId="578" priority="401" stopIfTrue="1" operator="equal">
      <formula>"②"</formula>
    </cfRule>
    <cfRule type="cellIs" dxfId="577" priority="402" stopIfTrue="1" operator="equal">
      <formula>"②"</formula>
    </cfRule>
  </conditionalFormatting>
  <conditionalFormatting sqref="V26:V27">
    <cfRule type="cellIs" dxfId="576" priority="399" stopIfTrue="1" operator="equal">
      <formula>"②"</formula>
    </cfRule>
    <cfRule type="cellIs" dxfId="575" priority="400" stopIfTrue="1" operator="equal">
      <formula>"②"</formula>
    </cfRule>
  </conditionalFormatting>
  <conditionalFormatting sqref="V28">
    <cfRule type="cellIs" dxfId="574" priority="397" stopIfTrue="1" operator="equal">
      <formula>"②"</formula>
    </cfRule>
    <cfRule type="cellIs" dxfId="573" priority="398" stopIfTrue="1" operator="equal">
      <formula>"②"</formula>
    </cfRule>
  </conditionalFormatting>
  <conditionalFormatting sqref="V29:V30">
    <cfRule type="cellIs" dxfId="572" priority="395" stopIfTrue="1" operator="equal">
      <formula>"②"</formula>
    </cfRule>
    <cfRule type="cellIs" dxfId="571" priority="396" stopIfTrue="1" operator="equal">
      <formula>"②"</formula>
    </cfRule>
  </conditionalFormatting>
  <conditionalFormatting sqref="V31:V32">
    <cfRule type="cellIs" dxfId="570" priority="393" stopIfTrue="1" operator="equal">
      <formula>"②"</formula>
    </cfRule>
    <cfRule type="cellIs" dxfId="569" priority="394" stopIfTrue="1" operator="equal">
      <formula>"②"</formula>
    </cfRule>
  </conditionalFormatting>
  <conditionalFormatting sqref="V33">
    <cfRule type="cellIs" dxfId="568" priority="391" stopIfTrue="1" operator="equal">
      <formula>"②"</formula>
    </cfRule>
    <cfRule type="cellIs" dxfId="567" priority="392" stopIfTrue="1" operator="equal">
      <formula>"②"</formula>
    </cfRule>
  </conditionalFormatting>
  <conditionalFormatting sqref="V34:V35">
    <cfRule type="cellIs" dxfId="566" priority="389" stopIfTrue="1" operator="equal">
      <formula>"②"</formula>
    </cfRule>
    <cfRule type="cellIs" dxfId="565" priority="390" stopIfTrue="1" operator="equal">
      <formula>"②"</formula>
    </cfRule>
  </conditionalFormatting>
  <conditionalFormatting sqref="V36:V37">
    <cfRule type="cellIs" dxfId="564" priority="387" stopIfTrue="1" operator="equal">
      <formula>"②"</formula>
    </cfRule>
    <cfRule type="cellIs" dxfId="563" priority="388" stopIfTrue="1" operator="equal">
      <formula>"②"</formula>
    </cfRule>
  </conditionalFormatting>
  <conditionalFormatting sqref="V38">
    <cfRule type="cellIs" dxfId="562" priority="385" stopIfTrue="1" operator="equal">
      <formula>"②"</formula>
    </cfRule>
    <cfRule type="cellIs" dxfId="561" priority="386" stopIfTrue="1" operator="equal">
      <formula>"②"</formula>
    </cfRule>
  </conditionalFormatting>
  <conditionalFormatting sqref="V39:V40">
    <cfRule type="cellIs" dxfId="560" priority="383" stopIfTrue="1" operator="equal">
      <formula>"②"</formula>
    </cfRule>
    <cfRule type="cellIs" dxfId="559" priority="384" stopIfTrue="1" operator="equal">
      <formula>"②"</formula>
    </cfRule>
  </conditionalFormatting>
  <conditionalFormatting sqref="V41:V42">
    <cfRule type="cellIs" dxfId="558" priority="381" stopIfTrue="1" operator="equal">
      <formula>"②"</formula>
    </cfRule>
    <cfRule type="cellIs" dxfId="557" priority="382" stopIfTrue="1" operator="equal">
      <formula>"②"</formula>
    </cfRule>
  </conditionalFormatting>
  <conditionalFormatting sqref="V43">
    <cfRule type="cellIs" dxfId="556" priority="379" stopIfTrue="1" operator="equal">
      <formula>"②"</formula>
    </cfRule>
    <cfRule type="cellIs" dxfId="555" priority="380" stopIfTrue="1" operator="equal">
      <formula>"②"</formula>
    </cfRule>
  </conditionalFormatting>
  <conditionalFormatting sqref="V44:V45">
    <cfRule type="cellIs" dxfId="554" priority="377" stopIfTrue="1" operator="equal">
      <formula>"②"</formula>
    </cfRule>
    <cfRule type="cellIs" dxfId="553" priority="378" stopIfTrue="1" operator="equal">
      <formula>"②"</formula>
    </cfRule>
  </conditionalFormatting>
  <conditionalFormatting sqref="V46:V47">
    <cfRule type="cellIs" dxfId="552" priority="375" stopIfTrue="1" operator="equal">
      <formula>"②"</formula>
    </cfRule>
    <cfRule type="cellIs" dxfId="551" priority="376" stopIfTrue="1" operator="equal">
      <formula>"②"</formula>
    </cfRule>
  </conditionalFormatting>
  <conditionalFormatting sqref="V48">
    <cfRule type="cellIs" dxfId="550" priority="373" stopIfTrue="1" operator="equal">
      <formula>"②"</formula>
    </cfRule>
    <cfRule type="cellIs" dxfId="549" priority="374" stopIfTrue="1" operator="equal">
      <formula>"②"</formula>
    </cfRule>
  </conditionalFormatting>
  <conditionalFormatting sqref="V49:V50">
    <cfRule type="cellIs" dxfId="548" priority="371" stopIfTrue="1" operator="equal">
      <formula>"②"</formula>
    </cfRule>
    <cfRule type="cellIs" dxfId="547" priority="372" stopIfTrue="1" operator="equal">
      <formula>"②"</formula>
    </cfRule>
  </conditionalFormatting>
  <conditionalFormatting sqref="V51:V52">
    <cfRule type="cellIs" dxfId="546" priority="369" stopIfTrue="1" operator="equal">
      <formula>"②"</formula>
    </cfRule>
    <cfRule type="cellIs" dxfId="545" priority="370" stopIfTrue="1" operator="equal">
      <formula>"②"</formula>
    </cfRule>
  </conditionalFormatting>
  <conditionalFormatting sqref="V53">
    <cfRule type="cellIs" dxfId="544" priority="367" stopIfTrue="1" operator="equal">
      <formula>"②"</formula>
    </cfRule>
    <cfRule type="cellIs" dxfId="543" priority="368" stopIfTrue="1" operator="equal">
      <formula>"②"</formula>
    </cfRule>
  </conditionalFormatting>
  <conditionalFormatting sqref="V54:V55">
    <cfRule type="cellIs" dxfId="542" priority="365" stopIfTrue="1" operator="equal">
      <formula>"②"</formula>
    </cfRule>
    <cfRule type="cellIs" dxfId="541" priority="366" stopIfTrue="1" operator="equal">
      <formula>"②"</formula>
    </cfRule>
  </conditionalFormatting>
  <conditionalFormatting sqref="V56:V57">
    <cfRule type="cellIs" dxfId="540" priority="363" stopIfTrue="1" operator="equal">
      <formula>"②"</formula>
    </cfRule>
    <cfRule type="cellIs" dxfId="539" priority="364" stopIfTrue="1" operator="equal">
      <formula>"②"</formula>
    </cfRule>
  </conditionalFormatting>
  <conditionalFormatting sqref="V58">
    <cfRule type="cellIs" dxfId="538" priority="361" stopIfTrue="1" operator="equal">
      <formula>"②"</formula>
    </cfRule>
    <cfRule type="cellIs" dxfId="537" priority="362" stopIfTrue="1" operator="equal">
      <formula>"②"</formula>
    </cfRule>
  </conditionalFormatting>
  <conditionalFormatting sqref="V59:V60">
    <cfRule type="cellIs" dxfId="536" priority="359" stopIfTrue="1" operator="equal">
      <formula>"②"</formula>
    </cfRule>
    <cfRule type="cellIs" dxfId="535" priority="360" stopIfTrue="1" operator="equal">
      <formula>"②"</formula>
    </cfRule>
  </conditionalFormatting>
  <conditionalFormatting sqref="V61:V62">
    <cfRule type="cellIs" dxfId="534" priority="357" stopIfTrue="1" operator="equal">
      <formula>"②"</formula>
    </cfRule>
    <cfRule type="cellIs" dxfId="533" priority="358" stopIfTrue="1" operator="equal">
      <formula>"②"</formula>
    </cfRule>
  </conditionalFormatting>
  <conditionalFormatting sqref="V63">
    <cfRule type="cellIs" dxfId="532" priority="355" stopIfTrue="1" operator="equal">
      <formula>"②"</formula>
    </cfRule>
    <cfRule type="cellIs" dxfId="531" priority="356" stopIfTrue="1" operator="equal">
      <formula>"②"</formula>
    </cfRule>
  </conditionalFormatting>
  <conditionalFormatting sqref="V64:V65">
    <cfRule type="cellIs" dxfId="530" priority="353" stopIfTrue="1" operator="equal">
      <formula>"②"</formula>
    </cfRule>
    <cfRule type="cellIs" dxfId="529" priority="354" stopIfTrue="1" operator="equal">
      <formula>"②"</formula>
    </cfRule>
  </conditionalFormatting>
  <conditionalFormatting sqref="V66:V67">
    <cfRule type="cellIs" dxfId="528" priority="351" stopIfTrue="1" operator="equal">
      <formula>"②"</formula>
    </cfRule>
    <cfRule type="cellIs" dxfId="527" priority="352" stopIfTrue="1" operator="equal">
      <formula>"②"</formula>
    </cfRule>
  </conditionalFormatting>
  <conditionalFormatting sqref="V68">
    <cfRule type="cellIs" dxfId="526" priority="349" stopIfTrue="1" operator="equal">
      <formula>"②"</formula>
    </cfRule>
    <cfRule type="cellIs" dxfId="525" priority="350" stopIfTrue="1" operator="equal">
      <formula>"②"</formula>
    </cfRule>
  </conditionalFormatting>
  <conditionalFormatting sqref="X19:X22">
    <cfRule type="cellIs" dxfId="524" priority="348" stopIfTrue="1" operator="equal">
      <formula>"④"</formula>
    </cfRule>
  </conditionalFormatting>
  <conditionalFormatting sqref="X19:X22">
    <cfRule type="cellIs" dxfId="523" priority="347" stopIfTrue="1" operator="equal">
      <formula>"④"</formula>
    </cfRule>
  </conditionalFormatting>
  <conditionalFormatting sqref="X23">
    <cfRule type="cellIs" dxfId="522" priority="346" stopIfTrue="1" operator="equal">
      <formula>"④"</formula>
    </cfRule>
  </conditionalFormatting>
  <conditionalFormatting sqref="X23">
    <cfRule type="cellIs" dxfId="521" priority="345" stopIfTrue="1" operator="equal">
      <formula>"④"</formula>
    </cfRule>
  </conditionalFormatting>
  <conditionalFormatting sqref="X24:X27">
    <cfRule type="cellIs" dxfId="520" priority="344" stopIfTrue="1" operator="equal">
      <formula>"④"</formula>
    </cfRule>
  </conditionalFormatting>
  <conditionalFormatting sqref="X24:X27">
    <cfRule type="cellIs" dxfId="519" priority="343" stopIfTrue="1" operator="equal">
      <formula>"④"</formula>
    </cfRule>
  </conditionalFormatting>
  <conditionalFormatting sqref="X28">
    <cfRule type="cellIs" dxfId="518" priority="342" stopIfTrue="1" operator="equal">
      <formula>"④"</formula>
    </cfRule>
  </conditionalFormatting>
  <conditionalFormatting sqref="X28">
    <cfRule type="cellIs" dxfId="517" priority="341" stopIfTrue="1" operator="equal">
      <formula>"④"</formula>
    </cfRule>
  </conditionalFormatting>
  <conditionalFormatting sqref="X29:X32">
    <cfRule type="cellIs" dxfId="516" priority="340" stopIfTrue="1" operator="equal">
      <formula>"④"</formula>
    </cfRule>
  </conditionalFormatting>
  <conditionalFormatting sqref="X29:X32">
    <cfRule type="cellIs" dxfId="515" priority="339" stopIfTrue="1" operator="equal">
      <formula>"④"</formula>
    </cfRule>
  </conditionalFormatting>
  <conditionalFormatting sqref="X33">
    <cfRule type="cellIs" dxfId="514" priority="338" stopIfTrue="1" operator="equal">
      <formula>"④"</formula>
    </cfRule>
  </conditionalFormatting>
  <conditionalFormatting sqref="X33">
    <cfRule type="cellIs" dxfId="513" priority="337" stopIfTrue="1" operator="equal">
      <formula>"④"</formula>
    </cfRule>
  </conditionalFormatting>
  <conditionalFormatting sqref="X34:X37">
    <cfRule type="cellIs" dxfId="512" priority="336" stopIfTrue="1" operator="equal">
      <formula>"④"</formula>
    </cfRule>
  </conditionalFormatting>
  <conditionalFormatting sqref="X34:X37">
    <cfRule type="cellIs" dxfId="511" priority="335" stopIfTrue="1" operator="equal">
      <formula>"④"</formula>
    </cfRule>
  </conditionalFormatting>
  <conditionalFormatting sqref="X38">
    <cfRule type="cellIs" dxfId="510" priority="334" stopIfTrue="1" operator="equal">
      <formula>"④"</formula>
    </cfRule>
  </conditionalFormatting>
  <conditionalFormatting sqref="X38">
    <cfRule type="cellIs" dxfId="509" priority="333" stopIfTrue="1" operator="equal">
      <formula>"④"</formula>
    </cfRule>
  </conditionalFormatting>
  <conditionalFormatting sqref="X39:X42">
    <cfRule type="cellIs" dxfId="508" priority="332" stopIfTrue="1" operator="equal">
      <formula>"④"</formula>
    </cfRule>
  </conditionalFormatting>
  <conditionalFormatting sqref="X39:X42">
    <cfRule type="cellIs" dxfId="507" priority="331" stopIfTrue="1" operator="equal">
      <formula>"④"</formula>
    </cfRule>
  </conditionalFormatting>
  <conditionalFormatting sqref="X43">
    <cfRule type="cellIs" dxfId="506" priority="330" stopIfTrue="1" operator="equal">
      <formula>"④"</formula>
    </cfRule>
  </conditionalFormatting>
  <conditionalFormatting sqref="X43">
    <cfRule type="cellIs" dxfId="505" priority="329" stopIfTrue="1" operator="equal">
      <formula>"④"</formula>
    </cfRule>
  </conditionalFormatting>
  <conditionalFormatting sqref="X44:X47">
    <cfRule type="cellIs" dxfId="504" priority="328" stopIfTrue="1" operator="equal">
      <formula>"④"</formula>
    </cfRule>
  </conditionalFormatting>
  <conditionalFormatting sqref="X44:X47">
    <cfRule type="cellIs" dxfId="503" priority="327" stopIfTrue="1" operator="equal">
      <formula>"④"</formula>
    </cfRule>
  </conditionalFormatting>
  <conditionalFormatting sqref="X48">
    <cfRule type="cellIs" dxfId="502" priority="326" stopIfTrue="1" operator="equal">
      <formula>"④"</formula>
    </cfRule>
  </conditionalFormatting>
  <conditionalFormatting sqref="X48">
    <cfRule type="cellIs" dxfId="501" priority="325" stopIfTrue="1" operator="equal">
      <formula>"④"</formula>
    </cfRule>
  </conditionalFormatting>
  <conditionalFormatting sqref="X49:X52">
    <cfRule type="cellIs" dxfId="500" priority="324" stopIfTrue="1" operator="equal">
      <formula>"④"</formula>
    </cfRule>
  </conditionalFormatting>
  <conditionalFormatting sqref="X49:X52">
    <cfRule type="cellIs" dxfId="499" priority="323" stopIfTrue="1" operator="equal">
      <formula>"④"</formula>
    </cfRule>
  </conditionalFormatting>
  <conditionalFormatting sqref="X53">
    <cfRule type="cellIs" dxfId="498" priority="322" stopIfTrue="1" operator="equal">
      <formula>"④"</formula>
    </cfRule>
  </conditionalFormatting>
  <conditionalFormatting sqref="X53">
    <cfRule type="cellIs" dxfId="497" priority="321" stopIfTrue="1" operator="equal">
      <formula>"④"</formula>
    </cfRule>
  </conditionalFormatting>
  <conditionalFormatting sqref="X54:X57">
    <cfRule type="cellIs" dxfId="496" priority="320" stopIfTrue="1" operator="equal">
      <formula>"④"</formula>
    </cfRule>
  </conditionalFormatting>
  <conditionalFormatting sqref="X54:X57">
    <cfRule type="cellIs" dxfId="495" priority="319" stopIfTrue="1" operator="equal">
      <formula>"④"</formula>
    </cfRule>
  </conditionalFormatting>
  <conditionalFormatting sqref="X58">
    <cfRule type="cellIs" dxfId="494" priority="318" stopIfTrue="1" operator="equal">
      <formula>"④"</formula>
    </cfRule>
  </conditionalFormatting>
  <conditionalFormatting sqref="X58">
    <cfRule type="cellIs" dxfId="493" priority="317" stopIfTrue="1" operator="equal">
      <formula>"④"</formula>
    </cfRule>
  </conditionalFormatting>
  <conditionalFormatting sqref="X59:X62">
    <cfRule type="cellIs" dxfId="492" priority="316" stopIfTrue="1" operator="equal">
      <formula>"④"</formula>
    </cfRule>
  </conditionalFormatting>
  <conditionalFormatting sqref="X59:X62">
    <cfRule type="cellIs" dxfId="491" priority="315" stopIfTrue="1" operator="equal">
      <formula>"④"</formula>
    </cfRule>
  </conditionalFormatting>
  <conditionalFormatting sqref="X63">
    <cfRule type="cellIs" dxfId="490" priority="314" stopIfTrue="1" operator="equal">
      <formula>"④"</formula>
    </cfRule>
  </conditionalFormatting>
  <conditionalFormatting sqref="X63">
    <cfRule type="cellIs" dxfId="489" priority="313" stopIfTrue="1" operator="equal">
      <formula>"④"</formula>
    </cfRule>
  </conditionalFormatting>
  <conditionalFormatting sqref="X64:X67">
    <cfRule type="cellIs" dxfId="488" priority="312" stopIfTrue="1" operator="equal">
      <formula>"④"</formula>
    </cfRule>
  </conditionalFormatting>
  <conditionalFormatting sqref="X64:X67">
    <cfRule type="cellIs" dxfId="487" priority="311" stopIfTrue="1" operator="equal">
      <formula>"④"</formula>
    </cfRule>
  </conditionalFormatting>
  <conditionalFormatting sqref="X68">
    <cfRule type="cellIs" dxfId="486" priority="310" stopIfTrue="1" operator="equal">
      <formula>"④"</formula>
    </cfRule>
  </conditionalFormatting>
  <conditionalFormatting sqref="X68">
    <cfRule type="cellIs" dxfId="485" priority="309" stopIfTrue="1" operator="equal">
      <formula>"④"</formula>
    </cfRule>
  </conditionalFormatting>
  <conditionalFormatting sqref="Z19:Z22">
    <cfRule type="cellIs" dxfId="484" priority="308" stopIfTrue="1" operator="equal">
      <formula>"④"</formula>
    </cfRule>
  </conditionalFormatting>
  <conditionalFormatting sqref="Z19:Z20">
    <cfRule type="cellIs" dxfId="483" priority="306" stopIfTrue="1" operator="equal">
      <formula>"⑥"</formula>
    </cfRule>
    <cfRule type="cellIs" dxfId="482" priority="307" stopIfTrue="1" operator="equal">
      <formula>"⑥"</formula>
    </cfRule>
  </conditionalFormatting>
  <conditionalFormatting sqref="Z21:Z22">
    <cfRule type="cellIs" dxfId="481" priority="304" stopIfTrue="1" operator="equal">
      <formula>"⑥"</formula>
    </cfRule>
    <cfRule type="cellIs" dxfId="480" priority="305" stopIfTrue="1" operator="equal">
      <formula>"⑥"</formula>
    </cfRule>
  </conditionalFormatting>
  <conditionalFormatting sqref="Z23">
    <cfRule type="cellIs" dxfId="479" priority="303" stopIfTrue="1" operator="equal">
      <formula>"④"</formula>
    </cfRule>
  </conditionalFormatting>
  <conditionalFormatting sqref="Z23">
    <cfRule type="cellIs" dxfId="478" priority="301" stopIfTrue="1" operator="equal">
      <formula>"⑥"</formula>
    </cfRule>
    <cfRule type="cellIs" dxfId="477" priority="302" stopIfTrue="1" operator="equal">
      <formula>"⑥"</formula>
    </cfRule>
  </conditionalFormatting>
  <conditionalFormatting sqref="Z24:Z27">
    <cfRule type="cellIs" dxfId="476" priority="300" stopIfTrue="1" operator="equal">
      <formula>"④"</formula>
    </cfRule>
  </conditionalFormatting>
  <conditionalFormatting sqref="Z24:Z25">
    <cfRule type="cellIs" dxfId="475" priority="298" stopIfTrue="1" operator="equal">
      <formula>"⑥"</formula>
    </cfRule>
    <cfRule type="cellIs" dxfId="474" priority="299" stopIfTrue="1" operator="equal">
      <formula>"⑥"</formula>
    </cfRule>
  </conditionalFormatting>
  <conditionalFormatting sqref="Z26:Z27">
    <cfRule type="cellIs" dxfId="473" priority="296" stopIfTrue="1" operator="equal">
      <formula>"⑥"</formula>
    </cfRule>
    <cfRule type="cellIs" dxfId="472" priority="297" stopIfTrue="1" operator="equal">
      <formula>"⑥"</formula>
    </cfRule>
  </conditionalFormatting>
  <conditionalFormatting sqref="Z28">
    <cfRule type="cellIs" dxfId="471" priority="295" stopIfTrue="1" operator="equal">
      <formula>"④"</formula>
    </cfRule>
  </conditionalFormatting>
  <conditionalFormatting sqref="Z28">
    <cfRule type="cellIs" dxfId="470" priority="293" stopIfTrue="1" operator="equal">
      <formula>"⑥"</formula>
    </cfRule>
    <cfRule type="cellIs" dxfId="469" priority="294" stopIfTrue="1" operator="equal">
      <formula>"⑥"</formula>
    </cfRule>
  </conditionalFormatting>
  <conditionalFormatting sqref="Z29:Z32">
    <cfRule type="cellIs" dxfId="468" priority="292" stopIfTrue="1" operator="equal">
      <formula>"④"</formula>
    </cfRule>
  </conditionalFormatting>
  <conditionalFormatting sqref="Z29:Z30">
    <cfRule type="cellIs" dxfId="467" priority="290" stopIfTrue="1" operator="equal">
      <formula>"⑥"</formula>
    </cfRule>
    <cfRule type="cellIs" dxfId="466" priority="291" stopIfTrue="1" operator="equal">
      <formula>"⑥"</formula>
    </cfRule>
  </conditionalFormatting>
  <conditionalFormatting sqref="Z31:Z32">
    <cfRule type="cellIs" dxfId="465" priority="288" stopIfTrue="1" operator="equal">
      <formula>"⑥"</formula>
    </cfRule>
    <cfRule type="cellIs" dxfId="464" priority="289" stopIfTrue="1" operator="equal">
      <formula>"⑥"</formula>
    </cfRule>
  </conditionalFormatting>
  <conditionalFormatting sqref="Z33">
    <cfRule type="cellIs" dxfId="463" priority="287" stopIfTrue="1" operator="equal">
      <formula>"④"</formula>
    </cfRule>
  </conditionalFormatting>
  <conditionalFormatting sqref="Z33">
    <cfRule type="cellIs" dxfId="462" priority="285" stopIfTrue="1" operator="equal">
      <formula>"⑥"</formula>
    </cfRule>
    <cfRule type="cellIs" dxfId="461" priority="286" stopIfTrue="1" operator="equal">
      <formula>"⑥"</formula>
    </cfRule>
  </conditionalFormatting>
  <conditionalFormatting sqref="Z34:Z37">
    <cfRule type="cellIs" dxfId="460" priority="284" stopIfTrue="1" operator="equal">
      <formula>"④"</formula>
    </cfRule>
  </conditionalFormatting>
  <conditionalFormatting sqref="Z34:Z35">
    <cfRule type="cellIs" dxfId="459" priority="282" stopIfTrue="1" operator="equal">
      <formula>"⑥"</formula>
    </cfRule>
    <cfRule type="cellIs" dxfId="458" priority="283" stopIfTrue="1" operator="equal">
      <formula>"⑥"</formula>
    </cfRule>
  </conditionalFormatting>
  <conditionalFormatting sqref="Z36:Z37">
    <cfRule type="cellIs" dxfId="457" priority="280" stopIfTrue="1" operator="equal">
      <formula>"⑥"</formula>
    </cfRule>
    <cfRule type="cellIs" dxfId="456" priority="281" stopIfTrue="1" operator="equal">
      <formula>"⑥"</formula>
    </cfRule>
  </conditionalFormatting>
  <conditionalFormatting sqref="Z38">
    <cfRule type="cellIs" dxfId="455" priority="279" stopIfTrue="1" operator="equal">
      <formula>"④"</formula>
    </cfRule>
  </conditionalFormatting>
  <conditionalFormatting sqref="Z38">
    <cfRule type="cellIs" dxfId="454" priority="277" stopIfTrue="1" operator="equal">
      <formula>"⑥"</formula>
    </cfRule>
    <cfRule type="cellIs" dxfId="453" priority="278" stopIfTrue="1" operator="equal">
      <formula>"⑥"</formula>
    </cfRule>
  </conditionalFormatting>
  <conditionalFormatting sqref="Z39:Z42">
    <cfRule type="cellIs" dxfId="452" priority="276" stopIfTrue="1" operator="equal">
      <formula>"④"</formula>
    </cfRule>
  </conditionalFormatting>
  <conditionalFormatting sqref="Z39:Z40">
    <cfRule type="cellIs" dxfId="451" priority="274" stopIfTrue="1" operator="equal">
      <formula>"⑥"</formula>
    </cfRule>
    <cfRule type="cellIs" dxfId="450" priority="275" stopIfTrue="1" operator="equal">
      <formula>"⑥"</formula>
    </cfRule>
  </conditionalFormatting>
  <conditionalFormatting sqref="Z41:Z42">
    <cfRule type="cellIs" dxfId="449" priority="272" stopIfTrue="1" operator="equal">
      <formula>"⑥"</formula>
    </cfRule>
    <cfRule type="cellIs" dxfId="448" priority="273" stopIfTrue="1" operator="equal">
      <formula>"⑥"</formula>
    </cfRule>
  </conditionalFormatting>
  <conditionalFormatting sqref="Z43">
    <cfRule type="cellIs" dxfId="447" priority="271" stopIfTrue="1" operator="equal">
      <formula>"④"</formula>
    </cfRule>
  </conditionalFormatting>
  <conditionalFormatting sqref="Z43">
    <cfRule type="cellIs" dxfId="446" priority="269" stopIfTrue="1" operator="equal">
      <formula>"⑥"</formula>
    </cfRule>
    <cfRule type="cellIs" dxfId="445" priority="270" stopIfTrue="1" operator="equal">
      <formula>"⑥"</formula>
    </cfRule>
  </conditionalFormatting>
  <conditionalFormatting sqref="Z44:Z47">
    <cfRule type="cellIs" dxfId="444" priority="268" stopIfTrue="1" operator="equal">
      <formula>"④"</formula>
    </cfRule>
  </conditionalFormatting>
  <conditionalFormatting sqref="Z44:Z45">
    <cfRule type="cellIs" dxfId="443" priority="266" stopIfTrue="1" operator="equal">
      <formula>"⑥"</formula>
    </cfRule>
    <cfRule type="cellIs" dxfId="442" priority="267" stopIfTrue="1" operator="equal">
      <formula>"⑥"</formula>
    </cfRule>
  </conditionalFormatting>
  <conditionalFormatting sqref="Z46:Z47">
    <cfRule type="cellIs" dxfId="441" priority="264" stopIfTrue="1" operator="equal">
      <formula>"⑥"</formula>
    </cfRule>
    <cfRule type="cellIs" dxfId="440" priority="265" stopIfTrue="1" operator="equal">
      <formula>"⑥"</formula>
    </cfRule>
  </conditionalFormatting>
  <conditionalFormatting sqref="Z48">
    <cfRule type="cellIs" dxfId="439" priority="263" stopIfTrue="1" operator="equal">
      <formula>"④"</formula>
    </cfRule>
  </conditionalFormatting>
  <conditionalFormatting sqref="Z48">
    <cfRule type="cellIs" dxfId="438" priority="261" stopIfTrue="1" operator="equal">
      <formula>"⑥"</formula>
    </cfRule>
    <cfRule type="cellIs" dxfId="437" priority="262" stopIfTrue="1" operator="equal">
      <formula>"⑥"</formula>
    </cfRule>
  </conditionalFormatting>
  <conditionalFormatting sqref="Z49:Z52">
    <cfRule type="cellIs" dxfId="436" priority="260" stopIfTrue="1" operator="equal">
      <formula>"④"</formula>
    </cfRule>
  </conditionalFormatting>
  <conditionalFormatting sqref="Z49:Z50">
    <cfRule type="cellIs" dxfId="435" priority="258" stopIfTrue="1" operator="equal">
      <formula>"⑥"</formula>
    </cfRule>
    <cfRule type="cellIs" dxfId="434" priority="259" stopIfTrue="1" operator="equal">
      <formula>"⑥"</formula>
    </cfRule>
  </conditionalFormatting>
  <conditionalFormatting sqref="Z51:Z52">
    <cfRule type="cellIs" dxfId="433" priority="256" stopIfTrue="1" operator="equal">
      <formula>"⑥"</formula>
    </cfRule>
    <cfRule type="cellIs" dxfId="432" priority="257" stopIfTrue="1" operator="equal">
      <formula>"⑥"</formula>
    </cfRule>
  </conditionalFormatting>
  <conditionalFormatting sqref="Z53">
    <cfRule type="cellIs" dxfId="431" priority="255" stopIfTrue="1" operator="equal">
      <formula>"④"</formula>
    </cfRule>
  </conditionalFormatting>
  <conditionalFormatting sqref="Z53">
    <cfRule type="cellIs" dxfId="430" priority="253" stopIfTrue="1" operator="equal">
      <formula>"⑥"</formula>
    </cfRule>
    <cfRule type="cellIs" dxfId="429" priority="254" stopIfTrue="1" operator="equal">
      <formula>"⑥"</formula>
    </cfRule>
  </conditionalFormatting>
  <conditionalFormatting sqref="Z54:Z57">
    <cfRule type="cellIs" dxfId="428" priority="252" stopIfTrue="1" operator="equal">
      <formula>"④"</formula>
    </cfRule>
  </conditionalFormatting>
  <conditionalFormatting sqref="Z54:Z55">
    <cfRule type="cellIs" dxfId="427" priority="250" stopIfTrue="1" operator="equal">
      <formula>"⑥"</formula>
    </cfRule>
    <cfRule type="cellIs" dxfId="426" priority="251" stopIfTrue="1" operator="equal">
      <formula>"⑥"</formula>
    </cfRule>
  </conditionalFormatting>
  <conditionalFormatting sqref="Z56:Z57">
    <cfRule type="cellIs" dxfId="425" priority="248" stopIfTrue="1" operator="equal">
      <formula>"⑥"</formula>
    </cfRule>
    <cfRule type="cellIs" dxfId="424" priority="249" stopIfTrue="1" operator="equal">
      <formula>"⑥"</formula>
    </cfRule>
  </conditionalFormatting>
  <conditionalFormatting sqref="Z58">
    <cfRule type="cellIs" dxfId="423" priority="247" stopIfTrue="1" operator="equal">
      <formula>"④"</formula>
    </cfRule>
  </conditionalFormatting>
  <conditionalFormatting sqref="Z58">
    <cfRule type="cellIs" dxfId="422" priority="245" stopIfTrue="1" operator="equal">
      <formula>"⑥"</formula>
    </cfRule>
    <cfRule type="cellIs" dxfId="421" priority="246" stopIfTrue="1" operator="equal">
      <formula>"⑥"</formula>
    </cfRule>
  </conditionalFormatting>
  <conditionalFormatting sqref="Z59:Z62">
    <cfRule type="cellIs" dxfId="420" priority="244" stopIfTrue="1" operator="equal">
      <formula>"④"</formula>
    </cfRule>
  </conditionalFormatting>
  <conditionalFormatting sqref="Z59:Z60">
    <cfRule type="cellIs" dxfId="419" priority="242" stopIfTrue="1" operator="equal">
      <formula>"⑥"</formula>
    </cfRule>
    <cfRule type="cellIs" dxfId="418" priority="243" stopIfTrue="1" operator="equal">
      <formula>"⑥"</formula>
    </cfRule>
  </conditionalFormatting>
  <conditionalFormatting sqref="Z61:Z62">
    <cfRule type="cellIs" dxfId="417" priority="240" stopIfTrue="1" operator="equal">
      <formula>"⑥"</formula>
    </cfRule>
    <cfRule type="cellIs" dxfId="416" priority="241" stopIfTrue="1" operator="equal">
      <formula>"⑥"</formula>
    </cfRule>
  </conditionalFormatting>
  <conditionalFormatting sqref="Z63">
    <cfRule type="cellIs" dxfId="415" priority="239" stopIfTrue="1" operator="equal">
      <formula>"④"</formula>
    </cfRule>
  </conditionalFormatting>
  <conditionalFormatting sqref="Z63">
    <cfRule type="cellIs" dxfId="414" priority="237" stopIfTrue="1" operator="equal">
      <formula>"⑥"</formula>
    </cfRule>
    <cfRule type="cellIs" dxfId="413" priority="238" stopIfTrue="1" operator="equal">
      <formula>"⑥"</formula>
    </cfRule>
  </conditionalFormatting>
  <conditionalFormatting sqref="Z64:Z67">
    <cfRule type="cellIs" dxfId="412" priority="236" stopIfTrue="1" operator="equal">
      <formula>"④"</formula>
    </cfRule>
  </conditionalFormatting>
  <conditionalFormatting sqref="Z64:Z65">
    <cfRule type="cellIs" dxfId="411" priority="234" stopIfTrue="1" operator="equal">
      <formula>"⑥"</formula>
    </cfRule>
    <cfRule type="cellIs" dxfId="410" priority="235" stopIfTrue="1" operator="equal">
      <formula>"⑥"</formula>
    </cfRule>
  </conditionalFormatting>
  <conditionalFormatting sqref="Z66:Z67">
    <cfRule type="cellIs" dxfId="409" priority="232" stopIfTrue="1" operator="equal">
      <formula>"⑥"</formula>
    </cfRule>
    <cfRule type="cellIs" dxfId="408" priority="233" stopIfTrue="1" operator="equal">
      <formula>"⑥"</formula>
    </cfRule>
  </conditionalFormatting>
  <conditionalFormatting sqref="Z68">
    <cfRule type="cellIs" dxfId="407" priority="231" stopIfTrue="1" operator="equal">
      <formula>"④"</formula>
    </cfRule>
  </conditionalFormatting>
  <conditionalFormatting sqref="Z68">
    <cfRule type="cellIs" dxfId="406" priority="229" stopIfTrue="1" operator="equal">
      <formula>"⑥"</formula>
    </cfRule>
    <cfRule type="cellIs" dxfId="405" priority="230" stopIfTrue="1" operator="equal">
      <formula>"⑥"</formula>
    </cfRule>
  </conditionalFormatting>
  <conditionalFormatting sqref="AB19:AB20">
    <cfRule type="cellIs" dxfId="404" priority="226" stopIfTrue="1" operator="equal">
      <formula>"⑧"</formula>
    </cfRule>
    <cfRule type="cellIs" dxfId="403" priority="228" stopIfTrue="1" operator="equal">
      <formula>"⑥"</formula>
    </cfRule>
  </conditionalFormatting>
  <conditionalFormatting sqref="AB19:AB20">
    <cfRule type="cellIs" dxfId="402" priority="227" stopIfTrue="1" operator="equal">
      <formula>"⑧"</formula>
    </cfRule>
  </conditionalFormatting>
  <conditionalFormatting sqref="AB21:AB22">
    <cfRule type="cellIs" dxfId="401" priority="223" stopIfTrue="1" operator="equal">
      <formula>"⑧"</formula>
    </cfRule>
    <cfRule type="cellIs" dxfId="400" priority="225" stopIfTrue="1" operator="equal">
      <formula>"⑥"</formula>
    </cfRule>
  </conditionalFormatting>
  <conditionalFormatting sqref="AB21:AB22">
    <cfRule type="cellIs" dxfId="399" priority="224" stopIfTrue="1" operator="equal">
      <formula>"⑧"</formula>
    </cfRule>
  </conditionalFormatting>
  <conditionalFormatting sqref="AB23">
    <cfRule type="cellIs" dxfId="398" priority="220" stopIfTrue="1" operator="equal">
      <formula>"⑧"</formula>
    </cfRule>
    <cfRule type="cellIs" dxfId="397" priority="222" stopIfTrue="1" operator="equal">
      <formula>"⑥"</formula>
    </cfRule>
  </conditionalFormatting>
  <conditionalFormatting sqref="AB23">
    <cfRule type="cellIs" dxfId="396" priority="221" stopIfTrue="1" operator="equal">
      <formula>"⑧"</formula>
    </cfRule>
  </conditionalFormatting>
  <conditionalFormatting sqref="AB24:AB25">
    <cfRule type="cellIs" dxfId="395" priority="217" stopIfTrue="1" operator="equal">
      <formula>"⑧"</formula>
    </cfRule>
    <cfRule type="cellIs" dxfId="394" priority="219" stopIfTrue="1" operator="equal">
      <formula>"⑥"</formula>
    </cfRule>
  </conditionalFormatting>
  <conditionalFormatting sqref="AB24:AB25">
    <cfRule type="cellIs" dxfId="393" priority="218" stopIfTrue="1" operator="equal">
      <formula>"⑧"</formula>
    </cfRule>
  </conditionalFormatting>
  <conditionalFormatting sqref="AB26:AB27">
    <cfRule type="cellIs" dxfId="392" priority="214" stopIfTrue="1" operator="equal">
      <formula>"⑧"</formula>
    </cfRule>
    <cfRule type="cellIs" dxfId="391" priority="216" stopIfTrue="1" operator="equal">
      <formula>"⑥"</formula>
    </cfRule>
  </conditionalFormatting>
  <conditionalFormatting sqref="AB26:AB27">
    <cfRule type="cellIs" dxfId="390" priority="215" stopIfTrue="1" operator="equal">
      <formula>"⑧"</formula>
    </cfRule>
  </conditionalFormatting>
  <conditionalFormatting sqref="AB28">
    <cfRule type="cellIs" dxfId="389" priority="211" stopIfTrue="1" operator="equal">
      <formula>"⑧"</formula>
    </cfRule>
    <cfRule type="cellIs" dxfId="388" priority="213" stopIfTrue="1" operator="equal">
      <formula>"⑥"</formula>
    </cfRule>
  </conditionalFormatting>
  <conditionalFormatting sqref="AB28">
    <cfRule type="cellIs" dxfId="387" priority="212" stopIfTrue="1" operator="equal">
      <formula>"⑧"</formula>
    </cfRule>
  </conditionalFormatting>
  <conditionalFormatting sqref="AB29:AB30">
    <cfRule type="cellIs" dxfId="386" priority="208" stopIfTrue="1" operator="equal">
      <formula>"⑧"</formula>
    </cfRule>
    <cfRule type="cellIs" dxfId="385" priority="210" stopIfTrue="1" operator="equal">
      <formula>"⑥"</formula>
    </cfRule>
  </conditionalFormatting>
  <conditionalFormatting sqref="AB29:AB30">
    <cfRule type="cellIs" dxfId="384" priority="209" stopIfTrue="1" operator="equal">
      <formula>"⑧"</formula>
    </cfRule>
  </conditionalFormatting>
  <conditionalFormatting sqref="AB31:AB32">
    <cfRule type="cellIs" dxfId="383" priority="205" stopIfTrue="1" operator="equal">
      <formula>"⑧"</formula>
    </cfRule>
    <cfRule type="cellIs" dxfId="382" priority="207" stopIfTrue="1" operator="equal">
      <formula>"⑥"</formula>
    </cfRule>
  </conditionalFormatting>
  <conditionalFormatting sqref="AB31:AB32">
    <cfRule type="cellIs" dxfId="381" priority="206" stopIfTrue="1" operator="equal">
      <formula>"⑧"</formula>
    </cfRule>
  </conditionalFormatting>
  <conditionalFormatting sqref="AB33">
    <cfRule type="cellIs" dxfId="380" priority="202" stopIfTrue="1" operator="equal">
      <formula>"⑧"</formula>
    </cfRule>
    <cfRule type="cellIs" dxfId="379" priority="204" stopIfTrue="1" operator="equal">
      <formula>"⑥"</formula>
    </cfRule>
  </conditionalFormatting>
  <conditionalFormatting sqref="AB33">
    <cfRule type="cellIs" dxfId="378" priority="203" stopIfTrue="1" operator="equal">
      <formula>"⑧"</formula>
    </cfRule>
  </conditionalFormatting>
  <conditionalFormatting sqref="AB34:AB35">
    <cfRule type="cellIs" dxfId="377" priority="199" stopIfTrue="1" operator="equal">
      <formula>"⑧"</formula>
    </cfRule>
    <cfRule type="cellIs" dxfId="376" priority="201" stopIfTrue="1" operator="equal">
      <formula>"⑥"</formula>
    </cfRule>
  </conditionalFormatting>
  <conditionalFormatting sqref="AB34:AB35">
    <cfRule type="cellIs" dxfId="375" priority="200" stopIfTrue="1" operator="equal">
      <formula>"⑧"</formula>
    </cfRule>
  </conditionalFormatting>
  <conditionalFormatting sqref="AB36:AB37">
    <cfRule type="cellIs" dxfId="374" priority="196" stopIfTrue="1" operator="equal">
      <formula>"⑧"</formula>
    </cfRule>
    <cfRule type="cellIs" dxfId="373" priority="198" stopIfTrue="1" operator="equal">
      <formula>"⑥"</formula>
    </cfRule>
  </conditionalFormatting>
  <conditionalFormatting sqref="AB36:AB37">
    <cfRule type="cellIs" dxfId="372" priority="197" stopIfTrue="1" operator="equal">
      <formula>"⑧"</formula>
    </cfRule>
  </conditionalFormatting>
  <conditionalFormatting sqref="AB38">
    <cfRule type="cellIs" dxfId="371" priority="193" stopIfTrue="1" operator="equal">
      <formula>"⑧"</formula>
    </cfRule>
    <cfRule type="cellIs" dxfId="370" priority="195" stopIfTrue="1" operator="equal">
      <formula>"⑥"</formula>
    </cfRule>
  </conditionalFormatting>
  <conditionalFormatting sqref="AB38">
    <cfRule type="cellIs" dxfId="369" priority="194" stopIfTrue="1" operator="equal">
      <formula>"⑧"</formula>
    </cfRule>
  </conditionalFormatting>
  <conditionalFormatting sqref="AB39:AB40">
    <cfRule type="cellIs" dxfId="368" priority="190" stopIfTrue="1" operator="equal">
      <formula>"⑧"</formula>
    </cfRule>
    <cfRule type="cellIs" dxfId="367" priority="192" stopIfTrue="1" operator="equal">
      <formula>"⑥"</formula>
    </cfRule>
  </conditionalFormatting>
  <conditionalFormatting sqref="AB39:AB40">
    <cfRule type="cellIs" dxfId="366" priority="191" stopIfTrue="1" operator="equal">
      <formula>"⑧"</formula>
    </cfRule>
  </conditionalFormatting>
  <conditionalFormatting sqref="AB41:AB42">
    <cfRule type="cellIs" dxfId="365" priority="187" stopIfTrue="1" operator="equal">
      <formula>"⑧"</formula>
    </cfRule>
    <cfRule type="cellIs" dxfId="364" priority="189" stopIfTrue="1" operator="equal">
      <formula>"⑥"</formula>
    </cfRule>
  </conditionalFormatting>
  <conditionalFormatting sqref="AB41:AB42">
    <cfRule type="cellIs" dxfId="363" priority="188" stopIfTrue="1" operator="equal">
      <formula>"⑧"</formula>
    </cfRule>
  </conditionalFormatting>
  <conditionalFormatting sqref="AB43">
    <cfRule type="cellIs" dxfId="362" priority="184" stopIfTrue="1" operator="equal">
      <formula>"⑧"</formula>
    </cfRule>
    <cfRule type="cellIs" dxfId="361" priority="186" stopIfTrue="1" operator="equal">
      <formula>"⑥"</formula>
    </cfRule>
  </conditionalFormatting>
  <conditionalFormatting sqref="AB43">
    <cfRule type="cellIs" dxfId="360" priority="185" stopIfTrue="1" operator="equal">
      <formula>"⑧"</formula>
    </cfRule>
  </conditionalFormatting>
  <conditionalFormatting sqref="AB44:AB45">
    <cfRule type="cellIs" dxfId="359" priority="181" stopIfTrue="1" operator="equal">
      <formula>"⑧"</formula>
    </cfRule>
    <cfRule type="cellIs" dxfId="358" priority="183" stopIfTrue="1" operator="equal">
      <formula>"⑥"</formula>
    </cfRule>
  </conditionalFormatting>
  <conditionalFormatting sqref="AB44:AB45">
    <cfRule type="cellIs" dxfId="357" priority="182" stopIfTrue="1" operator="equal">
      <formula>"⑧"</formula>
    </cfRule>
  </conditionalFormatting>
  <conditionalFormatting sqref="AB46:AB47">
    <cfRule type="cellIs" dxfId="356" priority="178" stopIfTrue="1" operator="equal">
      <formula>"⑧"</formula>
    </cfRule>
    <cfRule type="cellIs" dxfId="355" priority="180" stopIfTrue="1" operator="equal">
      <formula>"⑥"</formula>
    </cfRule>
  </conditionalFormatting>
  <conditionalFormatting sqref="AB46:AB47">
    <cfRule type="cellIs" dxfId="354" priority="179" stopIfTrue="1" operator="equal">
      <formula>"⑧"</formula>
    </cfRule>
  </conditionalFormatting>
  <conditionalFormatting sqref="AB48">
    <cfRule type="cellIs" dxfId="353" priority="175" stopIfTrue="1" operator="equal">
      <formula>"⑧"</formula>
    </cfRule>
    <cfRule type="cellIs" dxfId="352" priority="177" stopIfTrue="1" operator="equal">
      <formula>"⑥"</formula>
    </cfRule>
  </conditionalFormatting>
  <conditionalFormatting sqref="AB48">
    <cfRule type="cellIs" dxfId="351" priority="176" stopIfTrue="1" operator="equal">
      <formula>"⑧"</formula>
    </cfRule>
  </conditionalFormatting>
  <conditionalFormatting sqref="AB49:AB50">
    <cfRule type="cellIs" dxfId="350" priority="172" stopIfTrue="1" operator="equal">
      <formula>"⑧"</formula>
    </cfRule>
    <cfRule type="cellIs" dxfId="349" priority="174" stopIfTrue="1" operator="equal">
      <formula>"⑥"</formula>
    </cfRule>
  </conditionalFormatting>
  <conditionalFormatting sqref="AB49:AB50">
    <cfRule type="cellIs" dxfId="348" priority="173" stopIfTrue="1" operator="equal">
      <formula>"⑧"</formula>
    </cfRule>
  </conditionalFormatting>
  <conditionalFormatting sqref="AB51:AB52">
    <cfRule type="cellIs" dxfId="347" priority="169" stopIfTrue="1" operator="equal">
      <formula>"⑧"</formula>
    </cfRule>
    <cfRule type="cellIs" dxfId="346" priority="171" stopIfTrue="1" operator="equal">
      <formula>"⑥"</formula>
    </cfRule>
  </conditionalFormatting>
  <conditionalFormatting sqref="AB51:AB52">
    <cfRule type="cellIs" dxfId="345" priority="170" stopIfTrue="1" operator="equal">
      <formula>"⑧"</formula>
    </cfRule>
  </conditionalFormatting>
  <conditionalFormatting sqref="AB53">
    <cfRule type="cellIs" dxfId="344" priority="166" stopIfTrue="1" operator="equal">
      <formula>"⑧"</formula>
    </cfRule>
    <cfRule type="cellIs" dxfId="343" priority="168" stopIfTrue="1" operator="equal">
      <formula>"⑥"</formula>
    </cfRule>
  </conditionalFormatting>
  <conditionalFormatting sqref="AB53">
    <cfRule type="cellIs" dxfId="342" priority="167" stopIfTrue="1" operator="equal">
      <formula>"⑧"</formula>
    </cfRule>
  </conditionalFormatting>
  <conditionalFormatting sqref="AB54:AB55">
    <cfRule type="cellIs" dxfId="341" priority="163" stopIfTrue="1" operator="equal">
      <formula>"⑧"</formula>
    </cfRule>
    <cfRule type="cellIs" dxfId="340" priority="165" stopIfTrue="1" operator="equal">
      <formula>"⑥"</formula>
    </cfRule>
  </conditionalFormatting>
  <conditionalFormatting sqref="AB54:AB55">
    <cfRule type="cellIs" dxfId="339" priority="164" stopIfTrue="1" operator="equal">
      <formula>"⑧"</formula>
    </cfRule>
  </conditionalFormatting>
  <conditionalFormatting sqref="AB56:AB57">
    <cfRule type="cellIs" dxfId="338" priority="160" stopIfTrue="1" operator="equal">
      <formula>"⑧"</formula>
    </cfRule>
    <cfRule type="cellIs" dxfId="337" priority="162" stopIfTrue="1" operator="equal">
      <formula>"⑥"</formula>
    </cfRule>
  </conditionalFormatting>
  <conditionalFormatting sqref="AB56:AB57">
    <cfRule type="cellIs" dxfId="336" priority="161" stopIfTrue="1" operator="equal">
      <formula>"⑧"</formula>
    </cfRule>
  </conditionalFormatting>
  <conditionalFormatting sqref="AB58">
    <cfRule type="cellIs" dxfId="335" priority="157" stopIfTrue="1" operator="equal">
      <formula>"⑧"</formula>
    </cfRule>
    <cfRule type="cellIs" dxfId="334" priority="159" stopIfTrue="1" operator="equal">
      <formula>"⑥"</formula>
    </cfRule>
  </conditionalFormatting>
  <conditionalFormatting sqref="AB58">
    <cfRule type="cellIs" dxfId="333" priority="158" stopIfTrue="1" operator="equal">
      <formula>"⑧"</formula>
    </cfRule>
  </conditionalFormatting>
  <conditionalFormatting sqref="AB59:AB60">
    <cfRule type="cellIs" dxfId="332" priority="154" stopIfTrue="1" operator="equal">
      <formula>"⑧"</formula>
    </cfRule>
    <cfRule type="cellIs" dxfId="331" priority="156" stopIfTrue="1" operator="equal">
      <formula>"⑥"</formula>
    </cfRule>
  </conditionalFormatting>
  <conditionalFormatting sqref="AB59:AB60">
    <cfRule type="cellIs" dxfId="330" priority="155" stopIfTrue="1" operator="equal">
      <formula>"⑧"</formula>
    </cfRule>
  </conditionalFormatting>
  <conditionalFormatting sqref="AB61:AB62">
    <cfRule type="cellIs" dxfId="329" priority="151" stopIfTrue="1" operator="equal">
      <formula>"⑧"</formula>
    </cfRule>
    <cfRule type="cellIs" dxfId="328" priority="153" stopIfTrue="1" operator="equal">
      <formula>"⑥"</formula>
    </cfRule>
  </conditionalFormatting>
  <conditionalFormatting sqref="AB61:AB62">
    <cfRule type="cellIs" dxfId="327" priority="152" stopIfTrue="1" operator="equal">
      <formula>"⑧"</formula>
    </cfRule>
  </conditionalFormatting>
  <conditionalFormatting sqref="AB63">
    <cfRule type="cellIs" dxfId="326" priority="148" stopIfTrue="1" operator="equal">
      <formula>"⑧"</formula>
    </cfRule>
    <cfRule type="cellIs" dxfId="325" priority="150" stopIfTrue="1" operator="equal">
      <formula>"⑥"</formula>
    </cfRule>
  </conditionalFormatting>
  <conditionalFormatting sqref="AB63">
    <cfRule type="cellIs" dxfId="324" priority="149" stopIfTrue="1" operator="equal">
      <formula>"⑧"</formula>
    </cfRule>
  </conditionalFormatting>
  <conditionalFormatting sqref="AB64:AB65">
    <cfRule type="cellIs" dxfId="323" priority="145" stopIfTrue="1" operator="equal">
      <formula>"⑧"</formula>
    </cfRule>
    <cfRule type="cellIs" dxfId="322" priority="147" stopIfTrue="1" operator="equal">
      <formula>"⑥"</formula>
    </cfRule>
  </conditionalFormatting>
  <conditionalFormatting sqref="AB64:AB65">
    <cfRule type="cellIs" dxfId="321" priority="146" stopIfTrue="1" operator="equal">
      <formula>"⑧"</formula>
    </cfRule>
  </conditionalFormatting>
  <conditionalFormatting sqref="AB66:AB67">
    <cfRule type="cellIs" dxfId="320" priority="142" stopIfTrue="1" operator="equal">
      <formula>"⑧"</formula>
    </cfRule>
    <cfRule type="cellIs" dxfId="319" priority="144" stopIfTrue="1" operator="equal">
      <formula>"⑥"</formula>
    </cfRule>
  </conditionalFormatting>
  <conditionalFormatting sqref="AB66:AB67">
    <cfRule type="cellIs" dxfId="318" priority="143" stopIfTrue="1" operator="equal">
      <formula>"⑧"</formula>
    </cfRule>
  </conditionalFormatting>
  <conditionalFormatting sqref="AB68">
    <cfRule type="cellIs" dxfId="317" priority="139" stopIfTrue="1" operator="equal">
      <formula>"⑧"</formula>
    </cfRule>
    <cfRule type="cellIs" dxfId="316" priority="141" stopIfTrue="1" operator="equal">
      <formula>"⑥"</formula>
    </cfRule>
  </conditionalFormatting>
  <conditionalFormatting sqref="AB68">
    <cfRule type="cellIs" dxfId="315" priority="140" stopIfTrue="1" operator="equal">
      <formula>"⑧"</formula>
    </cfRule>
  </conditionalFormatting>
  <conditionalFormatting sqref="K14:L14 L15">
    <cfRule type="cellIs" dxfId="314" priority="135" stopIfTrue="1" operator="equal">
      <formula>"②"</formula>
    </cfRule>
    <cfRule type="cellIs" dxfId="313" priority="136" stopIfTrue="1" operator="equal">
      <formula>"②"</formula>
    </cfRule>
  </conditionalFormatting>
  <conditionalFormatting sqref="L16:L17">
    <cfRule type="cellIs" dxfId="312" priority="133" stopIfTrue="1" operator="equal">
      <formula>"②"</formula>
    </cfRule>
    <cfRule type="cellIs" dxfId="311" priority="134" stopIfTrue="1" operator="equal">
      <formula>"②"</formula>
    </cfRule>
  </conditionalFormatting>
  <conditionalFormatting sqref="L18">
    <cfRule type="cellIs" dxfId="310" priority="131" stopIfTrue="1" operator="equal">
      <formula>"②"</formula>
    </cfRule>
    <cfRule type="cellIs" dxfId="309" priority="132" stopIfTrue="1" operator="equal">
      <formula>"②"</formula>
    </cfRule>
  </conditionalFormatting>
  <conditionalFormatting sqref="L69:L73">
    <cfRule type="cellIs" dxfId="308" priority="129" stopIfTrue="1" operator="equal">
      <formula>"②"</formula>
    </cfRule>
    <cfRule type="cellIs" dxfId="307" priority="130" stopIfTrue="1" operator="equal">
      <formula>"②"</formula>
    </cfRule>
  </conditionalFormatting>
  <conditionalFormatting sqref="L19:L20">
    <cfRule type="cellIs" dxfId="306" priority="127" stopIfTrue="1" operator="equal">
      <formula>"②"</formula>
    </cfRule>
    <cfRule type="cellIs" dxfId="305" priority="128" stopIfTrue="1" operator="equal">
      <formula>"②"</formula>
    </cfRule>
  </conditionalFormatting>
  <conditionalFormatting sqref="L21:L22">
    <cfRule type="cellIs" dxfId="304" priority="125" stopIfTrue="1" operator="equal">
      <formula>"②"</formula>
    </cfRule>
    <cfRule type="cellIs" dxfId="303" priority="126" stopIfTrue="1" operator="equal">
      <formula>"②"</formula>
    </cfRule>
  </conditionalFormatting>
  <conditionalFormatting sqref="L23">
    <cfRule type="cellIs" dxfId="302" priority="123" stopIfTrue="1" operator="equal">
      <formula>"②"</formula>
    </cfRule>
    <cfRule type="cellIs" dxfId="301" priority="124" stopIfTrue="1" operator="equal">
      <formula>"②"</formula>
    </cfRule>
  </conditionalFormatting>
  <conditionalFormatting sqref="L24:L25">
    <cfRule type="cellIs" dxfId="300" priority="121" stopIfTrue="1" operator="equal">
      <formula>"②"</formula>
    </cfRule>
    <cfRule type="cellIs" dxfId="299" priority="122" stopIfTrue="1" operator="equal">
      <formula>"②"</formula>
    </cfRule>
  </conditionalFormatting>
  <conditionalFormatting sqref="L26:L27">
    <cfRule type="cellIs" dxfId="298" priority="119" stopIfTrue="1" operator="equal">
      <formula>"②"</formula>
    </cfRule>
    <cfRule type="cellIs" dxfId="297" priority="120" stopIfTrue="1" operator="equal">
      <formula>"②"</formula>
    </cfRule>
  </conditionalFormatting>
  <conditionalFormatting sqref="L28">
    <cfRule type="cellIs" dxfId="296" priority="117" stopIfTrue="1" operator="equal">
      <formula>"②"</formula>
    </cfRule>
    <cfRule type="cellIs" dxfId="295" priority="118" stopIfTrue="1" operator="equal">
      <formula>"②"</formula>
    </cfRule>
  </conditionalFormatting>
  <conditionalFormatting sqref="L29:L30">
    <cfRule type="cellIs" dxfId="294" priority="115" stopIfTrue="1" operator="equal">
      <formula>"②"</formula>
    </cfRule>
    <cfRule type="cellIs" dxfId="293" priority="116" stopIfTrue="1" operator="equal">
      <formula>"②"</formula>
    </cfRule>
  </conditionalFormatting>
  <conditionalFormatting sqref="L31:L32">
    <cfRule type="cellIs" dxfId="292" priority="113" stopIfTrue="1" operator="equal">
      <formula>"②"</formula>
    </cfRule>
    <cfRule type="cellIs" dxfId="291" priority="114" stopIfTrue="1" operator="equal">
      <formula>"②"</formula>
    </cfRule>
  </conditionalFormatting>
  <conditionalFormatting sqref="L33">
    <cfRule type="cellIs" dxfId="290" priority="111" stopIfTrue="1" operator="equal">
      <formula>"②"</formula>
    </cfRule>
    <cfRule type="cellIs" dxfId="289" priority="112" stopIfTrue="1" operator="equal">
      <formula>"②"</formula>
    </cfRule>
  </conditionalFormatting>
  <conditionalFormatting sqref="L34:L35">
    <cfRule type="cellIs" dxfId="288" priority="109" stopIfTrue="1" operator="equal">
      <formula>"②"</formula>
    </cfRule>
    <cfRule type="cellIs" dxfId="287" priority="110" stopIfTrue="1" operator="equal">
      <formula>"②"</formula>
    </cfRule>
  </conditionalFormatting>
  <conditionalFormatting sqref="L36:L37">
    <cfRule type="cellIs" dxfId="286" priority="107" stopIfTrue="1" operator="equal">
      <formula>"②"</formula>
    </cfRule>
    <cfRule type="cellIs" dxfId="285" priority="108" stopIfTrue="1" operator="equal">
      <formula>"②"</formula>
    </cfRule>
  </conditionalFormatting>
  <conditionalFormatting sqref="L38">
    <cfRule type="cellIs" dxfId="284" priority="105" stopIfTrue="1" operator="equal">
      <formula>"②"</formula>
    </cfRule>
    <cfRule type="cellIs" dxfId="283" priority="106" stopIfTrue="1" operator="equal">
      <formula>"②"</formula>
    </cfRule>
  </conditionalFormatting>
  <conditionalFormatting sqref="L39:L40">
    <cfRule type="cellIs" dxfId="282" priority="103" stopIfTrue="1" operator="equal">
      <formula>"②"</formula>
    </cfRule>
    <cfRule type="cellIs" dxfId="281" priority="104" stopIfTrue="1" operator="equal">
      <formula>"②"</formula>
    </cfRule>
  </conditionalFormatting>
  <conditionalFormatting sqref="L41:L42">
    <cfRule type="cellIs" dxfId="280" priority="101" stopIfTrue="1" operator="equal">
      <formula>"②"</formula>
    </cfRule>
    <cfRule type="cellIs" dxfId="279" priority="102" stopIfTrue="1" operator="equal">
      <formula>"②"</formula>
    </cfRule>
  </conditionalFormatting>
  <conditionalFormatting sqref="L43">
    <cfRule type="cellIs" dxfId="278" priority="99" stopIfTrue="1" operator="equal">
      <formula>"②"</formula>
    </cfRule>
    <cfRule type="cellIs" dxfId="277" priority="100" stopIfTrue="1" operator="equal">
      <formula>"②"</formula>
    </cfRule>
  </conditionalFormatting>
  <conditionalFormatting sqref="L44:L45">
    <cfRule type="cellIs" dxfId="276" priority="97" stopIfTrue="1" operator="equal">
      <formula>"②"</formula>
    </cfRule>
    <cfRule type="cellIs" dxfId="275" priority="98" stopIfTrue="1" operator="equal">
      <formula>"②"</formula>
    </cfRule>
  </conditionalFormatting>
  <conditionalFormatting sqref="L46:L47">
    <cfRule type="cellIs" dxfId="274" priority="95" stopIfTrue="1" operator="equal">
      <formula>"②"</formula>
    </cfRule>
    <cfRule type="cellIs" dxfId="273" priority="96" stopIfTrue="1" operator="equal">
      <formula>"②"</formula>
    </cfRule>
  </conditionalFormatting>
  <conditionalFormatting sqref="L48">
    <cfRule type="cellIs" dxfId="272" priority="93" stopIfTrue="1" operator="equal">
      <formula>"②"</formula>
    </cfRule>
    <cfRule type="cellIs" dxfId="271" priority="94" stopIfTrue="1" operator="equal">
      <formula>"②"</formula>
    </cfRule>
  </conditionalFormatting>
  <conditionalFormatting sqref="L49:L50">
    <cfRule type="cellIs" dxfId="270" priority="91" stopIfTrue="1" operator="equal">
      <formula>"②"</formula>
    </cfRule>
    <cfRule type="cellIs" dxfId="269" priority="92" stopIfTrue="1" operator="equal">
      <formula>"②"</formula>
    </cfRule>
  </conditionalFormatting>
  <conditionalFormatting sqref="L51:L52">
    <cfRule type="cellIs" dxfId="268" priority="89" stopIfTrue="1" operator="equal">
      <formula>"②"</formula>
    </cfRule>
    <cfRule type="cellIs" dxfId="267" priority="90" stopIfTrue="1" operator="equal">
      <formula>"②"</formula>
    </cfRule>
  </conditionalFormatting>
  <conditionalFormatting sqref="L53">
    <cfRule type="cellIs" dxfId="266" priority="87" stopIfTrue="1" operator="equal">
      <formula>"②"</formula>
    </cfRule>
    <cfRule type="cellIs" dxfId="265" priority="88" stopIfTrue="1" operator="equal">
      <formula>"②"</formula>
    </cfRule>
  </conditionalFormatting>
  <conditionalFormatting sqref="L54:L55">
    <cfRule type="cellIs" dxfId="264" priority="85" stopIfTrue="1" operator="equal">
      <formula>"②"</formula>
    </cfRule>
    <cfRule type="cellIs" dxfId="263" priority="86" stopIfTrue="1" operator="equal">
      <formula>"②"</formula>
    </cfRule>
  </conditionalFormatting>
  <conditionalFormatting sqref="L56:L57">
    <cfRule type="cellIs" dxfId="262" priority="83" stopIfTrue="1" operator="equal">
      <formula>"②"</formula>
    </cfRule>
    <cfRule type="cellIs" dxfId="261" priority="84" stopIfTrue="1" operator="equal">
      <formula>"②"</formula>
    </cfRule>
  </conditionalFormatting>
  <conditionalFormatting sqref="L58">
    <cfRule type="cellIs" dxfId="260" priority="81" stopIfTrue="1" operator="equal">
      <formula>"②"</formula>
    </cfRule>
    <cfRule type="cellIs" dxfId="259" priority="82" stopIfTrue="1" operator="equal">
      <formula>"②"</formula>
    </cfRule>
  </conditionalFormatting>
  <conditionalFormatting sqref="L59:L60">
    <cfRule type="cellIs" dxfId="258" priority="79" stopIfTrue="1" operator="equal">
      <formula>"②"</formula>
    </cfRule>
    <cfRule type="cellIs" dxfId="257" priority="80" stopIfTrue="1" operator="equal">
      <formula>"②"</formula>
    </cfRule>
  </conditionalFormatting>
  <conditionalFormatting sqref="L61:L62">
    <cfRule type="cellIs" dxfId="256" priority="77" stopIfTrue="1" operator="equal">
      <formula>"②"</formula>
    </cfRule>
    <cfRule type="cellIs" dxfId="255" priority="78" stopIfTrue="1" operator="equal">
      <formula>"②"</formula>
    </cfRule>
  </conditionalFormatting>
  <conditionalFormatting sqref="L63">
    <cfRule type="cellIs" dxfId="254" priority="75" stopIfTrue="1" operator="equal">
      <formula>"②"</formula>
    </cfRule>
    <cfRule type="cellIs" dxfId="253" priority="76" stopIfTrue="1" operator="equal">
      <formula>"②"</formula>
    </cfRule>
  </conditionalFormatting>
  <conditionalFormatting sqref="L64:L65">
    <cfRule type="cellIs" dxfId="252" priority="73" stopIfTrue="1" operator="equal">
      <formula>"②"</formula>
    </cfRule>
    <cfRule type="cellIs" dxfId="251" priority="74" stopIfTrue="1" operator="equal">
      <formula>"②"</formula>
    </cfRule>
  </conditionalFormatting>
  <conditionalFormatting sqref="L66:L67">
    <cfRule type="cellIs" dxfId="250" priority="71" stopIfTrue="1" operator="equal">
      <formula>"②"</formula>
    </cfRule>
    <cfRule type="cellIs" dxfId="249" priority="72" stopIfTrue="1" operator="equal">
      <formula>"②"</formula>
    </cfRule>
  </conditionalFormatting>
  <conditionalFormatting sqref="L68">
    <cfRule type="cellIs" dxfId="248" priority="69" stopIfTrue="1" operator="equal">
      <formula>"②"</formula>
    </cfRule>
    <cfRule type="cellIs" dxfId="247" priority="70" stopIfTrue="1" operator="equal">
      <formula>"②"</formula>
    </cfRule>
  </conditionalFormatting>
  <conditionalFormatting sqref="M14:N14 N15 M19 M24 M29 M34 M39 M44 M49 M54 M59 M64 M69">
    <cfRule type="cellIs" dxfId="246" priority="67" stopIfTrue="1" operator="equal">
      <formula>"②"</formula>
    </cfRule>
    <cfRule type="cellIs" dxfId="245" priority="68" stopIfTrue="1" operator="equal">
      <formula>"②"</formula>
    </cfRule>
  </conditionalFormatting>
  <conditionalFormatting sqref="N16:N17">
    <cfRule type="cellIs" dxfId="244" priority="65" stopIfTrue="1" operator="equal">
      <formula>"②"</formula>
    </cfRule>
    <cfRule type="cellIs" dxfId="243" priority="66" stopIfTrue="1" operator="equal">
      <formula>"②"</formula>
    </cfRule>
  </conditionalFormatting>
  <conditionalFormatting sqref="N18">
    <cfRule type="cellIs" dxfId="242" priority="63" stopIfTrue="1" operator="equal">
      <formula>"②"</formula>
    </cfRule>
    <cfRule type="cellIs" dxfId="241" priority="64" stopIfTrue="1" operator="equal">
      <formula>"②"</formula>
    </cfRule>
  </conditionalFormatting>
  <conditionalFormatting sqref="N69:N73">
    <cfRule type="cellIs" dxfId="240" priority="61" stopIfTrue="1" operator="equal">
      <formula>"②"</formula>
    </cfRule>
    <cfRule type="cellIs" dxfId="239" priority="62" stopIfTrue="1" operator="equal">
      <formula>"②"</formula>
    </cfRule>
  </conditionalFormatting>
  <conditionalFormatting sqref="N19:N20">
    <cfRule type="cellIs" dxfId="238" priority="59" stopIfTrue="1" operator="equal">
      <formula>"②"</formula>
    </cfRule>
    <cfRule type="cellIs" dxfId="237" priority="60" stopIfTrue="1" operator="equal">
      <formula>"②"</formula>
    </cfRule>
  </conditionalFormatting>
  <conditionalFormatting sqref="N21:N22">
    <cfRule type="cellIs" dxfId="236" priority="57" stopIfTrue="1" operator="equal">
      <formula>"②"</formula>
    </cfRule>
    <cfRule type="cellIs" dxfId="235" priority="58" stopIfTrue="1" operator="equal">
      <formula>"②"</formula>
    </cfRule>
  </conditionalFormatting>
  <conditionalFormatting sqref="N23">
    <cfRule type="cellIs" dxfId="234" priority="55" stopIfTrue="1" operator="equal">
      <formula>"②"</formula>
    </cfRule>
    <cfRule type="cellIs" dxfId="233" priority="56" stopIfTrue="1" operator="equal">
      <formula>"②"</formula>
    </cfRule>
  </conditionalFormatting>
  <conditionalFormatting sqref="N24:N25">
    <cfRule type="cellIs" dxfId="232" priority="53" stopIfTrue="1" operator="equal">
      <formula>"②"</formula>
    </cfRule>
    <cfRule type="cellIs" dxfId="231" priority="54" stopIfTrue="1" operator="equal">
      <formula>"②"</formula>
    </cfRule>
  </conditionalFormatting>
  <conditionalFormatting sqref="N26:N27">
    <cfRule type="cellIs" dxfId="230" priority="51" stopIfTrue="1" operator="equal">
      <formula>"②"</formula>
    </cfRule>
    <cfRule type="cellIs" dxfId="229" priority="52" stopIfTrue="1" operator="equal">
      <formula>"②"</formula>
    </cfRule>
  </conditionalFormatting>
  <conditionalFormatting sqref="N28">
    <cfRule type="cellIs" dxfId="228" priority="49" stopIfTrue="1" operator="equal">
      <formula>"②"</formula>
    </cfRule>
    <cfRule type="cellIs" dxfId="227" priority="50" stopIfTrue="1" operator="equal">
      <formula>"②"</formula>
    </cfRule>
  </conditionalFormatting>
  <conditionalFormatting sqref="N29:N30">
    <cfRule type="cellIs" dxfId="226" priority="47" stopIfTrue="1" operator="equal">
      <formula>"②"</formula>
    </cfRule>
    <cfRule type="cellIs" dxfId="225" priority="48" stopIfTrue="1" operator="equal">
      <formula>"②"</formula>
    </cfRule>
  </conditionalFormatting>
  <conditionalFormatting sqref="N31:N32">
    <cfRule type="cellIs" dxfId="224" priority="45" stopIfTrue="1" operator="equal">
      <formula>"②"</formula>
    </cfRule>
    <cfRule type="cellIs" dxfId="223" priority="46" stopIfTrue="1" operator="equal">
      <formula>"②"</formula>
    </cfRule>
  </conditionalFormatting>
  <conditionalFormatting sqref="N33">
    <cfRule type="cellIs" dxfId="222" priority="43" stopIfTrue="1" operator="equal">
      <formula>"②"</formula>
    </cfRule>
    <cfRule type="cellIs" dxfId="221" priority="44" stopIfTrue="1" operator="equal">
      <formula>"②"</formula>
    </cfRule>
  </conditionalFormatting>
  <conditionalFormatting sqref="N34:N35">
    <cfRule type="cellIs" dxfId="220" priority="41" stopIfTrue="1" operator="equal">
      <formula>"②"</formula>
    </cfRule>
    <cfRule type="cellIs" dxfId="219" priority="42" stopIfTrue="1" operator="equal">
      <formula>"②"</formula>
    </cfRule>
  </conditionalFormatting>
  <conditionalFormatting sqref="N36:N37">
    <cfRule type="cellIs" dxfId="218" priority="39" stopIfTrue="1" operator="equal">
      <formula>"②"</formula>
    </cfRule>
    <cfRule type="cellIs" dxfId="217" priority="40" stopIfTrue="1" operator="equal">
      <formula>"②"</formula>
    </cfRule>
  </conditionalFormatting>
  <conditionalFormatting sqref="N38">
    <cfRule type="cellIs" dxfId="216" priority="37" stopIfTrue="1" operator="equal">
      <formula>"②"</formula>
    </cfRule>
    <cfRule type="cellIs" dxfId="215" priority="38" stopIfTrue="1" operator="equal">
      <formula>"②"</formula>
    </cfRule>
  </conditionalFormatting>
  <conditionalFormatting sqref="N39:N40">
    <cfRule type="cellIs" dxfId="214" priority="35" stopIfTrue="1" operator="equal">
      <formula>"②"</formula>
    </cfRule>
    <cfRule type="cellIs" dxfId="213" priority="36" stopIfTrue="1" operator="equal">
      <formula>"②"</formula>
    </cfRule>
  </conditionalFormatting>
  <conditionalFormatting sqref="N41:N42">
    <cfRule type="cellIs" dxfId="212" priority="33" stopIfTrue="1" operator="equal">
      <formula>"②"</formula>
    </cfRule>
    <cfRule type="cellIs" dxfId="211" priority="34" stopIfTrue="1" operator="equal">
      <formula>"②"</formula>
    </cfRule>
  </conditionalFormatting>
  <conditionalFormatting sqref="N43">
    <cfRule type="cellIs" dxfId="210" priority="31" stopIfTrue="1" operator="equal">
      <formula>"②"</formula>
    </cfRule>
    <cfRule type="cellIs" dxfId="209" priority="32" stopIfTrue="1" operator="equal">
      <formula>"②"</formula>
    </cfRule>
  </conditionalFormatting>
  <conditionalFormatting sqref="N44:N45">
    <cfRule type="cellIs" dxfId="208" priority="29" stopIfTrue="1" operator="equal">
      <formula>"②"</formula>
    </cfRule>
    <cfRule type="cellIs" dxfId="207" priority="30" stopIfTrue="1" operator="equal">
      <formula>"②"</formula>
    </cfRule>
  </conditionalFormatting>
  <conditionalFormatting sqref="N46:N47">
    <cfRule type="cellIs" dxfId="206" priority="27" stopIfTrue="1" operator="equal">
      <formula>"②"</formula>
    </cfRule>
    <cfRule type="cellIs" dxfId="205" priority="28" stopIfTrue="1" operator="equal">
      <formula>"②"</formula>
    </cfRule>
  </conditionalFormatting>
  <conditionalFormatting sqref="N48">
    <cfRule type="cellIs" dxfId="204" priority="25" stopIfTrue="1" operator="equal">
      <formula>"②"</formula>
    </cfRule>
    <cfRule type="cellIs" dxfId="203" priority="26" stopIfTrue="1" operator="equal">
      <formula>"②"</formula>
    </cfRule>
  </conditionalFormatting>
  <conditionalFormatting sqref="N49:N50">
    <cfRule type="cellIs" dxfId="202" priority="23" stopIfTrue="1" operator="equal">
      <formula>"②"</formula>
    </cfRule>
    <cfRule type="cellIs" dxfId="201" priority="24" stopIfTrue="1" operator="equal">
      <formula>"②"</formula>
    </cfRule>
  </conditionalFormatting>
  <conditionalFormatting sqref="N51:N52">
    <cfRule type="cellIs" dxfId="200" priority="21" stopIfTrue="1" operator="equal">
      <formula>"②"</formula>
    </cfRule>
    <cfRule type="cellIs" dxfId="199" priority="22" stopIfTrue="1" operator="equal">
      <formula>"②"</formula>
    </cfRule>
  </conditionalFormatting>
  <conditionalFormatting sqref="N53">
    <cfRule type="cellIs" dxfId="198" priority="19" stopIfTrue="1" operator="equal">
      <formula>"②"</formula>
    </cfRule>
    <cfRule type="cellIs" dxfId="197" priority="20" stopIfTrue="1" operator="equal">
      <formula>"②"</formula>
    </cfRule>
  </conditionalFormatting>
  <conditionalFormatting sqref="N54:N55">
    <cfRule type="cellIs" dxfId="196" priority="17" stopIfTrue="1" operator="equal">
      <formula>"②"</formula>
    </cfRule>
    <cfRule type="cellIs" dxfId="195" priority="18" stopIfTrue="1" operator="equal">
      <formula>"②"</formula>
    </cfRule>
  </conditionalFormatting>
  <conditionalFormatting sqref="N56:N57">
    <cfRule type="cellIs" dxfId="194" priority="15" stopIfTrue="1" operator="equal">
      <formula>"②"</formula>
    </cfRule>
    <cfRule type="cellIs" dxfId="193" priority="16" stopIfTrue="1" operator="equal">
      <formula>"②"</formula>
    </cfRule>
  </conditionalFormatting>
  <conditionalFormatting sqref="N58">
    <cfRule type="cellIs" dxfId="192" priority="13" stopIfTrue="1" operator="equal">
      <formula>"②"</formula>
    </cfRule>
    <cfRule type="cellIs" dxfId="191" priority="14" stopIfTrue="1" operator="equal">
      <formula>"②"</formula>
    </cfRule>
  </conditionalFormatting>
  <conditionalFormatting sqref="N59:N60">
    <cfRule type="cellIs" dxfId="190" priority="11" stopIfTrue="1" operator="equal">
      <formula>"②"</formula>
    </cfRule>
    <cfRule type="cellIs" dxfId="189" priority="12" stopIfTrue="1" operator="equal">
      <formula>"②"</formula>
    </cfRule>
  </conditionalFormatting>
  <conditionalFormatting sqref="N61:N62">
    <cfRule type="cellIs" dxfId="188" priority="9" stopIfTrue="1" operator="equal">
      <formula>"②"</formula>
    </cfRule>
    <cfRule type="cellIs" dxfId="187" priority="10" stopIfTrue="1" operator="equal">
      <formula>"②"</formula>
    </cfRule>
  </conditionalFormatting>
  <conditionalFormatting sqref="N63">
    <cfRule type="cellIs" dxfId="186" priority="7" stopIfTrue="1" operator="equal">
      <formula>"②"</formula>
    </cfRule>
    <cfRule type="cellIs" dxfId="185" priority="8" stopIfTrue="1" operator="equal">
      <formula>"②"</formula>
    </cfRule>
  </conditionalFormatting>
  <conditionalFormatting sqref="N64:N65">
    <cfRule type="cellIs" dxfId="184" priority="5" stopIfTrue="1" operator="equal">
      <formula>"②"</formula>
    </cfRule>
    <cfRule type="cellIs" dxfId="183" priority="6" stopIfTrue="1" operator="equal">
      <formula>"②"</formula>
    </cfRule>
  </conditionalFormatting>
  <conditionalFormatting sqref="N66:N67">
    <cfRule type="cellIs" dxfId="182" priority="3" stopIfTrue="1" operator="equal">
      <formula>"②"</formula>
    </cfRule>
    <cfRule type="cellIs" dxfId="181" priority="4" stopIfTrue="1" operator="equal">
      <formula>"②"</formula>
    </cfRule>
  </conditionalFormatting>
  <conditionalFormatting sqref="N68">
    <cfRule type="cellIs" dxfId="180" priority="1" stopIfTrue="1" operator="equal">
      <formula>"②"</formula>
    </cfRule>
    <cfRule type="cellIs" dxfId="179" priority="2" stopIfTrue="1" operator="equal">
      <formula>"②"</formula>
    </cfRule>
  </conditionalFormatting>
  <dataValidations xWindow="251" yWindow="546" count="1">
    <dataValidation allowBlank="1" showInputMessage="1" prompt="実施時数を入力してください。実施していない場合、&quot;0&quot;の入力の必要はありません。" sqref="AB14:AB68 Z14:Z68 X14:X68 V14:V68 T14:T68 R14:R68 P14:P68 J14:J68 L14:L68 N14:N68"/>
  </dataValidations>
  <pageMargins left="0.70866141732283472" right="0.47244094488188981" top="0.43307086614173229" bottom="0.43307086614173229" header="0.31496062992125984" footer="0.35433070866141736"/>
  <pageSetup paperSize="9" scale="87" orientation="portrait" verticalDpi="300" r:id="rId1"/>
  <headerFooter alignWithMargins="0">
    <oddHeader>&amp;R№&amp;P</oddHeader>
  </headerFooter>
  <rowBreaks count="1" manualBreakCount="1">
    <brk id="43" max="32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48"/>
    <pageSetUpPr fitToPage="1"/>
  </sheetPr>
  <dimension ref="A1:AE50"/>
  <sheetViews>
    <sheetView showGridLines="0" view="pageBreakPreview" zoomScaleNormal="100" zoomScaleSheetLayoutView="100" zoomScalePageLayoutView="110" workbookViewId="0">
      <selection activeCell="D39" sqref="D39"/>
    </sheetView>
  </sheetViews>
  <sheetFormatPr defaultColWidth="8.625" defaultRowHeight="13.5" x14ac:dyDescent="0.15"/>
  <cols>
    <col min="1" max="1" width="1.25" style="311" customWidth="1"/>
    <col min="2" max="2" width="8.625" style="311"/>
    <col min="3" max="3" width="11.875" style="311" customWidth="1"/>
    <col min="4" max="4" width="10.625" style="311" customWidth="1"/>
    <col min="5" max="5" width="6.625" style="311" customWidth="1"/>
    <col min="6" max="6" width="10.625" style="311" customWidth="1"/>
    <col min="7" max="7" width="6.625" style="311" customWidth="1"/>
    <col min="8" max="8" width="6.75" style="311" customWidth="1"/>
    <col min="9" max="9" width="5.5" style="311" customWidth="1"/>
    <col min="10" max="10" width="6.625" style="311" customWidth="1"/>
    <col min="11" max="11" width="2.375" style="311" customWidth="1"/>
    <col min="12" max="12" width="7" style="350" customWidth="1"/>
    <col min="13" max="13" width="4.625" style="311" customWidth="1"/>
    <col min="14" max="14" width="3.875" style="311" customWidth="1"/>
    <col min="15" max="15" width="2" style="311" customWidth="1"/>
    <col min="16" max="16" width="5.75" style="311" customWidth="1"/>
    <col min="17" max="17" width="4.875" style="311" customWidth="1"/>
    <col min="18" max="18" width="3.125" style="311" customWidth="1"/>
    <col min="19" max="19" width="5.5" style="311" customWidth="1"/>
    <col min="20" max="16384" width="8.625" style="311"/>
  </cols>
  <sheetData>
    <row r="1" spans="1:21" x14ac:dyDescent="0.15">
      <c r="A1" s="307"/>
      <c r="B1" s="308" t="s">
        <v>317</v>
      </c>
      <c r="C1" s="308"/>
      <c r="D1" s="308"/>
      <c r="E1" s="245"/>
      <c r="F1" s="245"/>
      <c r="G1" s="245"/>
      <c r="H1" s="245"/>
      <c r="I1" s="245"/>
      <c r="J1" s="245"/>
      <c r="K1" s="245"/>
      <c r="L1" s="309"/>
      <c r="M1" s="245"/>
      <c r="N1" s="307"/>
    </row>
    <row r="2" spans="1:21" ht="33" customHeight="1" x14ac:dyDescent="0.15">
      <c r="A2" s="307"/>
      <c r="B2" s="721" t="s">
        <v>345</v>
      </c>
      <c r="C2" s="721"/>
      <c r="D2" s="721"/>
      <c r="E2" s="721"/>
      <c r="F2" s="721"/>
      <c r="G2" s="721"/>
      <c r="H2" s="721"/>
      <c r="I2" s="721"/>
      <c r="J2" s="721"/>
      <c r="K2" s="721"/>
      <c r="L2" s="721"/>
      <c r="M2" s="721"/>
      <c r="N2" s="307"/>
    </row>
    <row r="3" spans="1:21" x14ac:dyDescent="0.15">
      <c r="A3" s="307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309"/>
      <c r="M3" s="245"/>
      <c r="N3" s="307"/>
    </row>
    <row r="4" spans="1:21" ht="21" customHeight="1" x14ac:dyDescent="0.15">
      <c r="A4" s="307"/>
      <c r="B4" s="245"/>
      <c r="C4" s="245"/>
      <c r="D4" s="245"/>
      <c r="E4" s="245"/>
      <c r="F4" s="747" t="s">
        <v>3</v>
      </c>
      <c r="G4" s="748"/>
      <c r="H4" s="749">
        <f>'様式3-4'!B6</f>
        <v>0</v>
      </c>
      <c r="I4" s="749"/>
      <c r="J4" s="749"/>
      <c r="K4" s="749"/>
      <c r="L4" s="749"/>
      <c r="M4" s="312"/>
      <c r="N4" s="307"/>
    </row>
    <row r="5" spans="1:21" ht="20.25" customHeight="1" x14ac:dyDescent="0.15">
      <c r="A5" s="307"/>
      <c r="B5" s="245"/>
      <c r="C5" s="245"/>
      <c r="D5" s="245"/>
      <c r="E5" s="245"/>
      <c r="F5" s="747" t="s">
        <v>4</v>
      </c>
      <c r="G5" s="750"/>
      <c r="H5" s="751">
        <f>'様式3-4'!D7</f>
        <v>0</v>
      </c>
      <c r="I5" s="751"/>
      <c r="J5" s="751"/>
      <c r="K5" s="751"/>
      <c r="L5" s="751"/>
      <c r="M5" s="312"/>
      <c r="N5" s="307"/>
    </row>
    <row r="6" spans="1:21" x14ac:dyDescent="0.15">
      <c r="A6" s="307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309"/>
      <c r="M6" s="245"/>
      <c r="N6" s="307"/>
    </row>
    <row r="7" spans="1:21" ht="23.25" customHeight="1" x14ac:dyDescent="0.15">
      <c r="A7" s="307"/>
      <c r="B7" s="722" t="s">
        <v>5</v>
      </c>
      <c r="C7" s="723"/>
      <c r="D7" s="724" t="s">
        <v>6</v>
      </c>
      <c r="E7" s="725"/>
      <c r="F7" s="752" t="s">
        <v>7</v>
      </c>
      <c r="G7" s="752"/>
      <c r="H7" s="724" t="s">
        <v>8</v>
      </c>
      <c r="I7" s="752"/>
      <c r="J7" s="752"/>
      <c r="K7" s="752"/>
      <c r="L7" s="752"/>
      <c r="M7" s="753"/>
      <c r="N7" s="307"/>
    </row>
    <row r="8" spans="1:21" ht="23.25" customHeight="1" x14ac:dyDescent="0.15">
      <c r="A8" s="307"/>
      <c r="B8" s="754" t="s">
        <v>35</v>
      </c>
      <c r="C8" s="755"/>
      <c r="D8" s="234">
        <f>SUM('様式5-4 (自動入力用)'!AJ14:AJ43)</f>
        <v>0</v>
      </c>
      <c r="E8" s="313" t="s">
        <v>2</v>
      </c>
      <c r="F8" s="107">
        <f>SUM('様式5-4 (自動入力用)'!AJ44:AJ68)</f>
        <v>0</v>
      </c>
      <c r="G8" s="314" t="s">
        <v>2</v>
      </c>
      <c r="H8" s="719">
        <f t="shared" ref="H8:H16" si="0">D8+F8</f>
        <v>0</v>
      </c>
      <c r="I8" s="720"/>
      <c r="J8" s="315" t="s">
        <v>2</v>
      </c>
      <c r="K8" s="316" t="s">
        <v>9</v>
      </c>
      <c r="L8" s="201" t="e">
        <f>H8/P18*100</f>
        <v>#DIV/0!</v>
      </c>
      <c r="M8" s="317" t="s">
        <v>10</v>
      </c>
      <c r="N8" s="307"/>
    </row>
    <row r="9" spans="1:21" ht="23.25" customHeight="1" x14ac:dyDescent="0.15">
      <c r="A9" s="307"/>
      <c r="B9" s="734" t="s">
        <v>34</v>
      </c>
      <c r="C9" s="318" t="s">
        <v>251</v>
      </c>
      <c r="D9" s="235">
        <f>SUM('様式5-4 (自動入力用)'!AK14:AK43)</f>
        <v>0</v>
      </c>
      <c r="E9" s="319" t="s">
        <v>2</v>
      </c>
      <c r="F9" s="235">
        <f>SUM('様式5-4 (自動入力用)'!AK44:AK68)</f>
        <v>0</v>
      </c>
      <c r="G9" s="320" t="s">
        <v>2</v>
      </c>
      <c r="H9" s="704">
        <f t="shared" si="0"/>
        <v>0</v>
      </c>
      <c r="I9" s="705"/>
      <c r="J9" s="320" t="s">
        <v>2</v>
      </c>
      <c r="K9" s="321"/>
      <c r="L9" s="108"/>
      <c r="M9" s="322"/>
      <c r="N9" s="307"/>
    </row>
    <row r="10" spans="1:21" ht="23.25" customHeight="1" x14ac:dyDescent="0.15">
      <c r="A10" s="307"/>
      <c r="B10" s="735"/>
      <c r="C10" s="323" t="s">
        <v>252</v>
      </c>
      <c r="D10" s="235">
        <f>SUM('様式5-4 (自動入力用)'!AL14:AL43)+SUM('様式5-4 (自動入力用)'!AM14:AM43)</f>
        <v>0</v>
      </c>
      <c r="E10" s="319" t="s">
        <v>2</v>
      </c>
      <c r="F10" s="235">
        <f>SUM('様式5-4 (自動入力用)'!AL44:AL68)+SUM('様式5-4 (自動入力用)'!AM44:AM68)</f>
        <v>0</v>
      </c>
      <c r="G10" s="320" t="s">
        <v>2</v>
      </c>
      <c r="H10" s="704">
        <f t="shared" si="0"/>
        <v>0</v>
      </c>
      <c r="I10" s="705"/>
      <c r="J10" s="320" t="s">
        <v>2</v>
      </c>
      <c r="K10" s="321" t="s">
        <v>9</v>
      </c>
      <c r="L10" s="200" t="e">
        <f>H10/P18*100</f>
        <v>#DIV/0!</v>
      </c>
      <c r="M10" s="322" t="s">
        <v>10</v>
      </c>
      <c r="N10" s="307"/>
    </row>
    <row r="11" spans="1:21" ht="23.25" customHeight="1" x14ac:dyDescent="0.15">
      <c r="A11" s="307"/>
      <c r="B11" s="736" t="s">
        <v>36</v>
      </c>
      <c r="C11" s="737"/>
      <c r="D11" s="107">
        <f>SUM('様式5-4 (自動入力用)'!AN14:AN43)</f>
        <v>0</v>
      </c>
      <c r="E11" s="319" t="s">
        <v>2</v>
      </c>
      <c r="F11" s="235">
        <f>SUM('様式5-4 (自動入力用)'!AN44:AN68)</f>
        <v>0</v>
      </c>
      <c r="G11" s="320" t="s">
        <v>2</v>
      </c>
      <c r="H11" s="704">
        <f t="shared" si="0"/>
        <v>0</v>
      </c>
      <c r="I11" s="705"/>
      <c r="J11" s="320" t="s">
        <v>2</v>
      </c>
      <c r="K11" s="324" t="s">
        <v>9</v>
      </c>
      <c r="L11" s="202" t="e">
        <f>H11/P18*100</f>
        <v>#DIV/0!</v>
      </c>
      <c r="M11" s="325" t="s">
        <v>10</v>
      </c>
      <c r="N11" s="307"/>
    </row>
    <row r="12" spans="1:21" ht="23.25" customHeight="1" x14ac:dyDescent="0.15">
      <c r="A12" s="307"/>
      <c r="B12" s="716" t="s">
        <v>37</v>
      </c>
      <c r="C12" s="738"/>
      <c r="D12" s="235">
        <f>SUM('様式5-4 (自動入力用)'!AO14:AO43)</f>
        <v>0</v>
      </c>
      <c r="E12" s="326" t="s">
        <v>2</v>
      </c>
      <c r="F12" s="107">
        <f>SUM('様式5-4 (自動入力用)'!AO44:AO68)</f>
        <v>0</v>
      </c>
      <c r="G12" s="327" t="s">
        <v>2</v>
      </c>
      <c r="H12" s="704">
        <f t="shared" si="0"/>
        <v>0</v>
      </c>
      <c r="I12" s="705"/>
      <c r="J12" s="327" t="s">
        <v>2</v>
      </c>
      <c r="K12" s="328" t="s">
        <v>9</v>
      </c>
      <c r="L12" s="202" t="e">
        <f>H12/P18*100</f>
        <v>#DIV/0!</v>
      </c>
      <c r="M12" s="329" t="s">
        <v>10</v>
      </c>
      <c r="N12" s="307"/>
    </row>
    <row r="13" spans="1:21" ht="23.25" customHeight="1" thickBot="1" x14ac:dyDescent="0.2">
      <c r="A13" s="307"/>
      <c r="B13" s="707" t="s">
        <v>38</v>
      </c>
      <c r="C13" s="728"/>
      <c r="D13" s="107">
        <f>SUM('様式5-4 (自動入力用)'!AP14:AP43)</f>
        <v>0</v>
      </c>
      <c r="E13" s="319" t="s">
        <v>2</v>
      </c>
      <c r="F13" s="235">
        <f>SUM('様式5-4 (自動入力用)'!AP44:AP68)</f>
        <v>0</v>
      </c>
      <c r="G13" s="320" t="s">
        <v>2</v>
      </c>
      <c r="H13" s="115">
        <f t="shared" si="0"/>
        <v>0</v>
      </c>
      <c r="I13" s="702">
        <f>H13+H14</f>
        <v>0</v>
      </c>
      <c r="J13" s="730" t="s">
        <v>2</v>
      </c>
      <c r="K13" s="730" t="s">
        <v>9</v>
      </c>
      <c r="L13" s="732" t="e">
        <f>I13/P18*100</f>
        <v>#DIV/0!</v>
      </c>
      <c r="M13" s="756" t="s">
        <v>10</v>
      </c>
      <c r="N13" s="307"/>
    </row>
    <row r="14" spans="1:21" ht="23.25" customHeight="1" x14ac:dyDescent="0.15">
      <c r="A14" s="307"/>
      <c r="B14" s="736" t="s">
        <v>39</v>
      </c>
      <c r="C14" s="737"/>
      <c r="D14" s="235">
        <f>SUM('様式5-4 (自動入力用)'!AQ14:AQ43)</f>
        <v>0</v>
      </c>
      <c r="E14" s="319" t="s">
        <v>2</v>
      </c>
      <c r="F14" s="107">
        <f>SUM('様式5-4 (自動入力用)'!AQ44:AQ68)</f>
        <v>0</v>
      </c>
      <c r="G14" s="320" t="s">
        <v>2</v>
      </c>
      <c r="H14" s="106">
        <f t="shared" si="0"/>
        <v>0</v>
      </c>
      <c r="I14" s="739"/>
      <c r="J14" s="731"/>
      <c r="K14" s="731"/>
      <c r="L14" s="733" t="e">
        <f>H14/#REF!*100</f>
        <v>#REF!</v>
      </c>
      <c r="M14" s="757"/>
      <c r="N14" s="307"/>
      <c r="P14" s="740" t="s">
        <v>267</v>
      </c>
      <c r="Q14" s="741"/>
      <c r="R14" s="741"/>
      <c r="S14" s="741"/>
      <c r="T14" s="741"/>
      <c r="U14" s="742"/>
    </row>
    <row r="15" spans="1:21" ht="23.25" customHeight="1" thickBot="1" x14ac:dyDescent="0.2">
      <c r="A15" s="307"/>
      <c r="B15" s="707" t="s">
        <v>41</v>
      </c>
      <c r="C15" s="728"/>
      <c r="D15" s="235">
        <f>SUM('様式5-4 (自動入力用)'!AR14:AR43)</f>
        <v>0</v>
      </c>
      <c r="E15" s="319" t="s">
        <v>2</v>
      </c>
      <c r="F15" s="235">
        <f>SUM('様式5-4 (自動入力用)'!AR44:AR68)</f>
        <v>0</v>
      </c>
      <c r="G15" s="320" t="s">
        <v>2</v>
      </c>
      <c r="H15" s="704">
        <f t="shared" si="0"/>
        <v>0</v>
      </c>
      <c r="I15" s="705"/>
      <c r="J15" s="320" t="s">
        <v>2</v>
      </c>
      <c r="K15" s="324" t="s">
        <v>9</v>
      </c>
      <c r="L15" s="202" t="e">
        <f>H15/P18*100</f>
        <v>#DIV/0!</v>
      </c>
      <c r="M15" s="325" t="s">
        <v>10</v>
      </c>
      <c r="N15" s="307"/>
      <c r="P15" s="743">
        <f>H17-H9</f>
        <v>0</v>
      </c>
      <c r="Q15" s="744"/>
      <c r="R15" s="744"/>
      <c r="S15" s="744"/>
      <c r="T15" s="744"/>
      <c r="U15" s="745"/>
    </row>
    <row r="16" spans="1:21" ht="23.25" customHeight="1" thickBot="1" x14ac:dyDescent="0.2">
      <c r="A16" s="307"/>
      <c r="B16" s="707" t="s">
        <v>40</v>
      </c>
      <c r="C16" s="728"/>
      <c r="D16" s="235">
        <f>SUM('様式5-4 (自動入力用)'!AS14:AS43)</f>
        <v>0</v>
      </c>
      <c r="E16" s="319" t="s">
        <v>2</v>
      </c>
      <c r="F16" s="107">
        <f>SUM('様式5-4 (自動入力用)'!AS44:AS68)</f>
        <v>0</v>
      </c>
      <c r="G16" s="320" t="s">
        <v>2</v>
      </c>
      <c r="H16" s="704">
        <f t="shared" si="0"/>
        <v>0</v>
      </c>
      <c r="I16" s="705"/>
      <c r="J16" s="320" t="s">
        <v>2</v>
      </c>
      <c r="K16" s="324" t="s">
        <v>9</v>
      </c>
      <c r="L16" s="202" t="e">
        <f>H16/P18*100</f>
        <v>#DIV/0!</v>
      </c>
      <c r="M16" s="325" t="s">
        <v>10</v>
      </c>
      <c r="N16" s="307"/>
      <c r="P16" s="351"/>
      <c r="Q16" s="351"/>
      <c r="R16" s="351"/>
      <c r="S16" s="352"/>
      <c r="T16" s="352"/>
      <c r="U16" s="352"/>
    </row>
    <row r="17" spans="1:21" ht="23.25" customHeight="1" x14ac:dyDescent="0.15">
      <c r="A17" s="307"/>
      <c r="B17" s="711" t="s">
        <v>11</v>
      </c>
      <c r="C17" s="729"/>
      <c r="D17" s="107">
        <f>SUM(D8:D16)</f>
        <v>0</v>
      </c>
      <c r="E17" s="331" t="s">
        <v>2</v>
      </c>
      <c r="F17" s="237">
        <f>SUM(F8:F16)</f>
        <v>0</v>
      </c>
      <c r="G17" s="332" t="s">
        <v>2</v>
      </c>
      <c r="H17" s="712">
        <f>D17+F17</f>
        <v>0</v>
      </c>
      <c r="I17" s="713"/>
      <c r="J17" s="332" t="s">
        <v>2</v>
      </c>
      <c r="K17" s="333"/>
      <c r="L17" s="110"/>
      <c r="M17" s="334"/>
      <c r="N17" s="307"/>
      <c r="P17" s="740" t="s">
        <v>228</v>
      </c>
      <c r="Q17" s="741"/>
      <c r="R17" s="741"/>
      <c r="S17" s="741"/>
      <c r="T17" s="741"/>
      <c r="U17" s="742"/>
    </row>
    <row r="18" spans="1:21" ht="13.5" customHeight="1" thickBot="1" x14ac:dyDescent="0.2">
      <c r="A18" s="307"/>
      <c r="B18" s="327"/>
      <c r="C18" s="327"/>
      <c r="D18" s="335"/>
      <c r="E18" s="327"/>
      <c r="F18" s="335"/>
      <c r="G18" s="327"/>
      <c r="H18" s="335"/>
      <c r="I18" s="336"/>
      <c r="J18" s="327"/>
      <c r="K18" s="328"/>
      <c r="L18" s="337"/>
      <c r="M18" s="336"/>
      <c r="N18" s="307"/>
      <c r="P18" s="743">
        <f>P15*2</f>
        <v>0</v>
      </c>
      <c r="Q18" s="744"/>
      <c r="R18" s="744"/>
      <c r="S18" s="744"/>
      <c r="T18" s="744"/>
      <c r="U18" s="745"/>
    </row>
    <row r="19" spans="1:21" ht="12.75" customHeight="1" x14ac:dyDescent="0.15">
      <c r="A19" s="307"/>
      <c r="B19" s="701" t="s">
        <v>258</v>
      </c>
      <c r="C19" s="701"/>
      <c r="D19" s="701"/>
      <c r="E19" s="701"/>
      <c r="F19" s="701"/>
      <c r="G19" s="701"/>
      <c r="H19" s="701"/>
      <c r="I19" s="701"/>
      <c r="J19" s="701"/>
      <c r="K19" s="701"/>
      <c r="L19" s="701"/>
      <c r="M19" s="701"/>
      <c r="N19" s="307"/>
      <c r="P19" s="352"/>
      <c r="Q19" s="352"/>
      <c r="R19" s="352"/>
      <c r="S19" s="352"/>
      <c r="T19" s="352"/>
      <c r="U19" s="352"/>
    </row>
    <row r="20" spans="1:21" ht="13.5" customHeight="1" x14ac:dyDescent="0.15">
      <c r="A20" s="307"/>
      <c r="B20" s="876" t="s">
        <v>332</v>
      </c>
      <c r="C20" s="876"/>
      <c r="D20" s="876"/>
      <c r="E20" s="876"/>
      <c r="F20" s="876"/>
      <c r="G20" s="876"/>
      <c r="H20" s="876"/>
      <c r="I20" s="876"/>
      <c r="J20" s="876"/>
      <c r="K20" s="876"/>
      <c r="L20" s="876"/>
      <c r="M20" s="876"/>
      <c r="N20" s="307"/>
    </row>
    <row r="21" spans="1:21" ht="13.5" customHeight="1" x14ac:dyDescent="0.15">
      <c r="A21" s="307"/>
      <c r="B21" s="465" t="s">
        <v>333</v>
      </c>
      <c r="C21" s="465"/>
      <c r="D21" s="465"/>
      <c r="E21" s="465"/>
      <c r="F21" s="465"/>
      <c r="G21" s="465"/>
      <c r="H21" s="465"/>
      <c r="I21" s="465"/>
      <c r="J21" s="465"/>
      <c r="K21" s="465"/>
      <c r="L21" s="465"/>
      <c r="M21" s="465"/>
      <c r="N21" s="307"/>
    </row>
    <row r="22" spans="1:21" ht="13.5" customHeight="1" x14ac:dyDescent="0.15">
      <c r="A22" s="307"/>
      <c r="B22" s="700" t="s">
        <v>331</v>
      </c>
      <c r="C22" s="700"/>
      <c r="D22" s="700"/>
      <c r="E22" s="700"/>
      <c r="F22" s="700"/>
      <c r="G22" s="700"/>
      <c r="H22" s="700"/>
      <c r="I22" s="700"/>
      <c r="J22" s="700"/>
      <c r="K22" s="700"/>
      <c r="L22" s="700"/>
      <c r="M22" s="700"/>
      <c r="N22" s="307"/>
    </row>
    <row r="23" spans="1:21" ht="13.5" customHeight="1" x14ac:dyDescent="0.15">
      <c r="A23" s="307"/>
      <c r="B23" s="700" t="s">
        <v>12</v>
      </c>
      <c r="C23" s="700"/>
      <c r="D23" s="700"/>
      <c r="E23" s="700"/>
      <c r="F23" s="700"/>
      <c r="G23" s="700"/>
      <c r="H23" s="700"/>
      <c r="I23" s="700"/>
      <c r="J23" s="700"/>
      <c r="K23" s="700"/>
      <c r="L23" s="700"/>
      <c r="M23" s="700"/>
      <c r="N23" s="307"/>
    </row>
    <row r="24" spans="1:21" ht="13.5" customHeight="1" x14ac:dyDescent="0.15">
      <c r="A24" s="307"/>
      <c r="B24" s="700" t="s">
        <v>334</v>
      </c>
      <c r="C24" s="700"/>
      <c r="D24" s="700"/>
      <c r="E24" s="700"/>
      <c r="F24" s="700"/>
      <c r="G24" s="700"/>
      <c r="H24" s="700"/>
      <c r="I24" s="700"/>
      <c r="J24" s="700"/>
      <c r="K24" s="700"/>
      <c r="L24" s="700"/>
      <c r="M24" s="700"/>
      <c r="N24" s="307"/>
    </row>
    <row r="25" spans="1:21" ht="13.5" customHeight="1" x14ac:dyDescent="0.15">
      <c r="A25" s="307"/>
      <c r="B25" s="462" t="s">
        <v>335</v>
      </c>
      <c r="C25" s="462"/>
      <c r="D25" s="462"/>
      <c r="E25" s="462"/>
      <c r="F25" s="462"/>
      <c r="G25" s="462"/>
      <c r="H25" s="462"/>
      <c r="I25" s="462"/>
      <c r="J25" s="462"/>
      <c r="K25" s="462"/>
      <c r="L25" s="462"/>
      <c r="M25" s="462"/>
      <c r="N25" s="307"/>
    </row>
    <row r="26" spans="1:21" ht="13.5" customHeight="1" x14ac:dyDescent="0.15">
      <c r="A26" s="307"/>
      <c r="B26" s="700" t="s">
        <v>249</v>
      </c>
      <c r="C26" s="700"/>
      <c r="D26" s="700"/>
      <c r="E26" s="700"/>
      <c r="F26" s="700"/>
      <c r="G26" s="700"/>
      <c r="H26" s="700"/>
      <c r="I26" s="700"/>
      <c r="J26" s="700"/>
      <c r="K26" s="700"/>
      <c r="L26" s="700"/>
      <c r="M26" s="700"/>
      <c r="N26" s="307"/>
    </row>
    <row r="27" spans="1:21" ht="13.5" customHeight="1" x14ac:dyDescent="0.15">
      <c r="A27" s="307"/>
      <c r="B27" s="700" t="s">
        <v>250</v>
      </c>
      <c r="C27" s="700"/>
      <c r="D27" s="700"/>
      <c r="E27" s="700"/>
      <c r="F27" s="700"/>
      <c r="G27" s="700"/>
      <c r="H27" s="700"/>
      <c r="I27" s="700"/>
      <c r="J27" s="700"/>
      <c r="K27" s="700"/>
      <c r="L27" s="700"/>
      <c r="M27" s="700"/>
      <c r="N27" s="307"/>
    </row>
    <row r="28" spans="1:21" ht="13.5" customHeight="1" x14ac:dyDescent="0.15">
      <c r="A28" s="307"/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07"/>
    </row>
    <row r="29" spans="1:21" ht="17.25" x14ac:dyDescent="0.15">
      <c r="A29" s="307"/>
      <c r="B29" s="721" t="s">
        <v>343</v>
      </c>
      <c r="C29" s="721"/>
      <c r="D29" s="721"/>
      <c r="E29" s="721"/>
      <c r="F29" s="721"/>
      <c r="G29" s="721"/>
      <c r="H29" s="721"/>
      <c r="I29" s="721"/>
      <c r="J29" s="721"/>
      <c r="K29" s="721"/>
      <c r="L29" s="721"/>
      <c r="M29" s="721"/>
      <c r="N29" s="307"/>
    </row>
    <row r="30" spans="1:21" ht="12.75" customHeight="1" x14ac:dyDescent="0.15">
      <c r="A30" s="307"/>
      <c r="B30" s="339"/>
      <c r="C30" s="339"/>
      <c r="D30" s="339"/>
      <c r="E30" s="339"/>
      <c r="F30" s="339"/>
      <c r="G30" s="339"/>
      <c r="H30" s="339"/>
      <c r="I30" s="339"/>
      <c r="J30" s="339"/>
      <c r="K30" s="339"/>
      <c r="L30" s="340"/>
      <c r="M30" s="339"/>
      <c r="N30" s="307"/>
    </row>
    <row r="31" spans="1:21" x14ac:dyDescent="0.15">
      <c r="A31" s="307"/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309"/>
      <c r="M31" s="245"/>
      <c r="N31" s="307"/>
    </row>
    <row r="32" spans="1:21" ht="23.25" customHeight="1" x14ac:dyDescent="0.15">
      <c r="A32" s="307"/>
      <c r="B32" s="722" t="s">
        <v>13</v>
      </c>
      <c r="C32" s="723"/>
      <c r="D32" s="724" t="s">
        <v>6</v>
      </c>
      <c r="E32" s="725"/>
      <c r="F32" s="723" t="s">
        <v>7</v>
      </c>
      <c r="G32" s="723"/>
      <c r="H32" s="726" t="s">
        <v>8</v>
      </c>
      <c r="I32" s="723"/>
      <c r="J32" s="723"/>
      <c r="K32" s="723"/>
      <c r="L32" s="723"/>
      <c r="M32" s="727"/>
      <c r="N32" s="307"/>
    </row>
    <row r="33" spans="1:31" ht="23.25" customHeight="1" x14ac:dyDescent="0.15">
      <c r="A33" s="307"/>
      <c r="B33" s="717" t="s">
        <v>14</v>
      </c>
      <c r="C33" s="718"/>
      <c r="D33" s="111">
        <f>SUM('様式5-4 (自動入力用)'!AU14:AU43)</f>
        <v>0</v>
      </c>
      <c r="E33" s="341" t="s">
        <v>2</v>
      </c>
      <c r="F33" s="234">
        <f>SUM('様式5-4 (自動入力用)'!AU44:AU68)</f>
        <v>0</v>
      </c>
      <c r="G33" s="342" t="s">
        <v>2</v>
      </c>
      <c r="H33" s="719">
        <f t="shared" ref="H33:H38" si="1">D33+F33</f>
        <v>0</v>
      </c>
      <c r="I33" s="720"/>
      <c r="J33" s="342" t="s">
        <v>2</v>
      </c>
      <c r="K33" s="343" t="s">
        <v>9</v>
      </c>
      <c r="L33" s="112" t="e">
        <f>H33/H38*100</f>
        <v>#DIV/0!</v>
      </c>
      <c r="M33" s="344" t="s">
        <v>10</v>
      </c>
      <c r="N33" s="307"/>
    </row>
    <row r="34" spans="1:31" ht="23.25" customHeight="1" x14ac:dyDescent="0.15">
      <c r="A34" s="307"/>
      <c r="B34" s="714" t="s">
        <v>15</v>
      </c>
      <c r="C34" s="707"/>
      <c r="D34" s="235">
        <f>SUM('様式5-4 (自動入力用)'!AV14:AV43)</f>
        <v>0</v>
      </c>
      <c r="E34" s="319" t="s">
        <v>2</v>
      </c>
      <c r="F34" s="236">
        <f>SUM('様式5-4 (自動入力用)'!AV44:AV68)</f>
        <v>0</v>
      </c>
      <c r="G34" s="320" t="s">
        <v>2</v>
      </c>
      <c r="H34" s="704">
        <f t="shared" si="1"/>
        <v>0</v>
      </c>
      <c r="I34" s="705"/>
      <c r="J34" s="320" t="s">
        <v>2</v>
      </c>
      <c r="K34" s="324" t="s">
        <v>9</v>
      </c>
      <c r="L34" s="109" t="e">
        <f>H34/H38*100</f>
        <v>#DIV/0!</v>
      </c>
      <c r="M34" s="325" t="s">
        <v>10</v>
      </c>
      <c r="N34" s="307"/>
    </row>
    <row r="35" spans="1:31" ht="23.25" customHeight="1" x14ac:dyDescent="0.15">
      <c r="A35" s="307"/>
      <c r="B35" s="715" t="s">
        <v>18</v>
      </c>
      <c r="C35" s="716"/>
      <c r="D35" s="461">
        <f>SUM('様式5-4 (自動入力用)'!AW14:AW43)</f>
        <v>0</v>
      </c>
      <c r="E35" s="326" t="s">
        <v>2</v>
      </c>
      <c r="F35" s="107">
        <f>SUM('様式5-4 (自動入力用)'!AW44:AW68)</f>
        <v>0</v>
      </c>
      <c r="G35" s="327" t="s">
        <v>2</v>
      </c>
      <c r="H35" s="704">
        <f t="shared" ref="H35" si="2">D35+F35</f>
        <v>0</v>
      </c>
      <c r="I35" s="705"/>
      <c r="J35" s="320" t="s">
        <v>2</v>
      </c>
      <c r="K35" s="353" t="s">
        <v>9</v>
      </c>
      <c r="L35" s="230" t="e">
        <f>H35/H38*100</f>
        <v>#DIV/0!</v>
      </c>
      <c r="M35" s="354" t="s">
        <v>10</v>
      </c>
      <c r="N35" s="307"/>
    </row>
    <row r="36" spans="1:31" ht="23.25" customHeight="1" x14ac:dyDescent="0.15">
      <c r="A36" s="307"/>
      <c r="B36" s="706" t="s">
        <v>19</v>
      </c>
      <c r="C36" s="707"/>
      <c r="D36" s="235">
        <f>SUM('様式5-4 (自動入力用)'!AX14:AX43)</f>
        <v>0</v>
      </c>
      <c r="E36" s="319" t="s">
        <v>2</v>
      </c>
      <c r="F36" s="235">
        <f>SUM('様式5-4 (自動入力用)'!AX44:AX68)</f>
        <v>0</v>
      </c>
      <c r="G36" s="320" t="s">
        <v>2</v>
      </c>
      <c r="H36" s="704">
        <f t="shared" ref="H36" si="3">D36+F36</f>
        <v>0</v>
      </c>
      <c r="I36" s="705"/>
      <c r="J36" s="320" t="s">
        <v>2</v>
      </c>
      <c r="K36" s="353" t="s">
        <v>9</v>
      </c>
      <c r="L36" s="230" t="e">
        <f>H36/H38*100</f>
        <v>#DIV/0!</v>
      </c>
      <c r="M36" s="354" t="s">
        <v>10</v>
      </c>
      <c r="N36" s="307"/>
    </row>
    <row r="37" spans="1:31" ht="23.25" customHeight="1" x14ac:dyDescent="0.15">
      <c r="A37" s="307"/>
      <c r="B37" s="708" t="s">
        <v>16</v>
      </c>
      <c r="C37" s="709"/>
      <c r="D37" s="107">
        <f>SUM('様式5-4 (自動入力用)'!AY14:AY43)</f>
        <v>0</v>
      </c>
      <c r="E37" s="313" t="s">
        <v>2</v>
      </c>
      <c r="F37" s="107">
        <f>SUM('様式5-4 (自動入力用)'!AY44:AY68)</f>
        <v>0</v>
      </c>
      <c r="G37" s="315" t="s">
        <v>2</v>
      </c>
      <c r="H37" s="704">
        <f t="shared" si="1"/>
        <v>0</v>
      </c>
      <c r="I37" s="705"/>
      <c r="J37" s="315" t="s">
        <v>2</v>
      </c>
      <c r="K37" s="345" t="s">
        <v>9</v>
      </c>
      <c r="L37" s="109" t="e">
        <f>H37/H38*100</f>
        <v>#DIV/0!</v>
      </c>
      <c r="M37" s="346" t="s">
        <v>10</v>
      </c>
      <c r="N37" s="307"/>
    </row>
    <row r="38" spans="1:31" ht="23.25" customHeight="1" x14ac:dyDescent="0.15">
      <c r="A38" s="307"/>
      <c r="B38" s="710" t="s">
        <v>20</v>
      </c>
      <c r="C38" s="711"/>
      <c r="D38" s="237">
        <f>SUM(D33:D37)</f>
        <v>0</v>
      </c>
      <c r="E38" s="331" t="s">
        <v>2</v>
      </c>
      <c r="F38" s="237">
        <f>SUM(F33:F37)</f>
        <v>0</v>
      </c>
      <c r="G38" s="332" t="s">
        <v>2</v>
      </c>
      <c r="H38" s="712">
        <f t="shared" si="1"/>
        <v>0</v>
      </c>
      <c r="I38" s="713"/>
      <c r="J38" s="332" t="s">
        <v>2</v>
      </c>
      <c r="K38" s="333"/>
      <c r="L38" s="110"/>
      <c r="M38" s="334"/>
      <c r="N38" s="307"/>
    </row>
    <row r="39" spans="1:31" ht="14.25" customHeight="1" x14ac:dyDescent="0.15">
      <c r="A39" s="307"/>
      <c r="B39" s="245"/>
      <c r="C39" s="245"/>
      <c r="D39" s="336"/>
      <c r="E39" s="245"/>
      <c r="F39" s="336"/>
      <c r="G39" s="245"/>
      <c r="H39" s="245"/>
      <c r="I39" s="245"/>
      <c r="J39" s="245"/>
      <c r="K39" s="245"/>
      <c r="L39" s="335"/>
      <c r="M39" s="245"/>
      <c r="N39" s="307"/>
    </row>
    <row r="40" spans="1:31" ht="13.5" customHeight="1" x14ac:dyDescent="0.15">
      <c r="A40" s="307"/>
      <c r="B40" s="699" t="s">
        <v>17</v>
      </c>
      <c r="C40" s="699"/>
      <c r="D40" s="699"/>
      <c r="E40" s="699"/>
      <c r="F40" s="699"/>
      <c r="G40" s="699"/>
      <c r="H40" s="699"/>
      <c r="I40" s="699"/>
      <c r="J40" s="699"/>
      <c r="K40" s="699"/>
      <c r="L40" s="699"/>
      <c r="M40" s="699"/>
      <c r="N40" s="355"/>
      <c r="O40" s="356"/>
      <c r="P40" s="356"/>
      <c r="Q40" s="356"/>
      <c r="R40" s="356"/>
      <c r="S40" s="356"/>
      <c r="T40" s="356"/>
      <c r="U40" s="356"/>
      <c r="V40" s="356"/>
      <c r="W40" s="356"/>
      <c r="X40" s="356"/>
      <c r="Y40" s="356"/>
      <c r="Z40" s="352"/>
      <c r="AA40" s="352"/>
      <c r="AB40" s="352"/>
      <c r="AC40" s="352"/>
      <c r="AD40" s="352"/>
      <c r="AE40" s="352"/>
    </row>
    <row r="41" spans="1:31" ht="13.5" customHeight="1" x14ac:dyDescent="0.15">
      <c r="A41" s="307"/>
      <c r="B41" s="699" t="s">
        <v>260</v>
      </c>
      <c r="C41" s="700"/>
      <c r="D41" s="700"/>
      <c r="E41" s="700"/>
      <c r="F41" s="700"/>
      <c r="G41" s="700"/>
      <c r="H41" s="700"/>
      <c r="I41" s="700"/>
      <c r="J41" s="700"/>
      <c r="K41" s="700"/>
      <c r="L41" s="700"/>
      <c r="M41" s="700"/>
      <c r="N41" s="357"/>
      <c r="O41" s="358"/>
      <c r="P41" s="358"/>
      <c r="Q41" s="358"/>
      <c r="R41" s="358"/>
      <c r="S41" s="358"/>
      <c r="T41" s="358"/>
      <c r="U41" s="358"/>
      <c r="V41" s="358"/>
      <c r="W41" s="358"/>
      <c r="X41" s="358"/>
      <c r="Y41" s="358"/>
      <c r="Z41" s="352"/>
      <c r="AA41" s="352"/>
      <c r="AB41" s="352"/>
      <c r="AC41" s="352"/>
      <c r="AD41" s="352"/>
      <c r="AE41" s="352"/>
    </row>
    <row r="42" spans="1:31" ht="13.5" customHeight="1" x14ac:dyDescent="0.15">
      <c r="A42" s="307"/>
      <c r="B42" s="699" t="s">
        <v>329</v>
      </c>
      <c r="C42" s="699"/>
      <c r="D42" s="699"/>
      <c r="E42" s="699"/>
      <c r="F42" s="699"/>
      <c r="G42" s="699"/>
      <c r="H42" s="699"/>
      <c r="I42" s="699"/>
      <c r="J42" s="699"/>
      <c r="K42" s="699"/>
      <c r="L42" s="699"/>
      <c r="M42" s="699"/>
      <c r="N42" s="357"/>
      <c r="O42" s="358"/>
      <c r="P42" s="358"/>
      <c r="Q42" s="358"/>
      <c r="R42" s="358"/>
      <c r="S42" s="358"/>
      <c r="T42" s="358"/>
      <c r="U42" s="358"/>
      <c r="V42" s="358"/>
      <c r="W42" s="358"/>
      <c r="X42" s="358"/>
      <c r="Y42" s="358"/>
      <c r="Z42" s="352"/>
      <c r="AA42" s="352"/>
      <c r="AB42" s="352"/>
      <c r="AC42" s="352"/>
      <c r="AD42" s="352"/>
      <c r="AE42" s="352"/>
    </row>
    <row r="43" spans="1:31" ht="13.5" customHeight="1" x14ac:dyDescent="0.15">
      <c r="A43" s="307"/>
      <c r="B43" s="699" t="s">
        <v>330</v>
      </c>
      <c r="C43" s="699"/>
      <c r="D43" s="699"/>
      <c r="E43" s="699"/>
      <c r="F43" s="699"/>
      <c r="G43" s="699"/>
      <c r="H43" s="699"/>
      <c r="I43" s="699"/>
      <c r="J43" s="699"/>
      <c r="K43" s="699"/>
      <c r="L43" s="699"/>
      <c r="M43" s="699"/>
      <c r="N43" s="357"/>
      <c r="O43" s="358"/>
      <c r="P43" s="358"/>
      <c r="Q43" s="358"/>
      <c r="R43" s="358"/>
      <c r="S43" s="358"/>
      <c r="T43" s="358"/>
      <c r="U43" s="358"/>
      <c r="V43" s="358"/>
      <c r="W43" s="358"/>
      <c r="X43" s="358"/>
      <c r="Y43" s="358"/>
      <c r="Z43" s="352"/>
      <c r="AA43" s="352"/>
      <c r="AB43" s="352"/>
      <c r="AC43" s="352"/>
      <c r="AD43" s="352"/>
      <c r="AE43" s="352"/>
    </row>
    <row r="44" spans="1:31" ht="12.95" customHeight="1" x14ac:dyDescent="0.15">
      <c r="A44" s="307"/>
      <c r="B44" s="338" t="s">
        <v>261</v>
      </c>
      <c r="C44" s="347"/>
      <c r="D44" s="347"/>
      <c r="E44" s="347"/>
      <c r="F44" s="347"/>
      <c r="G44" s="347"/>
      <c r="H44" s="347"/>
      <c r="I44" s="347"/>
      <c r="J44" s="347"/>
      <c r="K44" s="347"/>
      <c r="L44" s="347"/>
      <c r="M44" s="347"/>
      <c r="N44" s="357"/>
      <c r="O44" s="358"/>
      <c r="P44" s="358"/>
      <c r="Q44" s="358"/>
      <c r="R44" s="358"/>
      <c r="S44" s="358"/>
      <c r="T44" s="358"/>
      <c r="U44" s="358"/>
      <c r="V44" s="358"/>
      <c r="W44" s="358"/>
      <c r="X44" s="358"/>
      <c r="Y44" s="358"/>
      <c r="Z44" s="352"/>
      <c r="AA44" s="352"/>
      <c r="AB44" s="352"/>
      <c r="AC44" s="352"/>
      <c r="AD44" s="352"/>
      <c r="AE44" s="352"/>
    </row>
    <row r="45" spans="1:31" ht="13.5" customHeight="1" x14ac:dyDescent="0.15">
      <c r="A45" s="307"/>
      <c r="B45" s="338" t="s">
        <v>262</v>
      </c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N45" s="357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2"/>
      <c r="AA45" s="352"/>
      <c r="AB45" s="352"/>
      <c r="AC45" s="352"/>
      <c r="AD45" s="352"/>
      <c r="AE45" s="352"/>
    </row>
    <row r="46" spans="1:31" ht="13.5" customHeight="1" x14ac:dyDescent="0.15">
      <c r="A46" s="307"/>
      <c r="B46" s="699" t="s">
        <v>253</v>
      </c>
      <c r="C46" s="699"/>
      <c r="D46" s="699"/>
      <c r="E46" s="699"/>
      <c r="F46" s="699"/>
      <c r="G46" s="699"/>
      <c r="H46" s="699"/>
      <c r="I46" s="699"/>
      <c r="J46" s="699"/>
      <c r="K46" s="699"/>
      <c r="L46" s="699"/>
      <c r="M46" s="699"/>
      <c r="N46" s="357"/>
      <c r="O46" s="358"/>
      <c r="P46" s="358"/>
      <c r="Q46" s="358"/>
      <c r="R46" s="358"/>
      <c r="S46" s="358"/>
      <c r="T46" s="358"/>
      <c r="U46" s="358"/>
      <c r="V46" s="358"/>
      <c r="W46" s="358"/>
      <c r="X46" s="358"/>
      <c r="Y46" s="358"/>
      <c r="Z46" s="352"/>
      <c r="AA46" s="352"/>
      <c r="AB46" s="352"/>
      <c r="AC46" s="352"/>
      <c r="AD46" s="352"/>
      <c r="AE46" s="352"/>
    </row>
    <row r="47" spans="1:31" ht="13.5" customHeight="1" x14ac:dyDescent="0.15">
      <c r="A47" s="307"/>
      <c r="B47" s="700" t="s">
        <v>254</v>
      </c>
      <c r="C47" s="700"/>
      <c r="D47" s="700"/>
      <c r="E47" s="700"/>
      <c r="F47" s="700"/>
      <c r="G47" s="700"/>
      <c r="H47" s="700"/>
      <c r="I47" s="700"/>
      <c r="J47" s="700"/>
      <c r="K47" s="700"/>
      <c r="L47" s="700"/>
      <c r="M47" s="307"/>
      <c r="N47" s="307"/>
    </row>
    <row r="48" spans="1:31" x14ac:dyDescent="0.15">
      <c r="A48" s="307"/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49"/>
      <c r="M48" s="307"/>
      <c r="N48" s="307"/>
    </row>
    <row r="49" spans="1:14" x14ac:dyDescent="0.15">
      <c r="A49" s="307"/>
      <c r="B49" s="307"/>
      <c r="C49" s="307"/>
      <c r="D49" s="307"/>
      <c r="E49" s="307"/>
      <c r="F49" s="307"/>
      <c r="G49" s="307"/>
      <c r="H49" s="307"/>
      <c r="I49" s="307"/>
      <c r="J49" s="307"/>
      <c r="K49" s="307"/>
      <c r="L49" s="349"/>
      <c r="M49" s="307"/>
      <c r="N49" s="307"/>
    </row>
    <row r="50" spans="1:14" x14ac:dyDescent="0.15">
      <c r="A50" s="307"/>
      <c r="B50" s="307"/>
      <c r="C50" s="307"/>
      <c r="D50" s="307"/>
      <c r="E50" s="307"/>
      <c r="F50" s="307"/>
      <c r="G50" s="307"/>
      <c r="H50" s="307"/>
      <c r="I50" s="307"/>
      <c r="J50" s="307"/>
      <c r="K50" s="307"/>
      <c r="L50" s="349"/>
      <c r="M50" s="307"/>
      <c r="N50" s="307"/>
    </row>
  </sheetData>
  <mergeCells count="65">
    <mergeCell ref="B47:L47"/>
    <mergeCell ref="B42:M42"/>
    <mergeCell ref="B43:M43"/>
    <mergeCell ref="B41:M41"/>
    <mergeCell ref="B46:M46"/>
    <mergeCell ref="P14:U14"/>
    <mergeCell ref="P15:U15"/>
    <mergeCell ref="P17:U17"/>
    <mergeCell ref="P18:U18"/>
    <mergeCell ref="B40:M40"/>
    <mergeCell ref="B36:C36"/>
    <mergeCell ref="B37:C37"/>
    <mergeCell ref="H37:I37"/>
    <mergeCell ref="B35:C35"/>
    <mergeCell ref="B33:C33"/>
    <mergeCell ref="H33:I33"/>
    <mergeCell ref="B38:C38"/>
    <mergeCell ref="H38:I38"/>
    <mergeCell ref="H35:I35"/>
    <mergeCell ref="H36:I36"/>
    <mergeCell ref="B19:M19"/>
    <mergeCell ref="B23:M23"/>
    <mergeCell ref="B26:M26"/>
    <mergeCell ref="B22:M22"/>
    <mergeCell ref="B34:C34"/>
    <mergeCell ref="H34:I34"/>
    <mergeCell ref="B29:M29"/>
    <mergeCell ref="B32:C32"/>
    <mergeCell ref="D32:E32"/>
    <mergeCell ref="F32:G32"/>
    <mergeCell ref="H32:M32"/>
    <mergeCell ref="B27:M27"/>
    <mergeCell ref="B24:M24"/>
    <mergeCell ref="B20:M20"/>
    <mergeCell ref="B15:C15"/>
    <mergeCell ref="H15:I15"/>
    <mergeCell ref="B16:C16"/>
    <mergeCell ref="H16:I16"/>
    <mergeCell ref="B17:C17"/>
    <mergeCell ref="H17:I17"/>
    <mergeCell ref="M13:M14"/>
    <mergeCell ref="B14:C14"/>
    <mergeCell ref="B9:B10"/>
    <mergeCell ref="H9:I9"/>
    <mergeCell ref="H10:I10"/>
    <mergeCell ref="B11:C11"/>
    <mergeCell ref="H11:I11"/>
    <mergeCell ref="B12:C12"/>
    <mergeCell ref="H12:I12"/>
    <mergeCell ref="B13:C13"/>
    <mergeCell ref="I13:I14"/>
    <mergeCell ref="J13:J14"/>
    <mergeCell ref="K13:K14"/>
    <mergeCell ref="L13:L14"/>
    <mergeCell ref="B7:C7"/>
    <mergeCell ref="D7:E7"/>
    <mergeCell ref="F7:G7"/>
    <mergeCell ref="H7:M7"/>
    <mergeCell ref="B8:C8"/>
    <mergeCell ref="H8:I8"/>
    <mergeCell ref="B2:M2"/>
    <mergeCell ref="F4:G4"/>
    <mergeCell ref="H4:L4"/>
    <mergeCell ref="F5:G5"/>
    <mergeCell ref="H5:L5"/>
  </mergeCells>
  <phoneticPr fontId="5"/>
  <conditionalFormatting sqref="L33:L34">
    <cfRule type="cellIs" dxfId="178" priority="13" operator="equal">
      <formula>0</formula>
    </cfRule>
  </conditionalFormatting>
  <conditionalFormatting sqref="L8 L11:L12 H13:H14 L15:L16">
    <cfRule type="cellIs" dxfId="177" priority="8" operator="equal">
      <formula>0</formula>
    </cfRule>
  </conditionalFormatting>
  <conditionalFormatting sqref="L10">
    <cfRule type="cellIs" dxfId="176" priority="7" operator="lessThan">
      <formula>20</formula>
    </cfRule>
  </conditionalFormatting>
  <conditionalFormatting sqref="L13:L14">
    <cfRule type="cellIs" dxfId="175" priority="6" operator="lessThan">
      <formula>10</formula>
    </cfRule>
  </conditionalFormatting>
  <conditionalFormatting sqref="H17:I17">
    <cfRule type="cellIs" dxfId="174" priority="5" operator="notBetween">
      <formula>45</formula>
      <formula>70</formula>
    </cfRule>
  </conditionalFormatting>
  <conditionalFormatting sqref="H38:I38">
    <cfRule type="cellIs" dxfId="173" priority="4" operator="notBetween">
      <formula>45</formula>
      <formula>90</formula>
    </cfRule>
  </conditionalFormatting>
  <conditionalFormatting sqref="P18:U18">
    <cfRule type="cellIs" dxfId="172" priority="3" operator="notBetween">
      <formula>90</formula>
      <formula>120</formula>
    </cfRule>
  </conditionalFormatting>
  <conditionalFormatting sqref="H9:I9">
    <cfRule type="cellIs" dxfId="171" priority="2" operator="greaterThan">
      <formula>10</formula>
    </cfRule>
  </conditionalFormatting>
  <conditionalFormatting sqref="H33:I34">
    <cfRule type="cellIs" dxfId="170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1"/>
  </sheetPr>
  <dimension ref="A1:AY79"/>
  <sheetViews>
    <sheetView showGridLines="0" view="pageBreakPreview" topLeftCell="B1" zoomScale="110" zoomScaleNormal="100" zoomScaleSheetLayoutView="110" workbookViewId="0">
      <selection activeCell="D6" sqref="D6:F6"/>
    </sheetView>
  </sheetViews>
  <sheetFormatPr defaultColWidth="9" defaultRowHeight="13.5" x14ac:dyDescent="0.15"/>
  <cols>
    <col min="1" max="1" width="1" style="247" customWidth="1"/>
    <col min="2" max="2" width="4.625" style="247" customWidth="1"/>
    <col min="3" max="8" width="2.375" style="247" customWidth="1"/>
    <col min="9" max="24" width="3" style="247" customWidth="1"/>
    <col min="25" max="29" width="3" style="393" customWidth="1"/>
    <col min="30" max="30" width="3.5" style="393" bestFit="1" customWidth="1"/>
    <col min="31" max="32" width="5.375" style="247" customWidth="1"/>
    <col min="33" max="33" width="7.875" style="247" customWidth="1"/>
    <col min="34" max="34" width="1.375" style="247" customWidth="1"/>
    <col min="35" max="35" width="9" style="247" customWidth="1"/>
    <col min="36" max="45" width="3.875" style="247" customWidth="1"/>
    <col min="46" max="46" width="9" style="247" customWidth="1"/>
    <col min="47" max="50" width="4.5" style="247" customWidth="1"/>
    <col min="51" max="51" width="6.125" style="247" customWidth="1"/>
    <col min="52" max="16384" width="9" style="247"/>
  </cols>
  <sheetData>
    <row r="1" spans="1:51" ht="4.5" customHeight="1" x14ac:dyDescent="0.15">
      <c r="A1" s="359"/>
      <c r="B1" s="244"/>
      <c r="C1" s="251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52"/>
      <c r="Z1" s="252"/>
      <c r="AA1" s="252"/>
      <c r="AB1" s="252"/>
      <c r="AC1" s="252"/>
      <c r="AD1" s="252"/>
      <c r="AE1" s="245"/>
      <c r="AF1" s="245"/>
      <c r="AG1" s="245"/>
      <c r="AH1" s="245"/>
    </row>
    <row r="2" spans="1:51" ht="13.5" customHeight="1" x14ac:dyDescent="0.15">
      <c r="A2" s="360"/>
      <c r="B2" s="361" t="s">
        <v>256</v>
      </c>
      <c r="C2" s="251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52"/>
      <c r="Z2" s="252"/>
      <c r="AA2" s="252"/>
      <c r="AB2" s="252"/>
      <c r="AC2" s="252"/>
      <c r="AD2" s="252"/>
      <c r="AE2" s="245"/>
      <c r="AF2" s="245"/>
      <c r="AG2" s="245"/>
      <c r="AH2" s="245"/>
    </row>
    <row r="3" spans="1:51" ht="5.25" customHeight="1" x14ac:dyDescent="0.15">
      <c r="A3" s="360"/>
      <c r="B3" s="250"/>
      <c r="C3" s="251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52"/>
      <c r="Z3" s="252"/>
      <c r="AA3" s="252"/>
      <c r="AB3" s="252"/>
      <c r="AC3" s="252"/>
      <c r="AD3" s="252"/>
      <c r="AE3" s="245"/>
      <c r="AF3" s="245"/>
      <c r="AG3" s="245"/>
      <c r="AH3" s="245"/>
    </row>
    <row r="4" spans="1:51" ht="21.75" customHeight="1" x14ac:dyDescent="0.15">
      <c r="A4" s="360"/>
      <c r="B4" s="764" t="s">
        <v>344</v>
      </c>
      <c r="C4" s="764"/>
      <c r="D4" s="764"/>
      <c r="E4" s="764"/>
      <c r="F4" s="764"/>
      <c r="G4" s="764"/>
      <c r="H4" s="764"/>
      <c r="I4" s="764"/>
      <c r="J4" s="764"/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4"/>
      <c r="W4" s="764"/>
      <c r="X4" s="764"/>
      <c r="Y4" s="764"/>
      <c r="Z4" s="764"/>
      <c r="AA4" s="764"/>
      <c r="AB4" s="764"/>
      <c r="AC4" s="764"/>
      <c r="AD4" s="764"/>
      <c r="AE4" s="764"/>
      <c r="AF4" s="764"/>
      <c r="AG4" s="764"/>
      <c r="AH4" s="362"/>
    </row>
    <row r="5" spans="1:51" ht="18" customHeight="1" x14ac:dyDescent="0.15">
      <c r="A5" s="360"/>
      <c r="B5" s="664" t="s">
        <v>0</v>
      </c>
      <c r="C5" s="851"/>
      <c r="D5" s="859">
        <f>'様式3-4'!B6</f>
        <v>0</v>
      </c>
      <c r="E5" s="859"/>
      <c r="F5" s="859"/>
      <c r="G5" s="859"/>
      <c r="H5" s="859"/>
      <c r="I5" s="859"/>
      <c r="J5" s="859"/>
      <c r="K5" s="859"/>
      <c r="L5" s="859"/>
      <c r="M5" s="859"/>
      <c r="N5" s="859"/>
      <c r="O5" s="859"/>
      <c r="P5" s="859"/>
      <c r="Q5" s="859"/>
      <c r="R5" s="859"/>
      <c r="S5" s="859"/>
      <c r="T5" s="860"/>
      <c r="U5" s="871" t="s">
        <v>33</v>
      </c>
      <c r="V5" s="872"/>
      <c r="W5" s="872"/>
      <c r="X5" s="872"/>
      <c r="Y5" s="867">
        <f>'様式3-4'!L6</f>
        <v>0</v>
      </c>
      <c r="Z5" s="867"/>
      <c r="AA5" s="867"/>
      <c r="AB5" s="867"/>
      <c r="AC5" s="867"/>
      <c r="AD5" s="867"/>
      <c r="AE5" s="867"/>
      <c r="AF5" s="867"/>
      <c r="AG5" s="869"/>
      <c r="AH5" s="245"/>
      <c r="AI5" s="245"/>
      <c r="AJ5" s="252"/>
      <c r="AK5" s="252"/>
      <c r="AL5" s="252"/>
      <c r="AM5" s="252"/>
      <c r="AN5" s="252"/>
      <c r="AO5" s="252"/>
      <c r="AP5" s="252"/>
      <c r="AQ5" s="252"/>
      <c r="AR5" s="245"/>
      <c r="AS5" s="245"/>
      <c r="AT5" s="245"/>
      <c r="AU5" s="245"/>
    </row>
    <row r="6" spans="1:51" ht="18" customHeight="1" x14ac:dyDescent="0.15">
      <c r="A6" s="360"/>
      <c r="B6" s="852" t="s">
        <v>1</v>
      </c>
      <c r="C6" s="853"/>
      <c r="D6" s="858" t="s">
        <v>68</v>
      </c>
      <c r="E6" s="858"/>
      <c r="F6" s="858"/>
      <c r="G6" s="861">
        <f>'様式3-4'!D7</f>
        <v>0</v>
      </c>
      <c r="H6" s="862"/>
      <c r="I6" s="862"/>
      <c r="J6" s="862"/>
      <c r="K6" s="862"/>
      <c r="L6" s="862"/>
      <c r="M6" s="862"/>
      <c r="N6" s="862"/>
      <c r="O6" s="862"/>
      <c r="P6" s="862"/>
      <c r="Q6" s="862"/>
      <c r="R6" s="862"/>
      <c r="S6" s="862"/>
      <c r="T6" s="863"/>
      <c r="U6" s="873"/>
      <c r="V6" s="874"/>
      <c r="W6" s="874"/>
      <c r="X6" s="874"/>
      <c r="Y6" s="868"/>
      <c r="Z6" s="868"/>
      <c r="AA6" s="868"/>
      <c r="AB6" s="868"/>
      <c r="AC6" s="868"/>
      <c r="AD6" s="868"/>
      <c r="AE6" s="868"/>
      <c r="AF6" s="868"/>
      <c r="AG6" s="870"/>
      <c r="AH6" s="245"/>
      <c r="AI6" s="245"/>
      <c r="AJ6" s="252"/>
      <c r="AK6" s="252"/>
      <c r="AL6" s="252"/>
      <c r="AM6" s="252"/>
      <c r="AN6" s="252"/>
      <c r="AO6" s="252"/>
      <c r="AP6" s="252"/>
      <c r="AQ6" s="252"/>
      <c r="AR6" s="245"/>
      <c r="AS6" s="245"/>
      <c r="AT6" s="245"/>
      <c r="AU6" s="245"/>
    </row>
    <row r="7" spans="1:51" ht="24" customHeight="1" x14ac:dyDescent="0.15">
      <c r="A7" s="360"/>
      <c r="B7" s="854"/>
      <c r="C7" s="855"/>
      <c r="D7" s="847" t="s">
        <v>347</v>
      </c>
      <c r="E7" s="847"/>
      <c r="F7" s="847"/>
      <c r="G7" s="864" t="str">
        <f>'様式3-4'!D8</f>
        <v>　年　組（正・副）（ 年所属）</v>
      </c>
      <c r="H7" s="865"/>
      <c r="I7" s="865"/>
      <c r="J7" s="865"/>
      <c r="K7" s="865"/>
      <c r="L7" s="865"/>
      <c r="M7" s="865"/>
      <c r="N7" s="865"/>
      <c r="O7" s="865"/>
      <c r="P7" s="865"/>
      <c r="Q7" s="865"/>
      <c r="R7" s="865"/>
      <c r="S7" s="865"/>
      <c r="T7" s="866"/>
      <c r="U7" s="871" t="s">
        <v>30</v>
      </c>
      <c r="V7" s="872"/>
      <c r="W7" s="872"/>
      <c r="X7" s="872"/>
      <c r="Y7" s="867">
        <f>'様式3-4'!L8</f>
        <v>0</v>
      </c>
      <c r="Z7" s="867"/>
      <c r="AA7" s="867"/>
      <c r="AB7" s="867">
        <f>'様式3-4'!M8</f>
        <v>0</v>
      </c>
      <c r="AC7" s="867"/>
      <c r="AD7" s="867"/>
      <c r="AE7" s="867"/>
      <c r="AF7" s="867"/>
      <c r="AG7" s="869"/>
      <c r="AH7" s="245"/>
      <c r="AI7" s="245"/>
      <c r="AJ7" s="252"/>
      <c r="AK7" s="252"/>
      <c r="AL7" s="252"/>
      <c r="AM7" s="252"/>
      <c r="AN7" s="252"/>
      <c r="AO7" s="252"/>
      <c r="AP7" s="252"/>
      <c r="AQ7" s="252"/>
      <c r="AR7" s="245"/>
      <c r="AS7" s="245"/>
      <c r="AT7" s="245"/>
      <c r="AU7" s="245"/>
    </row>
    <row r="8" spans="1:51" ht="24" customHeight="1" x14ac:dyDescent="0.15">
      <c r="A8" s="360"/>
      <c r="B8" s="856"/>
      <c r="C8" s="857"/>
      <c r="D8" s="846" t="s">
        <v>349</v>
      </c>
      <c r="E8" s="847"/>
      <c r="F8" s="847"/>
      <c r="G8" s="861">
        <f>'様式3-4'!D9</f>
        <v>0</v>
      </c>
      <c r="H8" s="862"/>
      <c r="I8" s="862"/>
      <c r="J8" s="862"/>
      <c r="K8" s="862"/>
      <c r="L8" s="862"/>
      <c r="M8" s="862"/>
      <c r="N8" s="862"/>
      <c r="O8" s="863"/>
      <c r="P8" s="848" t="s">
        <v>71</v>
      </c>
      <c r="Q8" s="848"/>
      <c r="R8" s="848"/>
      <c r="S8" s="848"/>
      <c r="T8" s="848"/>
      <c r="U8" s="873"/>
      <c r="V8" s="874"/>
      <c r="W8" s="874"/>
      <c r="X8" s="874"/>
      <c r="Y8" s="868"/>
      <c r="Z8" s="868"/>
      <c r="AA8" s="868"/>
      <c r="AB8" s="868"/>
      <c r="AC8" s="868"/>
      <c r="AD8" s="868"/>
      <c r="AE8" s="868"/>
      <c r="AF8" s="868"/>
      <c r="AG8" s="870"/>
      <c r="AH8" s="245"/>
      <c r="AI8" s="245"/>
      <c r="AJ8" s="252"/>
      <c r="AK8" s="252"/>
      <c r="AL8" s="252"/>
      <c r="AM8" s="252"/>
      <c r="AN8" s="252"/>
      <c r="AO8" s="252"/>
      <c r="AP8" s="252"/>
      <c r="AQ8" s="252"/>
      <c r="AR8" s="245"/>
      <c r="AS8" s="245"/>
      <c r="AT8" s="245"/>
      <c r="AU8" s="245"/>
    </row>
    <row r="9" spans="1:51" ht="11.25" customHeight="1" x14ac:dyDescent="0.15">
      <c r="A9" s="360"/>
      <c r="B9" s="245"/>
      <c r="C9" s="251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52"/>
      <c r="Z9" s="252"/>
      <c r="AA9" s="252"/>
      <c r="AB9" s="252"/>
      <c r="AC9" s="252"/>
      <c r="AD9" s="252"/>
      <c r="AE9" s="245"/>
      <c r="AF9" s="245"/>
      <c r="AG9" s="245"/>
      <c r="AH9" s="245"/>
    </row>
    <row r="10" spans="1:51" ht="6.75" customHeight="1" x14ac:dyDescent="0.15">
      <c r="A10" s="363"/>
      <c r="B10" s="849"/>
      <c r="C10" s="849"/>
      <c r="D10" s="849"/>
      <c r="E10" s="849"/>
      <c r="F10" s="849"/>
      <c r="G10" s="849"/>
      <c r="H10" s="849"/>
      <c r="I10" s="849"/>
      <c r="J10" s="849"/>
      <c r="K10" s="849"/>
      <c r="L10" s="849"/>
      <c r="M10" s="849"/>
      <c r="N10" s="849"/>
      <c r="O10" s="849"/>
      <c r="P10" s="849"/>
      <c r="Q10" s="849"/>
      <c r="R10" s="849"/>
      <c r="S10" s="849"/>
      <c r="T10" s="849"/>
      <c r="U10" s="849"/>
      <c r="V10" s="849"/>
      <c r="W10" s="849"/>
      <c r="X10" s="849"/>
      <c r="Y10" s="849"/>
      <c r="Z10" s="849"/>
      <c r="AA10" s="849"/>
      <c r="AB10" s="849"/>
      <c r="AC10" s="849"/>
      <c r="AD10" s="849"/>
      <c r="AE10" s="849"/>
      <c r="AF10" s="850"/>
      <c r="AG10" s="850"/>
      <c r="AH10" s="364"/>
    </row>
    <row r="11" spans="1:51" ht="27" customHeight="1" x14ac:dyDescent="0.15">
      <c r="A11" s="363"/>
      <c r="B11" s="844" t="s">
        <v>248</v>
      </c>
      <c r="C11" s="844"/>
      <c r="D11" s="844"/>
      <c r="E11" s="844"/>
      <c r="F11" s="844"/>
      <c r="G11" s="844"/>
      <c r="H11" s="844"/>
      <c r="I11" s="844"/>
      <c r="J11" s="844"/>
      <c r="K11" s="844"/>
      <c r="L11" s="844"/>
      <c r="M11" s="844"/>
      <c r="N11" s="844"/>
      <c r="O11" s="844"/>
      <c r="P11" s="844"/>
      <c r="Q11" s="844"/>
      <c r="R11" s="844"/>
      <c r="S11" s="844"/>
      <c r="T11" s="844"/>
      <c r="U11" s="844"/>
      <c r="V11" s="844"/>
      <c r="W11" s="844"/>
      <c r="X11" s="844"/>
      <c r="Y11" s="844"/>
      <c r="Z11" s="844"/>
      <c r="AA11" s="844"/>
      <c r="AB11" s="844"/>
      <c r="AC11" s="844"/>
      <c r="AD11" s="844"/>
      <c r="AE11" s="844"/>
      <c r="AF11" s="844"/>
      <c r="AG11" s="844"/>
      <c r="AH11" s="365"/>
      <c r="AJ11" s="829" t="s">
        <v>187</v>
      </c>
      <c r="AK11" s="829"/>
      <c r="AL11" s="829"/>
      <c r="AM11" s="829"/>
      <c r="AN11" s="829"/>
      <c r="AO11" s="829"/>
      <c r="AP11" s="829"/>
      <c r="AQ11" s="829"/>
      <c r="AR11" s="829"/>
      <c r="AS11" s="829"/>
      <c r="AU11" s="829" t="s">
        <v>188</v>
      </c>
      <c r="AV11" s="829"/>
      <c r="AW11" s="829"/>
      <c r="AX11" s="829"/>
      <c r="AY11" s="829"/>
    </row>
    <row r="12" spans="1:51" ht="40.5" customHeight="1" x14ac:dyDescent="0.15">
      <c r="A12" s="363"/>
      <c r="B12" s="830" t="s">
        <v>86</v>
      </c>
      <c r="C12" s="366"/>
      <c r="D12" s="366"/>
      <c r="E12" s="366"/>
      <c r="F12" s="366"/>
      <c r="G12" s="366"/>
      <c r="H12" s="366"/>
      <c r="I12" s="840" t="s">
        <v>69</v>
      </c>
      <c r="J12" s="841"/>
      <c r="K12" s="841"/>
      <c r="L12" s="841"/>
      <c r="M12" s="841"/>
      <c r="N12" s="841"/>
      <c r="O12" s="841"/>
      <c r="P12" s="841"/>
      <c r="Q12" s="841"/>
      <c r="R12" s="841"/>
      <c r="S12" s="841"/>
      <c r="T12" s="841"/>
      <c r="U12" s="841"/>
      <c r="V12" s="841"/>
      <c r="W12" s="841"/>
      <c r="X12" s="841"/>
      <c r="Y12" s="841"/>
      <c r="Z12" s="841"/>
      <c r="AA12" s="841"/>
      <c r="AB12" s="845"/>
      <c r="AC12" s="832" t="s">
        <v>84</v>
      </c>
      <c r="AD12" s="832" t="s">
        <v>85</v>
      </c>
      <c r="AE12" s="834" t="s">
        <v>26</v>
      </c>
      <c r="AF12" s="835"/>
      <c r="AG12" s="836"/>
      <c r="AH12" s="367"/>
      <c r="AJ12" s="368" t="s">
        <v>74</v>
      </c>
      <c r="AK12" s="368" t="s">
        <v>223</v>
      </c>
      <c r="AL12" s="368" t="s">
        <v>224</v>
      </c>
      <c r="AM12" s="368" t="s">
        <v>245</v>
      </c>
      <c r="AN12" s="368" t="s">
        <v>75</v>
      </c>
      <c r="AO12" s="368" t="s">
        <v>76</v>
      </c>
      <c r="AP12" s="368" t="s">
        <v>77</v>
      </c>
      <c r="AQ12" s="368" t="s">
        <v>78</v>
      </c>
      <c r="AR12" s="368" t="s">
        <v>79</v>
      </c>
      <c r="AS12" s="368" t="s">
        <v>80</v>
      </c>
      <c r="AU12" s="369" t="s">
        <v>31</v>
      </c>
      <c r="AV12" s="369" t="s">
        <v>27</v>
      </c>
      <c r="AW12" s="369" t="s">
        <v>28</v>
      </c>
      <c r="AX12" s="369" t="s">
        <v>44</v>
      </c>
      <c r="AY12" s="369" t="s">
        <v>189</v>
      </c>
    </row>
    <row r="13" spans="1:51" ht="18.75" customHeight="1" thickBot="1" x14ac:dyDescent="0.2">
      <c r="A13" s="363"/>
      <c r="B13" s="831"/>
      <c r="C13" s="364"/>
      <c r="D13" s="364"/>
      <c r="E13" s="364"/>
      <c r="F13" s="364"/>
      <c r="G13" s="364"/>
      <c r="H13" s="364"/>
      <c r="I13" s="840" t="s">
        <v>74</v>
      </c>
      <c r="J13" s="841"/>
      <c r="K13" s="842" t="s">
        <v>223</v>
      </c>
      <c r="L13" s="843"/>
      <c r="M13" s="840" t="s">
        <v>224</v>
      </c>
      <c r="N13" s="841"/>
      <c r="O13" s="840" t="s">
        <v>245</v>
      </c>
      <c r="P13" s="841"/>
      <c r="Q13" s="840" t="s">
        <v>75</v>
      </c>
      <c r="R13" s="841"/>
      <c r="S13" s="840" t="s">
        <v>76</v>
      </c>
      <c r="T13" s="841"/>
      <c r="U13" s="840" t="s">
        <v>77</v>
      </c>
      <c r="V13" s="841"/>
      <c r="W13" s="840" t="s">
        <v>78</v>
      </c>
      <c r="X13" s="841"/>
      <c r="Y13" s="840" t="s">
        <v>79</v>
      </c>
      <c r="Z13" s="841"/>
      <c r="AA13" s="840" t="s">
        <v>80</v>
      </c>
      <c r="AB13" s="841"/>
      <c r="AC13" s="833"/>
      <c r="AD13" s="833"/>
      <c r="AE13" s="837"/>
      <c r="AF13" s="838"/>
      <c r="AG13" s="839"/>
      <c r="AH13" s="249"/>
    </row>
    <row r="14" spans="1:51" s="374" customFormat="1" ht="18.75" customHeight="1" x14ac:dyDescent="0.15">
      <c r="A14" s="370"/>
      <c r="B14" s="762" t="s">
        <v>87</v>
      </c>
      <c r="C14" s="774" t="s">
        <v>31</v>
      </c>
      <c r="D14" s="775"/>
      <c r="E14" s="775"/>
      <c r="F14" s="775"/>
      <c r="G14" s="775"/>
      <c r="H14" s="776"/>
      <c r="I14" s="777">
        <f>'様式3-4'!B17</f>
        <v>0</v>
      </c>
      <c r="J14" s="371">
        <f>記録簿【４月】!$M$32</f>
        <v>0</v>
      </c>
      <c r="K14" s="826">
        <f>'様式3-4'!D17</f>
        <v>0</v>
      </c>
      <c r="L14" s="394">
        <f>記録簿【４月】!$N$32</f>
        <v>0</v>
      </c>
      <c r="M14" s="780">
        <f>'様式3-4'!E17</f>
        <v>0</v>
      </c>
      <c r="N14" s="372">
        <f>記録簿【４月】!$O$32</f>
        <v>0</v>
      </c>
      <c r="O14" s="780">
        <f>'様式3-4'!F17</f>
        <v>0</v>
      </c>
      <c r="P14" s="372">
        <f>記録簿【４月】!$P$32</f>
        <v>0</v>
      </c>
      <c r="Q14" s="780">
        <f>'様式3-4'!G17</f>
        <v>0</v>
      </c>
      <c r="R14" s="372">
        <f>記録簿【４月】!$Q$32</f>
        <v>0</v>
      </c>
      <c r="S14" s="780">
        <f>'様式3-4'!H17</f>
        <v>0</v>
      </c>
      <c r="T14" s="372">
        <f>記録簿【４月】!$R$32</f>
        <v>0</v>
      </c>
      <c r="U14" s="780">
        <f>'様式3-4'!I17</f>
        <v>0</v>
      </c>
      <c r="V14" s="372">
        <f>記録簿【４月】!$S$32</f>
        <v>0</v>
      </c>
      <c r="W14" s="780">
        <f>'様式3-4'!J17</f>
        <v>0</v>
      </c>
      <c r="X14" s="372">
        <f>記録簿【４月】!$T$32</f>
        <v>0</v>
      </c>
      <c r="Y14" s="780">
        <f>'様式3-4'!K17</f>
        <v>0</v>
      </c>
      <c r="Z14" s="372">
        <f>記録簿【４月】!$U$32</f>
        <v>0</v>
      </c>
      <c r="AA14" s="780">
        <f>'様式3-4'!L17</f>
        <v>0</v>
      </c>
      <c r="AB14" s="372">
        <f>記録簿【４月】!$V$32</f>
        <v>0</v>
      </c>
      <c r="AC14" s="100">
        <f>SUM(J14,L14,P14,R14,T14,V14,X14,Z14,AB14,N14)</f>
        <v>0</v>
      </c>
      <c r="AD14" s="809">
        <f>SUM(AC14:AC18)</f>
        <v>0</v>
      </c>
      <c r="AE14" s="786"/>
      <c r="AF14" s="787"/>
      <c r="AG14" s="788"/>
      <c r="AH14" s="373"/>
      <c r="AJ14" s="825">
        <f>SUM(J14:J18)</f>
        <v>0</v>
      </c>
      <c r="AK14" s="765">
        <f>SUM(L14:L18)</f>
        <v>0</v>
      </c>
      <c r="AL14" s="765">
        <f>SUM(N14:N18)</f>
        <v>0</v>
      </c>
      <c r="AM14" s="765">
        <f>SUM(P14:P18)</f>
        <v>0</v>
      </c>
      <c r="AN14" s="765">
        <f>SUM(R14:R18)</f>
        <v>0</v>
      </c>
      <c r="AO14" s="765">
        <f>SUM(T14:T18)</f>
        <v>0</v>
      </c>
      <c r="AP14" s="765">
        <f>SUM(V14:V18)</f>
        <v>0</v>
      </c>
      <c r="AQ14" s="765">
        <f>SUM(X14:X18)</f>
        <v>0</v>
      </c>
      <c r="AR14" s="765">
        <f>SUM(Z14:Z18)</f>
        <v>0</v>
      </c>
      <c r="AS14" s="765">
        <f>SUM(AB14:AB18)</f>
        <v>0</v>
      </c>
      <c r="AU14" s="824">
        <f>AC14</f>
        <v>0</v>
      </c>
      <c r="AV14" s="824">
        <f>AC15</f>
        <v>0</v>
      </c>
      <c r="AW14" s="824">
        <f>AC16</f>
        <v>0</v>
      </c>
      <c r="AX14" s="824">
        <f>AC17</f>
        <v>0</v>
      </c>
      <c r="AY14" s="824">
        <f>AC18</f>
        <v>0</v>
      </c>
    </row>
    <row r="15" spans="1:51" s="374" customFormat="1" ht="18.75" customHeight="1" x14ac:dyDescent="0.15">
      <c r="A15" s="370"/>
      <c r="B15" s="763"/>
      <c r="C15" s="812" t="s">
        <v>27</v>
      </c>
      <c r="D15" s="813"/>
      <c r="E15" s="813"/>
      <c r="F15" s="813"/>
      <c r="G15" s="813"/>
      <c r="H15" s="814"/>
      <c r="I15" s="778"/>
      <c r="J15" s="375">
        <f>記録簿【４月】!$X$32</f>
        <v>0</v>
      </c>
      <c r="K15" s="827"/>
      <c r="L15" s="395">
        <f>記録簿【４月】!$Y$32</f>
        <v>0</v>
      </c>
      <c r="M15" s="781"/>
      <c r="N15" s="376">
        <f>記録簿【４月】!$Z$32</f>
        <v>0</v>
      </c>
      <c r="O15" s="781"/>
      <c r="P15" s="376">
        <f>記録簿【４月】!$AA$32</f>
        <v>0</v>
      </c>
      <c r="Q15" s="781"/>
      <c r="R15" s="376">
        <f>記録簿【４月】!$AB$32</f>
        <v>0</v>
      </c>
      <c r="S15" s="781"/>
      <c r="T15" s="376">
        <f>記録簿【４月】!$AC$32</f>
        <v>0</v>
      </c>
      <c r="U15" s="781"/>
      <c r="V15" s="376">
        <f>記録簿【４月】!$AD$32</f>
        <v>0</v>
      </c>
      <c r="W15" s="781"/>
      <c r="X15" s="376">
        <f>記録簿【４月】!$AE$32</f>
        <v>0</v>
      </c>
      <c r="Y15" s="781"/>
      <c r="Z15" s="376">
        <f>記録簿【４月】!$AF$32</f>
        <v>0</v>
      </c>
      <c r="AA15" s="781"/>
      <c r="AB15" s="376">
        <f>記録簿【４月】!$AG$32</f>
        <v>0</v>
      </c>
      <c r="AC15" s="101">
        <f>SUM(J15,L15,P15,R15,T15,V15,X15,Z15,AB15,N15)</f>
        <v>0</v>
      </c>
      <c r="AD15" s="810"/>
      <c r="AE15" s="789"/>
      <c r="AF15" s="790"/>
      <c r="AG15" s="791"/>
      <c r="AH15" s="373"/>
      <c r="AJ15" s="825"/>
      <c r="AK15" s="766"/>
      <c r="AL15" s="766"/>
      <c r="AM15" s="766"/>
      <c r="AN15" s="766"/>
      <c r="AO15" s="766"/>
      <c r="AP15" s="766"/>
      <c r="AQ15" s="766"/>
      <c r="AR15" s="766"/>
      <c r="AS15" s="766"/>
      <c r="AU15" s="824"/>
      <c r="AV15" s="824"/>
      <c r="AW15" s="824"/>
      <c r="AX15" s="824"/>
      <c r="AY15" s="824"/>
    </row>
    <row r="16" spans="1:51" s="374" customFormat="1" ht="18.75" customHeight="1" x14ac:dyDescent="0.15">
      <c r="A16" s="370"/>
      <c r="B16" s="763"/>
      <c r="C16" s="812" t="s">
        <v>28</v>
      </c>
      <c r="D16" s="813"/>
      <c r="E16" s="813"/>
      <c r="F16" s="813"/>
      <c r="G16" s="813"/>
      <c r="H16" s="814"/>
      <c r="I16" s="778"/>
      <c r="J16" s="375">
        <f>記録簿【４月】!$AI$32</f>
        <v>0</v>
      </c>
      <c r="K16" s="827"/>
      <c r="L16" s="395">
        <f>記録簿【４月】!$AJ$32</f>
        <v>0</v>
      </c>
      <c r="M16" s="781"/>
      <c r="N16" s="376">
        <f>記録簿【４月】!$AK$32</f>
        <v>0</v>
      </c>
      <c r="O16" s="781"/>
      <c r="P16" s="376">
        <f>記録簿【４月】!$AL$32</f>
        <v>0</v>
      </c>
      <c r="Q16" s="781"/>
      <c r="R16" s="376">
        <f>記録簿【４月】!$AM$32</f>
        <v>0</v>
      </c>
      <c r="S16" s="781"/>
      <c r="T16" s="376">
        <f>記録簿【４月】!$AN$32</f>
        <v>0</v>
      </c>
      <c r="U16" s="781"/>
      <c r="V16" s="376">
        <f>記録簿【４月】!$AO$32</f>
        <v>0</v>
      </c>
      <c r="W16" s="781"/>
      <c r="X16" s="376">
        <f>記録簿【４月】!$AP$32</f>
        <v>0</v>
      </c>
      <c r="Y16" s="781"/>
      <c r="Z16" s="376">
        <f>記録簿【４月】!$AQ$32</f>
        <v>0</v>
      </c>
      <c r="AA16" s="781"/>
      <c r="AB16" s="376">
        <f>記録簿【４月】!$AR$32</f>
        <v>0</v>
      </c>
      <c r="AC16" s="101">
        <f>SUM(J16,L16,P16,R16,T16,V16,X16,Z16,AB16,N16)</f>
        <v>0</v>
      </c>
      <c r="AD16" s="810"/>
      <c r="AE16" s="789"/>
      <c r="AF16" s="790"/>
      <c r="AG16" s="791"/>
      <c r="AH16" s="373"/>
      <c r="AJ16" s="825"/>
      <c r="AK16" s="766"/>
      <c r="AL16" s="766"/>
      <c r="AM16" s="766"/>
      <c r="AN16" s="766"/>
      <c r="AO16" s="766"/>
      <c r="AP16" s="766"/>
      <c r="AQ16" s="766"/>
      <c r="AR16" s="766"/>
      <c r="AS16" s="766"/>
      <c r="AU16" s="824"/>
      <c r="AV16" s="824"/>
      <c r="AW16" s="824"/>
      <c r="AX16" s="824"/>
      <c r="AY16" s="824"/>
    </row>
    <row r="17" spans="1:51" s="374" customFormat="1" ht="18.75" customHeight="1" x14ac:dyDescent="0.15">
      <c r="A17" s="370"/>
      <c r="B17" s="377" t="s">
        <v>83</v>
      </c>
      <c r="C17" s="815" t="s">
        <v>82</v>
      </c>
      <c r="D17" s="816"/>
      <c r="E17" s="816"/>
      <c r="F17" s="816"/>
      <c r="G17" s="816"/>
      <c r="H17" s="817"/>
      <c r="I17" s="778"/>
      <c r="J17" s="375">
        <f>記録簿【４月】!$AT$32</f>
        <v>0</v>
      </c>
      <c r="K17" s="827"/>
      <c r="L17" s="395">
        <f>記録簿【４月】!$AU$32</f>
        <v>0</v>
      </c>
      <c r="M17" s="781"/>
      <c r="N17" s="376">
        <f>記録簿【４月】!$AV$32</f>
        <v>0</v>
      </c>
      <c r="O17" s="781"/>
      <c r="P17" s="376">
        <f>記録簿【４月】!$AW$32</f>
        <v>0</v>
      </c>
      <c r="Q17" s="781"/>
      <c r="R17" s="376">
        <f>記録簿【４月】!$AX$32</f>
        <v>0</v>
      </c>
      <c r="S17" s="781"/>
      <c r="T17" s="376">
        <f>記録簿【４月】!$AY$32</f>
        <v>0</v>
      </c>
      <c r="U17" s="781"/>
      <c r="V17" s="376">
        <f>記録簿【４月】!$AZ$32</f>
        <v>0</v>
      </c>
      <c r="W17" s="781"/>
      <c r="X17" s="376">
        <f>記録簿【４月】!$BA$32</f>
        <v>0</v>
      </c>
      <c r="Y17" s="781"/>
      <c r="Z17" s="376">
        <f>記録簿【４月】!$BB$32</f>
        <v>0</v>
      </c>
      <c r="AA17" s="781"/>
      <c r="AB17" s="376">
        <f>記録簿【４月】!$BC$32</f>
        <v>0</v>
      </c>
      <c r="AC17" s="101">
        <f t="shared" ref="AC17:AC73" si="0">SUM(J17,L17,P17,R17,T17,V17,X17,Z17,AB17,N17)</f>
        <v>0</v>
      </c>
      <c r="AD17" s="810"/>
      <c r="AE17" s="789"/>
      <c r="AF17" s="790"/>
      <c r="AG17" s="791"/>
      <c r="AH17" s="373"/>
      <c r="AJ17" s="825"/>
      <c r="AK17" s="766"/>
      <c r="AL17" s="766"/>
      <c r="AM17" s="766"/>
      <c r="AN17" s="766"/>
      <c r="AO17" s="766"/>
      <c r="AP17" s="766"/>
      <c r="AQ17" s="766"/>
      <c r="AR17" s="766"/>
      <c r="AS17" s="766"/>
      <c r="AU17" s="824"/>
      <c r="AV17" s="824"/>
      <c r="AW17" s="824"/>
      <c r="AX17" s="824"/>
      <c r="AY17" s="824"/>
    </row>
    <row r="18" spans="1:51" s="374" customFormat="1" ht="18.75" customHeight="1" thickBot="1" x14ac:dyDescent="0.2">
      <c r="A18" s="370"/>
      <c r="B18" s="378"/>
      <c r="C18" s="771" t="s">
        <v>81</v>
      </c>
      <c r="D18" s="772"/>
      <c r="E18" s="772"/>
      <c r="F18" s="772"/>
      <c r="G18" s="772"/>
      <c r="H18" s="773"/>
      <c r="I18" s="779"/>
      <c r="J18" s="379">
        <f>記録簿【４月】!$BE$32</f>
        <v>0</v>
      </c>
      <c r="K18" s="828"/>
      <c r="L18" s="396">
        <f>記録簿【４月】!$BF$32</f>
        <v>0</v>
      </c>
      <c r="M18" s="782"/>
      <c r="N18" s="380">
        <f>記録簿【４月】!$BG$32</f>
        <v>0</v>
      </c>
      <c r="O18" s="782"/>
      <c r="P18" s="380">
        <f>記録簿【４月】!$BH$32</f>
        <v>0</v>
      </c>
      <c r="Q18" s="782"/>
      <c r="R18" s="380">
        <f>記録簿【４月】!$BI$32</f>
        <v>0</v>
      </c>
      <c r="S18" s="782"/>
      <c r="T18" s="380">
        <f>記録簿【４月】!$BJ$32</f>
        <v>0</v>
      </c>
      <c r="U18" s="782"/>
      <c r="V18" s="380">
        <f>記録簿【４月】!$BK$32</f>
        <v>0</v>
      </c>
      <c r="W18" s="782"/>
      <c r="X18" s="380">
        <f>記録簿【４月】!$BL$32</f>
        <v>0</v>
      </c>
      <c r="Y18" s="782"/>
      <c r="Z18" s="380">
        <f>記録簿【４月】!$BM$32</f>
        <v>0</v>
      </c>
      <c r="AA18" s="782"/>
      <c r="AB18" s="380">
        <f>記録簿【４月】!$BN$32</f>
        <v>0</v>
      </c>
      <c r="AC18" s="102">
        <f t="shared" si="0"/>
        <v>0</v>
      </c>
      <c r="AD18" s="811"/>
      <c r="AE18" s="792"/>
      <c r="AF18" s="793"/>
      <c r="AG18" s="794"/>
      <c r="AH18" s="373"/>
      <c r="AJ18" s="825"/>
      <c r="AK18" s="767"/>
      <c r="AL18" s="767"/>
      <c r="AM18" s="767"/>
      <c r="AN18" s="767"/>
      <c r="AO18" s="767"/>
      <c r="AP18" s="767"/>
      <c r="AQ18" s="767"/>
      <c r="AR18" s="767"/>
      <c r="AS18" s="767"/>
      <c r="AU18" s="824"/>
      <c r="AV18" s="824"/>
      <c r="AW18" s="824"/>
      <c r="AX18" s="824"/>
      <c r="AY18" s="824"/>
    </row>
    <row r="19" spans="1:51" s="374" customFormat="1" ht="18.75" customHeight="1" x14ac:dyDescent="0.15">
      <c r="A19" s="370"/>
      <c r="B19" s="762" t="s">
        <v>88</v>
      </c>
      <c r="C19" s="774" t="s">
        <v>31</v>
      </c>
      <c r="D19" s="775"/>
      <c r="E19" s="775"/>
      <c r="F19" s="775"/>
      <c r="G19" s="775"/>
      <c r="H19" s="776"/>
      <c r="I19" s="783">
        <f>'様式3-4'!B18</f>
        <v>0</v>
      </c>
      <c r="J19" s="371">
        <f>記録簿【5月】!$M$32</f>
        <v>0</v>
      </c>
      <c r="K19" s="768">
        <f>'様式3-4'!D18</f>
        <v>0</v>
      </c>
      <c r="L19" s="394">
        <f>記録簿【5月】!$N$32</f>
        <v>0</v>
      </c>
      <c r="M19" s="780">
        <f>'様式3-4'!E18</f>
        <v>0</v>
      </c>
      <c r="N19" s="372">
        <f>記録簿【5月】!$O$32</f>
        <v>0</v>
      </c>
      <c r="O19" s="780">
        <f>'様式3-4'!F18</f>
        <v>0</v>
      </c>
      <c r="P19" s="372">
        <f>記録簿【5月】!$P$32</f>
        <v>0</v>
      </c>
      <c r="Q19" s="783">
        <f>'様式3-4'!G18</f>
        <v>0</v>
      </c>
      <c r="R19" s="372">
        <f>記録簿【5月】!$Q$32</f>
        <v>0</v>
      </c>
      <c r="S19" s="783">
        <f>'様式3-4'!H18</f>
        <v>0</v>
      </c>
      <c r="T19" s="372">
        <f>記録簿【5月】!$R$32</f>
        <v>0</v>
      </c>
      <c r="U19" s="783">
        <f>'様式3-4'!I18</f>
        <v>0</v>
      </c>
      <c r="V19" s="372">
        <f>記録簿【5月】!$S$32</f>
        <v>0</v>
      </c>
      <c r="W19" s="783">
        <f>'様式3-4'!J18</f>
        <v>0</v>
      </c>
      <c r="X19" s="372">
        <f>記録簿【5月】!$T$32</f>
        <v>0</v>
      </c>
      <c r="Y19" s="783">
        <f>'様式3-4'!K18</f>
        <v>0</v>
      </c>
      <c r="Z19" s="372">
        <f>記録簿【5月】!$U$32</f>
        <v>0</v>
      </c>
      <c r="AA19" s="783">
        <f>'様式3-4'!L18</f>
        <v>0</v>
      </c>
      <c r="AB19" s="372">
        <f>記録簿【5月】!$V$32</f>
        <v>0</v>
      </c>
      <c r="AC19" s="100">
        <f t="shared" si="0"/>
        <v>0</v>
      </c>
      <c r="AD19" s="809">
        <f>SUM(AC19:AC23)</f>
        <v>0</v>
      </c>
      <c r="AE19" s="786"/>
      <c r="AF19" s="787"/>
      <c r="AG19" s="788"/>
      <c r="AH19" s="373"/>
      <c r="AJ19" s="825">
        <f t="shared" ref="AJ19" si="1">SUM(J19:J23)</f>
        <v>0</v>
      </c>
      <c r="AK19" s="765">
        <f t="shared" ref="AK19" si="2">SUM(L19:L23)</f>
        <v>0</v>
      </c>
      <c r="AL19" s="765">
        <f t="shared" ref="AL19" si="3">SUM(N19:N23)</f>
        <v>0</v>
      </c>
      <c r="AM19" s="765">
        <f t="shared" ref="AM19" si="4">SUM(P19:P23)</f>
        <v>0</v>
      </c>
      <c r="AN19" s="765">
        <f t="shared" ref="AN19" si="5">SUM(R19:R23)</f>
        <v>0</v>
      </c>
      <c r="AO19" s="765">
        <f t="shared" ref="AO19" si="6">SUM(T19:T23)</f>
        <v>0</v>
      </c>
      <c r="AP19" s="765">
        <f t="shared" ref="AP19" si="7">SUM(V19:V23)</f>
        <v>0</v>
      </c>
      <c r="AQ19" s="765">
        <f t="shared" ref="AQ19" si="8">SUM(X19:X23)</f>
        <v>0</v>
      </c>
      <c r="AR19" s="765">
        <f t="shared" ref="AR19" si="9">SUM(Z19:Z23)</f>
        <v>0</v>
      </c>
      <c r="AS19" s="765">
        <f t="shared" ref="AS19" si="10">SUM(AB19:AB23)</f>
        <v>0</v>
      </c>
      <c r="AU19" s="824">
        <f>AC19</f>
        <v>0</v>
      </c>
      <c r="AV19" s="824">
        <f>AC20</f>
        <v>0</v>
      </c>
      <c r="AW19" s="824">
        <f>AC21</f>
        <v>0</v>
      </c>
      <c r="AX19" s="824">
        <f>AC22</f>
        <v>0</v>
      </c>
      <c r="AY19" s="824">
        <f>AC23</f>
        <v>0</v>
      </c>
    </row>
    <row r="20" spans="1:51" s="374" customFormat="1" ht="18.75" customHeight="1" x14ac:dyDescent="0.15">
      <c r="A20" s="370"/>
      <c r="B20" s="763"/>
      <c r="C20" s="812" t="s">
        <v>27</v>
      </c>
      <c r="D20" s="813"/>
      <c r="E20" s="813"/>
      <c r="F20" s="813"/>
      <c r="G20" s="813"/>
      <c r="H20" s="814"/>
      <c r="I20" s="784"/>
      <c r="J20" s="375">
        <f>記録簿【5月】!$X$32</f>
        <v>0</v>
      </c>
      <c r="K20" s="769"/>
      <c r="L20" s="395">
        <f>記録簿【5月】!$Y$32</f>
        <v>0</v>
      </c>
      <c r="M20" s="781"/>
      <c r="N20" s="376">
        <f>記録簿【5月】!$Z$32</f>
        <v>0</v>
      </c>
      <c r="O20" s="781"/>
      <c r="P20" s="376">
        <f>記録簿【5月】!$AA$32</f>
        <v>0</v>
      </c>
      <c r="Q20" s="784"/>
      <c r="R20" s="376">
        <f>記録簿【5月】!$AB$32</f>
        <v>0</v>
      </c>
      <c r="S20" s="784"/>
      <c r="T20" s="376">
        <f>記録簿【5月】!$AC$32</f>
        <v>0</v>
      </c>
      <c r="U20" s="784"/>
      <c r="V20" s="376">
        <f>記録簿【5月】!$AD$32</f>
        <v>0</v>
      </c>
      <c r="W20" s="784"/>
      <c r="X20" s="376">
        <f>記録簿【5月】!$AE$32</f>
        <v>0</v>
      </c>
      <c r="Y20" s="784"/>
      <c r="Z20" s="376">
        <f>記録簿【5月】!$AF$32</f>
        <v>0</v>
      </c>
      <c r="AA20" s="784"/>
      <c r="AB20" s="376">
        <f>記録簿【5月】!$AG$32</f>
        <v>0</v>
      </c>
      <c r="AC20" s="101">
        <f t="shared" si="0"/>
        <v>0</v>
      </c>
      <c r="AD20" s="810"/>
      <c r="AE20" s="789"/>
      <c r="AF20" s="790"/>
      <c r="AG20" s="791"/>
      <c r="AH20" s="373"/>
      <c r="AJ20" s="825"/>
      <c r="AK20" s="766"/>
      <c r="AL20" s="766"/>
      <c r="AM20" s="766"/>
      <c r="AN20" s="766"/>
      <c r="AO20" s="766"/>
      <c r="AP20" s="766"/>
      <c r="AQ20" s="766"/>
      <c r="AR20" s="766"/>
      <c r="AS20" s="766"/>
      <c r="AU20" s="824"/>
      <c r="AV20" s="824"/>
      <c r="AW20" s="824"/>
      <c r="AX20" s="824"/>
      <c r="AY20" s="824"/>
    </row>
    <row r="21" spans="1:51" s="374" customFormat="1" ht="18.75" customHeight="1" x14ac:dyDescent="0.15">
      <c r="A21" s="370"/>
      <c r="B21" s="763"/>
      <c r="C21" s="812" t="s">
        <v>28</v>
      </c>
      <c r="D21" s="813"/>
      <c r="E21" s="813"/>
      <c r="F21" s="813"/>
      <c r="G21" s="813"/>
      <c r="H21" s="814"/>
      <c r="I21" s="784"/>
      <c r="J21" s="375">
        <f>記録簿【5月】!$AI$32</f>
        <v>0</v>
      </c>
      <c r="K21" s="769"/>
      <c r="L21" s="395">
        <f>記録簿【5月】!$AJ$32</f>
        <v>0</v>
      </c>
      <c r="M21" s="781"/>
      <c r="N21" s="376">
        <f>記録簿【5月】!$AK$32</f>
        <v>0</v>
      </c>
      <c r="O21" s="781"/>
      <c r="P21" s="376">
        <f>記録簿【5月】!$AL$32</f>
        <v>0</v>
      </c>
      <c r="Q21" s="784"/>
      <c r="R21" s="376">
        <f>記録簿【5月】!$AM$32</f>
        <v>0</v>
      </c>
      <c r="S21" s="784"/>
      <c r="T21" s="376">
        <f>記録簿【5月】!$AN$32</f>
        <v>0</v>
      </c>
      <c r="U21" s="784"/>
      <c r="V21" s="376">
        <f>記録簿【5月】!$AO$32</f>
        <v>0</v>
      </c>
      <c r="W21" s="784"/>
      <c r="X21" s="376">
        <f>記録簿【5月】!$AP$32</f>
        <v>0</v>
      </c>
      <c r="Y21" s="784"/>
      <c r="Z21" s="376">
        <f>記録簿【5月】!$AQ$32</f>
        <v>0</v>
      </c>
      <c r="AA21" s="784"/>
      <c r="AB21" s="376">
        <f>記録簿【5月】!$AR$32</f>
        <v>0</v>
      </c>
      <c r="AC21" s="101">
        <f t="shared" si="0"/>
        <v>0</v>
      </c>
      <c r="AD21" s="810"/>
      <c r="AE21" s="789"/>
      <c r="AF21" s="790"/>
      <c r="AG21" s="791"/>
      <c r="AH21" s="373"/>
      <c r="AJ21" s="825"/>
      <c r="AK21" s="766"/>
      <c r="AL21" s="766"/>
      <c r="AM21" s="766"/>
      <c r="AN21" s="766"/>
      <c r="AO21" s="766"/>
      <c r="AP21" s="766"/>
      <c r="AQ21" s="766"/>
      <c r="AR21" s="766"/>
      <c r="AS21" s="766"/>
      <c r="AU21" s="824"/>
      <c r="AV21" s="824"/>
      <c r="AW21" s="824"/>
      <c r="AX21" s="824"/>
      <c r="AY21" s="824"/>
    </row>
    <row r="22" spans="1:51" s="374" customFormat="1" ht="18.75" customHeight="1" x14ac:dyDescent="0.15">
      <c r="A22" s="370"/>
      <c r="B22" s="377" t="s">
        <v>83</v>
      </c>
      <c r="C22" s="815" t="s">
        <v>82</v>
      </c>
      <c r="D22" s="816"/>
      <c r="E22" s="816"/>
      <c r="F22" s="816"/>
      <c r="G22" s="816"/>
      <c r="H22" s="817"/>
      <c r="I22" s="784"/>
      <c r="J22" s="375">
        <f>記録簿【5月】!$AT$32</f>
        <v>0</v>
      </c>
      <c r="K22" s="769"/>
      <c r="L22" s="395">
        <f>記録簿【5月】!$AU$32</f>
        <v>0</v>
      </c>
      <c r="M22" s="781"/>
      <c r="N22" s="376">
        <f>記録簿【5月】!$AV$32</f>
        <v>0</v>
      </c>
      <c r="O22" s="781"/>
      <c r="P22" s="376">
        <f>記録簿【5月】!$AW$32</f>
        <v>0</v>
      </c>
      <c r="Q22" s="784"/>
      <c r="R22" s="376">
        <f>記録簿【5月】!$AX$32</f>
        <v>0</v>
      </c>
      <c r="S22" s="784"/>
      <c r="T22" s="376">
        <f>記録簿【5月】!$AY$32</f>
        <v>0</v>
      </c>
      <c r="U22" s="784"/>
      <c r="V22" s="376">
        <f>記録簿【5月】!$AZ$32</f>
        <v>0</v>
      </c>
      <c r="W22" s="784"/>
      <c r="X22" s="376">
        <f>記録簿【5月】!$BA$32</f>
        <v>0</v>
      </c>
      <c r="Y22" s="784"/>
      <c r="Z22" s="376">
        <f>記録簿【5月】!$BB$32</f>
        <v>0</v>
      </c>
      <c r="AA22" s="784"/>
      <c r="AB22" s="376">
        <f>記録簿【5月】!$BC$32</f>
        <v>0</v>
      </c>
      <c r="AC22" s="101">
        <f t="shared" si="0"/>
        <v>0</v>
      </c>
      <c r="AD22" s="810"/>
      <c r="AE22" s="789"/>
      <c r="AF22" s="790"/>
      <c r="AG22" s="791"/>
      <c r="AH22" s="373"/>
      <c r="AJ22" s="825"/>
      <c r="AK22" s="766"/>
      <c r="AL22" s="766"/>
      <c r="AM22" s="766"/>
      <c r="AN22" s="766"/>
      <c r="AO22" s="766"/>
      <c r="AP22" s="766"/>
      <c r="AQ22" s="766"/>
      <c r="AR22" s="766"/>
      <c r="AS22" s="766"/>
      <c r="AU22" s="824"/>
      <c r="AV22" s="824"/>
      <c r="AW22" s="824"/>
      <c r="AX22" s="824"/>
      <c r="AY22" s="824"/>
    </row>
    <row r="23" spans="1:51" s="374" customFormat="1" ht="18.75" customHeight="1" thickBot="1" x14ac:dyDescent="0.2">
      <c r="A23" s="370"/>
      <c r="B23" s="397"/>
      <c r="C23" s="771" t="s">
        <v>81</v>
      </c>
      <c r="D23" s="772"/>
      <c r="E23" s="772"/>
      <c r="F23" s="772"/>
      <c r="G23" s="772"/>
      <c r="H23" s="773"/>
      <c r="I23" s="785"/>
      <c r="J23" s="379">
        <f>記録簿【5月】!$BE$32</f>
        <v>0</v>
      </c>
      <c r="K23" s="770"/>
      <c r="L23" s="396">
        <f>記録簿【5月】!$BF$32</f>
        <v>0</v>
      </c>
      <c r="M23" s="782"/>
      <c r="N23" s="380">
        <f>記録簿【5月】!$BG$32</f>
        <v>0</v>
      </c>
      <c r="O23" s="782"/>
      <c r="P23" s="380">
        <f>記録簿【5月】!$BH$32</f>
        <v>0</v>
      </c>
      <c r="Q23" s="785"/>
      <c r="R23" s="380">
        <f>記録簿【5月】!$BI$32</f>
        <v>0</v>
      </c>
      <c r="S23" s="785"/>
      <c r="T23" s="380">
        <f>記録簿【5月】!$BJ$32</f>
        <v>0</v>
      </c>
      <c r="U23" s="785"/>
      <c r="V23" s="380">
        <f>記録簿【5月】!$BK$32</f>
        <v>0</v>
      </c>
      <c r="W23" s="785"/>
      <c r="X23" s="380">
        <f>記録簿【5月】!$BL$32</f>
        <v>0</v>
      </c>
      <c r="Y23" s="785"/>
      <c r="Z23" s="380">
        <f>記録簿【5月】!$BM$32</f>
        <v>0</v>
      </c>
      <c r="AA23" s="785"/>
      <c r="AB23" s="380">
        <f>記録簿【5月】!$BN$32</f>
        <v>0</v>
      </c>
      <c r="AC23" s="102">
        <f t="shared" si="0"/>
        <v>0</v>
      </c>
      <c r="AD23" s="811"/>
      <c r="AE23" s="792"/>
      <c r="AF23" s="793"/>
      <c r="AG23" s="794"/>
      <c r="AH23" s="373"/>
      <c r="AJ23" s="825"/>
      <c r="AK23" s="767"/>
      <c r="AL23" s="767"/>
      <c r="AM23" s="767"/>
      <c r="AN23" s="767"/>
      <c r="AO23" s="767"/>
      <c r="AP23" s="767"/>
      <c r="AQ23" s="767"/>
      <c r="AR23" s="767"/>
      <c r="AS23" s="767"/>
      <c r="AU23" s="824"/>
      <c r="AV23" s="824"/>
      <c r="AW23" s="824"/>
      <c r="AX23" s="824"/>
      <c r="AY23" s="824"/>
    </row>
    <row r="24" spans="1:51" s="374" customFormat="1" ht="18.75" customHeight="1" x14ac:dyDescent="0.15">
      <c r="A24" s="370"/>
      <c r="B24" s="762" t="s">
        <v>89</v>
      </c>
      <c r="C24" s="774" t="s">
        <v>31</v>
      </c>
      <c r="D24" s="775"/>
      <c r="E24" s="775"/>
      <c r="F24" s="775"/>
      <c r="G24" s="775"/>
      <c r="H24" s="776"/>
      <c r="I24" s="777">
        <f>'様式3-4'!B19</f>
        <v>0</v>
      </c>
      <c r="J24" s="371">
        <f>記録簿【６月】!$M$32</f>
        <v>0</v>
      </c>
      <c r="K24" s="768">
        <f>'様式3-4'!D19</f>
        <v>0</v>
      </c>
      <c r="L24" s="394">
        <f>記録簿【６月】!$N$32</f>
        <v>0</v>
      </c>
      <c r="M24" s="780">
        <f>'様式3-4'!E19</f>
        <v>0</v>
      </c>
      <c r="N24" s="372">
        <f>記録簿【６月】!$O$32</f>
        <v>0</v>
      </c>
      <c r="O24" s="780">
        <f>'様式3-4'!F19</f>
        <v>0</v>
      </c>
      <c r="P24" s="372">
        <f>記録簿【６月】!$P$32</f>
        <v>0</v>
      </c>
      <c r="Q24" s="783">
        <f>'様式3-4'!G19</f>
        <v>0</v>
      </c>
      <c r="R24" s="372">
        <f>記録簿【６月】!$Q$32</f>
        <v>0</v>
      </c>
      <c r="S24" s="783">
        <f>'様式3-4'!H19</f>
        <v>0</v>
      </c>
      <c r="T24" s="372">
        <f>記録簿【６月】!$R$32</f>
        <v>0</v>
      </c>
      <c r="U24" s="783">
        <f>'様式3-4'!I19</f>
        <v>0</v>
      </c>
      <c r="V24" s="372">
        <f>記録簿【６月】!$S$32</f>
        <v>0</v>
      </c>
      <c r="W24" s="783">
        <f>'様式3-4'!J19</f>
        <v>0</v>
      </c>
      <c r="X24" s="372">
        <f>記録簿【６月】!$T$32</f>
        <v>0</v>
      </c>
      <c r="Y24" s="783">
        <f>'様式3-4'!K19</f>
        <v>0</v>
      </c>
      <c r="Z24" s="372">
        <f>記録簿【６月】!$U$32</f>
        <v>0</v>
      </c>
      <c r="AA24" s="783">
        <f>'様式3-4'!L19</f>
        <v>0</v>
      </c>
      <c r="AB24" s="372">
        <f>記録簿【６月】!$V$32</f>
        <v>0</v>
      </c>
      <c r="AC24" s="100">
        <f t="shared" si="0"/>
        <v>0</v>
      </c>
      <c r="AD24" s="809">
        <f>SUM(AC24:AC28)</f>
        <v>0</v>
      </c>
      <c r="AE24" s="786"/>
      <c r="AF24" s="787"/>
      <c r="AG24" s="788"/>
      <c r="AH24" s="373"/>
      <c r="AJ24" s="825">
        <f t="shared" ref="AJ24" si="11">SUM(J24:J28)</f>
        <v>0</v>
      </c>
      <c r="AK24" s="765">
        <f t="shared" ref="AK24" si="12">SUM(L24:L28)</f>
        <v>0</v>
      </c>
      <c r="AL24" s="765">
        <f t="shared" ref="AL24" si="13">SUM(N24:N28)</f>
        <v>0</v>
      </c>
      <c r="AM24" s="765">
        <f t="shared" ref="AM24" si="14">SUM(P24:P28)</f>
        <v>0</v>
      </c>
      <c r="AN24" s="765">
        <f t="shared" ref="AN24" si="15">SUM(R24:R28)</f>
        <v>0</v>
      </c>
      <c r="AO24" s="765">
        <f t="shared" ref="AO24" si="16">SUM(T24:T28)</f>
        <v>0</v>
      </c>
      <c r="AP24" s="765">
        <f t="shared" ref="AP24" si="17">SUM(V24:V28)</f>
        <v>0</v>
      </c>
      <c r="AQ24" s="765">
        <f t="shared" ref="AQ24" si="18">SUM(X24:X28)</f>
        <v>0</v>
      </c>
      <c r="AR24" s="765">
        <f t="shared" ref="AR24" si="19">SUM(Z24:Z28)</f>
        <v>0</v>
      </c>
      <c r="AS24" s="765">
        <f t="shared" ref="AS24" si="20">SUM(AB24:AB28)</f>
        <v>0</v>
      </c>
      <c r="AU24" s="824">
        <f t="shared" ref="AU24" si="21">AC24</f>
        <v>0</v>
      </c>
      <c r="AV24" s="824">
        <f t="shared" ref="AV24" si="22">AC25</f>
        <v>0</v>
      </c>
      <c r="AW24" s="824">
        <f t="shared" ref="AW24" si="23">AC26</f>
        <v>0</v>
      </c>
      <c r="AX24" s="824">
        <f t="shared" ref="AX24" si="24">AC27</f>
        <v>0</v>
      </c>
      <c r="AY24" s="824">
        <f t="shared" ref="AY24" si="25">AC28</f>
        <v>0</v>
      </c>
    </row>
    <row r="25" spans="1:51" s="374" customFormat="1" ht="18.75" customHeight="1" x14ac:dyDescent="0.15">
      <c r="A25" s="370"/>
      <c r="B25" s="763"/>
      <c r="C25" s="812" t="s">
        <v>27</v>
      </c>
      <c r="D25" s="813"/>
      <c r="E25" s="813"/>
      <c r="F25" s="813"/>
      <c r="G25" s="813"/>
      <c r="H25" s="814"/>
      <c r="I25" s="778"/>
      <c r="J25" s="375">
        <f>記録簿【６月】!$X$32</f>
        <v>0</v>
      </c>
      <c r="K25" s="769"/>
      <c r="L25" s="395">
        <f>記録簿【６月】!$Y$32</f>
        <v>0</v>
      </c>
      <c r="M25" s="781"/>
      <c r="N25" s="376">
        <f>記録簿【６月】!$Z$32</f>
        <v>0</v>
      </c>
      <c r="O25" s="781"/>
      <c r="P25" s="376">
        <f>記録簿【６月】!$AA$32</f>
        <v>0</v>
      </c>
      <c r="Q25" s="784"/>
      <c r="R25" s="376">
        <f>記録簿【６月】!$AB$32</f>
        <v>0</v>
      </c>
      <c r="S25" s="784"/>
      <c r="T25" s="376">
        <f>記録簿【６月】!$AC$32</f>
        <v>0</v>
      </c>
      <c r="U25" s="784"/>
      <c r="V25" s="376">
        <f>記録簿【６月】!$AD$32</f>
        <v>0</v>
      </c>
      <c r="W25" s="784"/>
      <c r="X25" s="376">
        <f>記録簿【６月】!$AE$32</f>
        <v>0</v>
      </c>
      <c r="Y25" s="784"/>
      <c r="Z25" s="376">
        <f>記録簿【６月】!$AF$32</f>
        <v>0</v>
      </c>
      <c r="AA25" s="784"/>
      <c r="AB25" s="376">
        <f>記録簿【６月】!$AG$32</f>
        <v>0</v>
      </c>
      <c r="AC25" s="101">
        <f t="shared" si="0"/>
        <v>0</v>
      </c>
      <c r="AD25" s="810"/>
      <c r="AE25" s="789"/>
      <c r="AF25" s="790"/>
      <c r="AG25" s="791"/>
      <c r="AH25" s="373"/>
      <c r="AJ25" s="825"/>
      <c r="AK25" s="766"/>
      <c r="AL25" s="766"/>
      <c r="AM25" s="766"/>
      <c r="AN25" s="766"/>
      <c r="AO25" s="766"/>
      <c r="AP25" s="766"/>
      <c r="AQ25" s="766"/>
      <c r="AR25" s="766"/>
      <c r="AS25" s="766"/>
      <c r="AU25" s="824"/>
      <c r="AV25" s="824"/>
      <c r="AW25" s="824"/>
      <c r="AX25" s="824"/>
      <c r="AY25" s="824"/>
    </row>
    <row r="26" spans="1:51" s="374" customFormat="1" ht="18.75" customHeight="1" x14ac:dyDescent="0.15">
      <c r="A26" s="370"/>
      <c r="B26" s="763"/>
      <c r="C26" s="812" t="s">
        <v>28</v>
      </c>
      <c r="D26" s="813"/>
      <c r="E26" s="813"/>
      <c r="F26" s="813"/>
      <c r="G26" s="813"/>
      <c r="H26" s="814"/>
      <c r="I26" s="778"/>
      <c r="J26" s="375">
        <f>記録簿【６月】!$AI$32</f>
        <v>0</v>
      </c>
      <c r="K26" s="769"/>
      <c r="L26" s="395">
        <f>記録簿【６月】!$AJ$32</f>
        <v>0</v>
      </c>
      <c r="M26" s="781"/>
      <c r="N26" s="376">
        <f>記録簿【６月】!$AK$32</f>
        <v>0</v>
      </c>
      <c r="O26" s="781"/>
      <c r="P26" s="376">
        <f>記録簿【６月】!$AL$32</f>
        <v>0</v>
      </c>
      <c r="Q26" s="784"/>
      <c r="R26" s="376">
        <f>記録簿【６月】!$AM$32</f>
        <v>0</v>
      </c>
      <c r="S26" s="784"/>
      <c r="T26" s="376">
        <f>記録簿【６月】!$AN$32</f>
        <v>0</v>
      </c>
      <c r="U26" s="784"/>
      <c r="V26" s="376">
        <f>記録簿【６月】!$AO$32</f>
        <v>0</v>
      </c>
      <c r="W26" s="784"/>
      <c r="X26" s="376">
        <f>記録簿【６月】!$AP$32</f>
        <v>0</v>
      </c>
      <c r="Y26" s="784"/>
      <c r="Z26" s="376">
        <f>記録簿【６月】!$AQ$32</f>
        <v>0</v>
      </c>
      <c r="AA26" s="784"/>
      <c r="AB26" s="376">
        <f>記録簿【６月】!$AR$32</f>
        <v>0</v>
      </c>
      <c r="AC26" s="101">
        <f t="shared" si="0"/>
        <v>0</v>
      </c>
      <c r="AD26" s="810"/>
      <c r="AE26" s="789"/>
      <c r="AF26" s="790"/>
      <c r="AG26" s="791"/>
      <c r="AH26" s="373"/>
      <c r="AJ26" s="825"/>
      <c r="AK26" s="766"/>
      <c r="AL26" s="766"/>
      <c r="AM26" s="766"/>
      <c r="AN26" s="766"/>
      <c r="AO26" s="766"/>
      <c r="AP26" s="766"/>
      <c r="AQ26" s="766"/>
      <c r="AR26" s="766"/>
      <c r="AS26" s="766"/>
      <c r="AU26" s="824"/>
      <c r="AV26" s="824"/>
      <c r="AW26" s="824"/>
      <c r="AX26" s="824"/>
      <c r="AY26" s="824"/>
    </row>
    <row r="27" spans="1:51" s="374" customFormat="1" ht="18.75" customHeight="1" x14ac:dyDescent="0.15">
      <c r="A27" s="370"/>
      <c r="B27" s="377" t="s">
        <v>83</v>
      </c>
      <c r="C27" s="815" t="s">
        <v>82</v>
      </c>
      <c r="D27" s="816"/>
      <c r="E27" s="816"/>
      <c r="F27" s="816"/>
      <c r="G27" s="816"/>
      <c r="H27" s="817"/>
      <c r="I27" s="778"/>
      <c r="J27" s="375">
        <f>記録簿【６月】!$AT$32</f>
        <v>0</v>
      </c>
      <c r="K27" s="769"/>
      <c r="L27" s="395">
        <f>記録簿【６月】!$AU$32</f>
        <v>0</v>
      </c>
      <c r="M27" s="781"/>
      <c r="N27" s="376">
        <f>記録簿【６月】!$AV$32</f>
        <v>0</v>
      </c>
      <c r="O27" s="781"/>
      <c r="P27" s="376">
        <f>記録簿【６月】!$AW$32</f>
        <v>0</v>
      </c>
      <c r="Q27" s="784"/>
      <c r="R27" s="376">
        <f>記録簿【６月】!$AX$32</f>
        <v>0</v>
      </c>
      <c r="S27" s="784"/>
      <c r="T27" s="376">
        <f>記録簿【６月】!$AY$32</f>
        <v>0</v>
      </c>
      <c r="U27" s="784"/>
      <c r="V27" s="376">
        <f>記録簿【６月】!$AZ$32</f>
        <v>0</v>
      </c>
      <c r="W27" s="784"/>
      <c r="X27" s="376">
        <f>記録簿【６月】!$BA$32</f>
        <v>0</v>
      </c>
      <c r="Y27" s="784"/>
      <c r="Z27" s="376">
        <f>記録簿【６月】!$BB$32</f>
        <v>0</v>
      </c>
      <c r="AA27" s="784"/>
      <c r="AB27" s="376">
        <f>記録簿【６月】!$BC$32</f>
        <v>0</v>
      </c>
      <c r="AC27" s="101">
        <f t="shared" si="0"/>
        <v>0</v>
      </c>
      <c r="AD27" s="810"/>
      <c r="AE27" s="789"/>
      <c r="AF27" s="790"/>
      <c r="AG27" s="791"/>
      <c r="AH27" s="373"/>
      <c r="AJ27" s="825"/>
      <c r="AK27" s="766"/>
      <c r="AL27" s="766"/>
      <c r="AM27" s="766"/>
      <c r="AN27" s="766"/>
      <c r="AO27" s="766"/>
      <c r="AP27" s="766"/>
      <c r="AQ27" s="766"/>
      <c r="AR27" s="766"/>
      <c r="AS27" s="766"/>
      <c r="AU27" s="824"/>
      <c r="AV27" s="824"/>
      <c r="AW27" s="824"/>
      <c r="AX27" s="824"/>
      <c r="AY27" s="824"/>
    </row>
    <row r="28" spans="1:51" s="374" customFormat="1" ht="18.75" customHeight="1" thickBot="1" x14ac:dyDescent="0.2">
      <c r="A28" s="370"/>
      <c r="B28" s="397"/>
      <c r="C28" s="771" t="s">
        <v>81</v>
      </c>
      <c r="D28" s="772"/>
      <c r="E28" s="772"/>
      <c r="F28" s="772"/>
      <c r="G28" s="772"/>
      <c r="H28" s="773"/>
      <c r="I28" s="779"/>
      <c r="J28" s="379">
        <f>記録簿【６月】!$BE$32</f>
        <v>0</v>
      </c>
      <c r="K28" s="770"/>
      <c r="L28" s="396">
        <f>記録簿【６月】!$BF$32</f>
        <v>0</v>
      </c>
      <c r="M28" s="782"/>
      <c r="N28" s="380">
        <f>記録簿【６月】!$BG$32</f>
        <v>0</v>
      </c>
      <c r="O28" s="782"/>
      <c r="P28" s="380">
        <f>記録簿【６月】!$BH$32</f>
        <v>0</v>
      </c>
      <c r="Q28" s="785"/>
      <c r="R28" s="380">
        <f>記録簿【６月】!$BI$32</f>
        <v>0</v>
      </c>
      <c r="S28" s="785"/>
      <c r="T28" s="380">
        <f>記録簿【６月】!$BJ$32</f>
        <v>0</v>
      </c>
      <c r="U28" s="785"/>
      <c r="V28" s="380">
        <f>記録簿【６月】!$BK$32</f>
        <v>0</v>
      </c>
      <c r="W28" s="785"/>
      <c r="X28" s="380">
        <f>記録簿【６月】!$BL$32</f>
        <v>0</v>
      </c>
      <c r="Y28" s="785"/>
      <c r="Z28" s="380">
        <f>記録簿【６月】!$BM$32</f>
        <v>0</v>
      </c>
      <c r="AA28" s="785"/>
      <c r="AB28" s="380">
        <f>記録簿【６月】!$BN$32</f>
        <v>0</v>
      </c>
      <c r="AC28" s="102">
        <f t="shared" si="0"/>
        <v>0</v>
      </c>
      <c r="AD28" s="811"/>
      <c r="AE28" s="792"/>
      <c r="AF28" s="793"/>
      <c r="AG28" s="794"/>
      <c r="AH28" s="373"/>
      <c r="AJ28" s="825"/>
      <c r="AK28" s="767"/>
      <c r="AL28" s="767"/>
      <c r="AM28" s="767"/>
      <c r="AN28" s="767"/>
      <c r="AO28" s="767"/>
      <c r="AP28" s="767"/>
      <c r="AQ28" s="767"/>
      <c r="AR28" s="767"/>
      <c r="AS28" s="767"/>
      <c r="AU28" s="824"/>
      <c r="AV28" s="824"/>
      <c r="AW28" s="824"/>
      <c r="AX28" s="824"/>
      <c r="AY28" s="824"/>
    </row>
    <row r="29" spans="1:51" s="374" customFormat="1" ht="18.75" customHeight="1" x14ac:dyDescent="0.15">
      <c r="A29" s="370"/>
      <c r="B29" s="762" t="s">
        <v>90</v>
      </c>
      <c r="C29" s="774" t="s">
        <v>31</v>
      </c>
      <c r="D29" s="775"/>
      <c r="E29" s="775"/>
      <c r="F29" s="775"/>
      <c r="G29" s="775"/>
      <c r="H29" s="776"/>
      <c r="I29" s="777">
        <f>'様式3-4'!B20</f>
        <v>0</v>
      </c>
      <c r="J29" s="371">
        <f>記録簿【７月】!$M$32</f>
        <v>0</v>
      </c>
      <c r="K29" s="768">
        <f>'様式3-4'!D20</f>
        <v>0</v>
      </c>
      <c r="L29" s="394">
        <f>記録簿【７月】!$N$32</f>
        <v>0</v>
      </c>
      <c r="M29" s="780">
        <f>'様式3-4'!E20</f>
        <v>0</v>
      </c>
      <c r="N29" s="372">
        <f>記録簿【７月】!$O$32</f>
        <v>0</v>
      </c>
      <c r="O29" s="780">
        <f>'様式3-4'!F20</f>
        <v>0</v>
      </c>
      <c r="P29" s="372">
        <f>記録簿【７月】!$P$32</f>
        <v>0</v>
      </c>
      <c r="Q29" s="783">
        <f>'様式3-4'!G20</f>
        <v>0</v>
      </c>
      <c r="R29" s="372">
        <f>記録簿【７月】!$Q$32</f>
        <v>0</v>
      </c>
      <c r="S29" s="783">
        <f>'様式3-4'!H20</f>
        <v>0</v>
      </c>
      <c r="T29" s="372">
        <f>記録簿【７月】!$R$32</f>
        <v>0</v>
      </c>
      <c r="U29" s="783">
        <f>'様式3-4'!I20</f>
        <v>0</v>
      </c>
      <c r="V29" s="372">
        <f>記録簿【７月】!$S$32</f>
        <v>0</v>
      </c>
      <c r="W29" s="783">
        <f>'様式3-4'!J20</f>
        <v>0</v>
      </c>
      <c r="X29" s="372">
        <f>記録簿【７月】!$T$32</f>
        <v>0</v>
      </c>
      <c r="Y29" s="783">
        <f>'様式3-4'!K20</f>
        <v>0</v>
      </c>
      <c r="Z29" s="372">
        <f>記録簿【７月】!$U$32</f>
        <v>0</v>
      </c>
      <c r="AA29" s="783">
        <f>'様式3-4'!L20</f>
        <v>0</v>
      </c>
      <c r="AB29" s="372">
        <f>記録簿【７月】!$V$32</f>
        <v>0</v>
      </c>
      <c r="AC29" s="100">
        <f t="shared" si="0"/>
        <v>0</v>
      </c>
      <c r="AD29" s="809">
        <f t="shared" ref="AD29" si="26">SUM(AC29:AC33)</f>
        <v>0</v>
      </c>
      <c r="AE29" s="786"/>
      <c r="AF29" s="787"/>
      <c r="AG29" s="788"/>
      <c r="AH29" s="373"/>
      <c r="AJ29" s="825">
        <f t="shared" ref="AJ29" si="27">SUM(J29:J33)</f>
        <v>0</v>
      </c>
      <c r="AK29" s="765">
        <f t="shared" ref="AK29" si="28">SUM(L29:L33)</f>
        <v>0</v>
      </c>
      <c r="AL29" s="765">
        <f t="shared" ref="AL29" si="29">SUM(N29:N33)</f>
        <v>0</v>
      </c>
      <c r="AM29" s="765">
        <f t="shared" ref="AM29" si="30">SUM(P29:P33)</f>
        <v>0</v>
      </c>
      <c r="AN29" s="765">
        <f t="shared" ref="AN29" si="31">SUM(R29:R33)</f>
        <v>0</v>
      </c>
      <c r="AO29" s="765">
        <f t="shared" ref="AO29" si="32">SUM(T29:T33)</f>
        <v>0</v>
      </c>
      <c r="AP29" s="765">
        <f t="shared" ref="AP29" si="33">SUM(V29:V33)</f>
        <v>0</v>
      </c>
      <c r="AQ29" s="765">
        <f t="shared" ref="AQ29" si="34">SUM(X29:X33)</f>
        <v>0</v>
      </c>
      <c r="AR29" s="765">
        <f t="shared" ref="AR29" si="35">SUM(Z29:Z33)</f>
        <v>0</v>
      </c>
      <c r="AS29" s="765">
        <f t="shared" ref="AS29" si="36">SUM(AB29:AB33)</f>
        <v>0</v>
      </c>
      <c r="AU29" s="824">
        <f t="shared" ref="AU29" si="37">AC29</f>
        <v>0</v>
      </c>
      <c r="AV29" s="824">
        <f t="shared" ref="AV29" si="38">AC30</f>
        <v>0</v>
      </c>
      <c r="AW29" s="824">
        <f t="shared" ref="AW29" si="39">AC31</f>
        <v>0</v>
      </c>
      <c r="AX29" s="824">
        <f t="shared" ref="AX29" si="40">AC32</f>
        <v>0</v>
      </c>
      <c r="AY29" s="824">
        <f t="shared" ref="AY29" si="41">AC33</f>
        <v>0</v>
      </c>
    </row>
    <row r="30" spans="1:51" s="374" customFormat="1" ht="18.75" customHeight="1" x14ac:dyDescent="0.15">
      <c r="A30" s="370"/>
      <c r="B30" s="763"/>
      <c r="C30" s="812" t="s">
        <v>27</v>
      </c>
      <c r="D30" s="813"/>
      <c r="E30" s="813"/>
      <c r="F30" s="813"/>
      <c r="G30" s="813"/>
      <c r="H30" s="814"/>
      <c r="I30" s="778"/>
      <c r="J30" s="375">
        <f>記録簿【７月】!$X$32</f>
        <v>0</v>
      </c>
      <c r="K30" s="769"/>
      <c r="L30" s="395">
        <f>記録簿【７月】!$Y$32</f>
        <v>0</v>
      </c>
      <c r="M30" s="781"/>
      <c r="N30" s="376">
        <f>記録簿【７月】!$Z$32</f>
        <v>0</v>
      </c>
      <c r="O30" s="781"/>
      <c r="P30" s="376">
        <f>記録簿【７月】!$AA$32</f>
        <v>0</v>
      </c>
      <c r="Q30" s="784"/>
      <c r="R30" s="376">
        <f>記録簿【７月】!$AB$32</f>
        <v>0</v>
      </c>
      <c r="S30" s="784"/>
      <c r="T30" s="376">
        <f>記録簿【７月】!$AC$32</f>
        <v>0</v>
      </c>
      <c r="U30" s="784"/>
      <c r="V30" s="376">
        <f>記録簿【７月】!$AD$32</f>
        <v>0</v>
      </c>
      <c r="W30" s="784"/>
      <c r="X30" s="376">
        <f>記録簿【７月】!$AE$32</f>
        <v>0</v>
      </c>
      <c r="Y30" s="784"/>
      <c r="Z30" s="376">
        <f>記録簿【７月】!$AF$32</f>
        <v>0</v>
      </c>
      <c r="AA30" s="784"/>
      <c r="AB30" s="376">
        <f>記録簿【７月】!$AG$32</f>
        <v>0</v>
      </c>
      <c r="AC30" s="101">
        <f t="shared" si="0"/>
        <v>0</v>
      </c>
      <c r="AD30" s="810"/>
      <c r="AE30" s="789"/>
      <c r="AF30" s="790"/>
      <c r="AG30" s="791"/>
      <c r="AH30" s="373"/>
      <c r="AJ30" s="825"/>
      <c r="AK30" s="766"/>
      <c r="AL30" s="766"/>
      <c r="AM30" s="766"/>
      <c r="AN30" s="766"/>
      <c r="AO30" s="766"/>
      <c r="AP30" s="766"/>
      <c r="AQ30" s="766"/>
      <c r="AR30" s="766"/>
      <c r="AS30" s="766"/>
      <c r="AU30" s="824"/>
      <c r="AV30" s="824"/>
      <c r="AW30" s="824"/>
      <c r="AX30" s="824"/>
      <c r="AY30" s="824"/>
    </row>
    <row r="31" spans="1:51" s="374" customFormat="1" ht="18.75" customHeight="1" x14ac:dyDescent="0.15">
      <c r="A31" s="370"/>
      <c r="B31" s="763"/>
      <c r="C31" s="812" t="s">
        <v>28</v>
      </c>
      <c r="D31" s="813"/>
      <c r="E31" s="813"/>
      <c r="F31" s="813"/>
      <c r="G31" s="813"/>
      <c r="H31" s="814"/>
      <c r="I31" s="778"/>
      <c r="J31" s="375">
        <f>記録簿【７月】!$AI$32</f>
        <v>0</v>
      </c>
      <c r="K31" s="769"/>
      <c r="L31" s="395">
        <f>記録簿【７月】!$AJ$32</f>
        <v>0</v>
      </c>
      <c r="M31" s="781"/>
      <c r="N31" s="376">
        <f>記録簿【７月】!$AK$32</f>
        <v>0</v>
      </c>
      <c r="O31" s="781"/>
      <c r="P31" s="376">
        <f>記録簿【７月】!$AL$32</f>
        <v>0</v>
      </c>
      <c r="Q31" s="784"/>
      <c r="R31" s="376">
        <f>記録簿【７月】!$AM$32</f>
        <v>0</v>
      </c>
      <c r="S31" s="784"/>
      <c r="T31" s="376">
        <f>記録簿【７月】!$AN$32</f>
        <v>0</v>
      </c>
      <c r="U31" s="784"/>
      <c r="V31" s="376">
        <f>記録簿【７月】!$AO$32</f>
        <v>0</v>
      </c>
      <c r="W31" s="784"/>
      <c r="X31" s="376">
        <f>記録簿【７月】!$AP$32</f>
        <v>0</v>
      </c>
      <c r="Y31" s="784"/>
      <c r="Z31" s="376">
        <f>記録簿【７月】!$AQ$32</f>
        <v>0</v>
      </c>
      <c r="AA31" s="784"/>
      <c r="AB31" s="376">
        <f>記録簿【７月】!$AR$32</f>
        <v>0</v>
      </c>
      <c r="AC31" s="101">
        <f t="shared" si="0"/>
        <v>0</v>
      </c>
      <c r="AD31" s="810"/>
      <c r="AE31" s="789"/>
      <c r="AF31" s="790"/>
      <c r="AG31" s="791"/>
      <c r="AH31" s="373"/>
      <c r="AJ31" s="825"/>
      <c r="AK31" s="766"/>
      <c r="AL31" s="766"/>
      <c r="AM31" s="766"/>
      <c r="AN31" s="766"/>
      <c r="AO31" s="766"/>
      <c r="AP31" s="766"/>
      <c r="AQ31" s="766"/>
      <c r="AR31" s="766"/>
      <c r="AS31" s="766"/>
      <c r="AU31" s="824"/>
      <c r="AV31" s="824"/>
      <c r="AW31" s="824"/>
      <c r="AX31" s="824"/>
      <c r="AY31" s="824"/>
    </row>
    <row r="32" spans="1:51" s="374" customFormat="1" ht="18.75" customHeight="1" x14ac:dyDescent="0.15">
      <c r="A32" s="370"/>
      <c r="B32" s="377" t="s">
        <v>83</v>
      </c>
      <c r="C32" s="815" t="s">
        <v>82</v>
      </c>
      <c r="D32" s="816"/>
      <c r="E32" s="816"/>
      <c r="F32" s="816"/>
      <c r="G32" s="816"/>
      <c r="H32" s="817"/>
      <c r="I32" s="778"/>
      <c r="J32" s="375">
        <f>記録簿【７月】!$AT$32</f>
        <v>0</v>
      </c>
      <c r="K32" s="769"/>
      <c r="L32" s="395">
        <f>記録簿【７月】!$AU$32</f>
        <v>0</v>
      </c>
      <c r="M32" s="781"/>
      <c r="N32" s="376">
        <f>記録簿【７月】!$AV$32</f>
        <v>0</v>
      </c>
      <c r="O32" s="781"/>
      <c r="P32" s="376">
        <f>記録簿【７月】!$AW$32</f>
        <v>0</v>
      </c>
      <c r="Q32" s="784"/>
      <c r="R32" s="376">
        <f>記録簿【７月】!$AX$32</f>
        <v>0</v>
      </c>
      <c r="S32" s="784"/>
      <c r="T32" s="376">
        <f>記録簿【７月】!$AY$32</f>
        <v>0</v>
      </c>
      <c r="U32" s="784"/>
      <c r="V32" s="376">
        <f>記録簿【７月】!$AZ$32</f>
        <v>0</v>
      </c>
      <c r="W32" s="784"/>
      <c r="X32" s="376">
        <f>記録簿【７月】!$BA$32</f>
        <v>0</v>
      </c>
      <c r="Y32" s="784"/>
      <c r="Z32" s="376">
        <f>記録簿【７月】!$BB$32</f>
        <v>0</v>
      </c>
      <c r="AA32" s="784"/>
      <c r="AB32" s="376">
        <f>記録簿【７月】!$BC$32</f>
        <v>0</v>
      </c>
      <c r="AC32" s="101">
        <f t="shared" si="0"/>
        <v>0</v>
      </c>
      <c r="AD32" s="810"/>
      <c r="AE32" s="789"/>
      <c r="AF32" s="790"/>
      <c r="AG32" s="791"/>
      <c r="AH32" s="373"/>
      <c r="AJ32" s="825"/>
      <c r="AK32" s="766"/>
      <c r="AL32" s="766"/>
      <c r="AM32" s="766"/>
      <c r="AN32" s="766"/>
      <c r="AO32" s="766"/>
      <c r="AP32" s="766"/>
      <c r="AQ32" s="766"/>
      <c r="AR32" s="766"/>
      <c r="AS32" s="766"/>
      <c r="AU32" s="824"/>
      <c r="AV32" s="824"/>
      <c r="AW32" s="824"/>
      <c r="AX32" s="824"/>
      <c r="AY32" s="824"/>
    </row>
    <row r="33" spans="1:51" s="374" customFormat="1" ht="18.75" customHeight="1" thickBot="1" x14ac:dyDescent="0.2">
      <c r="A33" s="370"/>
      <c r="B33" s="397"/>
      <c r="C33" s="771" t="s">
        <v>81</v>
      </c>
      <c r="D33" s="772"/>
      <c r="E33" s="772"/>
      <c r="F33" s="772"/>
      <c r="G33" s="772"/>
      <c r="H33" s="773"/>
      <c r="I33" s="779"/>
      <c r="J33" s="379">
        <f>記録簿【７月】!$BE$32</f>
        <v>0</v>
      </c>
      <c r="K33" s="770"/>
      <c r="L33" s="396">
        <f>記録簿【７月】!$BF$32</f>
        <v>0</v>
      </c>
      <c r="M33" s="782"/>
      <c r="N33" s="380">
        <f>記録簿【７月】!$BG$32</f>
        <v>0</v>
      </c>
      <c r="O33" s="782"/>
      <c r="P33" s="380">
        <f>記録簿【７月】!$BH$32</f>
        <v>0</v>
      </c>
      <c r="Q33" s="785"/>
      <c r="R33" s="380">
        <f>記録簿【７月】!$BI$32</f>
        <v>0</v>
      </c>
      <c r="S33" s="785"/>
      <c r="T33" s="380">
        <f>記録簿【７月】!$BJ$32</f>
        <v>0</v>
      </c>
      <c r="U33" s="785"/>
      <c r="V33" s="380">
        <f>記録簿【７月】!$BK$32</f>
        <v>0</v>
      </c>
      <c r="W33" s="785"/>
      <c r="X33" s="380">
        <f>記録簿【７月】!$BL$32</f>
        <v>0</v>
      </c>
      <c r="Y33" s="785"/>
      <c r="Z33" s="380">
        <f>記録簿【７月】!$BM$32</f>
        <v>0</v>
      </c>
      <c r="AA33" s="785"/>
      <c r="AB33" s="380">
        <f>記録簿【７月】!$BN$32</f>
        <v>0</v>
      </c>
      <c r="AC33" s="102">
        <f t="shared" si="0"/>
        <v>0</v>
      </c>
      <c r="AD33" s="811"/>
      <c r="AE33" s="792"/>
      <c r="AF33" s="793"/>
      <c r="AG33" s="794"/>
      <c r="AH33" s="373"/>
      <c r="AJ33" s="825"/>
      <c r="AK33" s="767"/>
      <c r="AL33" s="767"/>
      <c r="AM33" s="767"/>
      <c r="AN33" s="767"/>
      <c r="AO33" s="767"/>
      <c r="AP33" s="767"/>
      <c r="AQ33" s="767"/>
      <c r="AR33" s="767"/>
      <c r="AS33" s="767"/>
      <c r="AU33" s="824"/>
      <c r="AV33" s="824"/>
      <c r="AW33" s="824"/>
      <c r="AX33" s="824"/>
      <c r="AY33" s="824"/>
    </row>
    <row r="34" spans="1:51" s="374" customFormat="1" ht="18.75" customHeight="1" x14ac:dyDescent="0.15">
      <c r="A34" s="370"/>
      <c r="B34" s="762" t="s">
        <v>91</v>
      </c>
      <c r="C34" s="774" t="s">
        <v>31</v>
      </c>
      <c r="D34" s="775"/>
      <c r="E34" s="775"/>
      <c r="F34" s="775"/>
      <c r="G34" s="775"/>
      <c r="H34" s="776"/>
      <c r="I34" s="777">
        <f>'様式3-4'!B21</f>
        <v>0</v>
      </c>
      <c r="J34" s="371">
        <f>記録簿【8月】!$M$32</f>
        <v>0</v>
      </c>
      <c r="K34" s="768">
        <f>'様式3-4'!D21</f>
        <v>0</v>
      </c>
      <c r="L34" s="394">
        <f>記録簿【8月】!$N$32</f>
        <v>0</v>
      </c>
      <c r="M34" s="780">
        <f>'様式3-4'!E21</f>
        <v>0</v>
      </c>
      <c r="N34" s="372">
        <f>記録簿【8月】!$O$32</f>
        <v>0</v>
      </c>
      <c r="O34" s="780">
        <f>'様式3-4'!F21</f>
        <v>0</v>
      </c>
      <c r="P34" s="372">
        <f>記録簿【8月】!$P$32</f>
        <v>0</v>
      </c>
      <c r="Q34" s="783">
        <f>'様式3-4'!G21</f>
        <v>0</v>
      </c>
      <c r="R34" s="372">
        <f>記録簿【8月】!$Q$32</f>
        <v>0</v>
      </c>
      <c r="S34" s="783">
        <f>'様式3-4'!H21</f>
        <v>0</v>
      </c>
      <c r="T34" s="372">
        <f>記録簿【8月】!$R$32</f>
        <v>0</v>
      </c>
      <c r="U34" s="783">
        <f>'様式3-4'!I21</f>
        <v>0</v>
      </c>
      <c r="V34" s="372">
        <f>記録簿【8月】!$S$32</f>
        <v>0</v>
      </c>
      <c r="W34" s="783">
        <f>'様式3-4'!J21</f>
        <v>0</v>
      </c>
      <c r="X34" s="372">
        <f>記録簿【8月】!$T$32</f>
        <v>0</v>
      </c>
      <c r="Y34" s="783">
        <f>'様式3-4'!K21</f>
        <v>0</v>
      </c>
      <c r="Z34" s="372">
        <f>記録簿【8月】!$U$32</f>
        <v>0</v>
      </c>
      <c r="AA34" s="783">
        <f>'様式3-4'!L21</f>
        <v>0</v>
      </c>
      <c r="AB34" s="372">
        <f>記録簿【8月】!$V$32</f>
        <v>0</v>
      </c>
      <c r="AC34" s="100">
        <f t="shared" si="0"/>
        <v>0</v>
      </c>
      <c r="AD34" s="809">
        <f t="shared" ref="AD34" si="42">SUM(AC34:AC38)</f>
        <v>0</v>
      </c>
      <c r="AE34" s="786"/>
      <c r="AF34" s="787"/>
      <c r="AG34" s="788"/>
      <c r="AH34" s="373"/>
      <c r="AJ34" s="825">
        <f t="shared" ref="AJ34" si="43">SUM(J34:J38)</f>
        <v>0</v>
      </c>
      <c r="AK34" s="765">
        <f t="shared" ref="AK34" si="44">SUM(L34:L38)</f>
        <v>0</v>
      </c>
      <c r="AL34" s="765">
        <f t="shared" ref="AL34" si="45">SUM(N34:N38)</f>
        <v>0</v>
      </c>
      <c r="AM34" s="765">
        <f t="shared" ref="AM34" si="46">SUM(P34:P38)</f>
        <v>0</v>
      </c>
      <c r="AN34" s="765">
        <f t="shared" ref="AN34" si="47">SUM(R34:R38)</f>
        <v>0</v>
      </c>
      <c r="AO34" s="765">
        <f t="shared" ref="AO34" si="48">SUM(T34:T38)</f>
        <v>0</v>
      </c>
      <c r="AP34" s="765">
        <f t="shared" ref="AP34" si="49">SUM(V34:V38)</f>
        <v>0</v>
      </c>
      <c r="AQ34" s="765">
        <f t="shared" ref="AQ34" si="50">SUM(X34:X38)</f>
        <v>0</v>
      </c>
      <c r="AR34" s="765">
        <f t="shared" ref="AR34" si="51">SUM(Z34:Z38)</f>
        <v>0</v>
      </c>
      <c r="AS34" s="765">
        <f t="shared" ref="AS34" si="52">SUM(AB34:AB38)</f>
        <v>0</v>
      </c>
      <c r="AU34" s="824">
        <f t="shared" ref="AU34" si="53">AC34</f>
        <v>0</v>
      </c>
      <c r="AV34" s="824">
        <f t="shared" ref="AV34" si="54">AC35</f>
        <v>0</v>
      </c>
      <c r="AW34" s="824">
        <f t="shared" ref="AW34" si="55">AC36</f>
        <v>0</v>
      </c>
      <c r="AX34" s="824">
        <f t="shared" ref="AX34" si="56">AC37</f>
        <v>0</v>
      </c>
      <c r="AY34" s="824">
        <f t="shared" ref="AY34" si="57">AC38</f>
        <v>0</v>
      </c>
    </row>
    <row r="35" spans="1:51" s="374" customFormat="1" ht="18.75" customHeight="1" x14ac:dyDescent="0.15">
      <c r="A35" s="370"/>
      <c r="B35" s="763"/>
      <c r="C35" s="812" t="s">
        <v>27</v>
      </c>
      <c r="D35" s="813"/>
      <c r="E35" s="813"/>
      <c r="F35" s="813"/>
      <c r="G35" s="813"/>
      <c r="H35" s="814"/>
      <c r="I35" s="778"/>
      <c r="J35" s="375">
        <f>記録簿【8月】!$X$32</f>
        <v>0</v>
      </c>
      <c r="K35" s="769"/>
      <c r="L35" s="395">
        <f>記録簿【8月】!$Y$32</f>
        <v>0</v>
      </c>
      <c r="M35" s="781"/>
      <c r="N35" s="376">
        <f>記録簿【8月】!$Z$32</f>
        <v>0</v>
      </c>
      <c r="O35" s="781"/>
      <c r="P35" s="376">
        <f>記録簿【8月】!$AA$32</f>
        <v>0</v>
      </c>
      <c r="Q35" s="784"/>
      <c r="R35" s="376">
        <f>記録簿【8月】!$AB$32</f>
        <v>0</v>
      </c>
      <c r="S35" s="784"/>
      <c r="T35" s="376">
        <f>記録簿【8月】!$AC$32</f>
        <v>0</v>
      </c>
      <c r="U35" s="784"/>
      <c r="V35" s="376">
        <f>記録簿【8月】!$AD$32</f>
        <v>0</v>
      </c>
      <c r="W35" s="784"/>
      <c r="X35" s="376">
        <f>記録簿【8月】!$AE$32</f>
        <v>0</v>
      </c>
      <c r="Y35" s="784"/>
      <c r="Z35" s="376">
        <f>記録簿【8月】!$AF$32</f>
        <v>0</v>
      </c>
      <c r="AA35" s="784"/>
      <c r="AB35" s="376">
        <f>記録簿【8月】!$AG$32</f>
        <v>0</v>
      </c>
      <c r="AC35" s="101">
        <f t="shared" si="0"/>
        <v>0</v>
      </c>
      <c r="AD35" s="810"/>
      <c r="AE35" s="789"/>
      <c r="AF35" s="790"/>
      <c r="AG35" s="791"/>
      <c r="AH35" s="373"/>
      <c r="AJ35" s="825"/>
      <c r="AK35" s="766"/>
      <c r="AL35" s="766"/>
      <c r="AM35" s="766"/>
      <c r="AN35" s="766"/>
      <c r="AO35" s="766"/>
      <c r="AP35" s="766"/>
      <c r="AQ35" s="766"/>
      <c r="AR35" s="766"/>
      <c r="AS35" s="766"/>
      <c r="AU35" s="824"/>
      <c r="AV35" s="824"/>
      <c r="AW35" s="824"/>
      <c r="AX35" s="824"/>
      <c r="AY35" s="824"/>
    </row>
    <row r="36" spans="1:51" s="374" customFormat="1" ht="18.75" customHeight="1" x14ac:dyDescent="0.15">
      <c r="A36" s="370"/>
      <c r="B36" s="763"/>
      <c r="C36" s="812" t="s">
        <v>28</v>
      </c>
      <c r="D36" s="813"/>
      <c r="E36" s="813"/>
      <c r="F36" s="813"/>
      <c r="G36" s="813"/>
      <c r="H36" s="814"/>
      <c r="I36" s="778"/>
      <c r="J36" s="375">
        <f>記録簿【8月】!$AI$32</f>
        <v>0</v>
      </c>
      <c r="K36" s="769"/>
      <c r="L36" s="395">
        <f>記録簿【8月】!$AJ$32</f>
        <v>0</v>
      </c>
      <c r="M36" s="781"/>
      <c r="N36" s="376">
        <f>記録簿【8月】!$AK$32</f>
        <v>0</v>
      </c>
      <c r="O36" s="781"/>
      <c r="P36" s="376">
        <f>記録簿【8月】!$AL$32</f>
        <v>0</v>
      </c>
      <c r="Q36" s="784"/>
      <c r="R36" s="376">
        <f>記録簿【8月】!$AM$32</f>
        <v>0</v>
      </c>
      <c r="S36" s="784"/>
      <c r="T36" s="376">
        <f>記録簿【8月】!$AN$32</f>
        <v>0</v>
      </c>
      <c r="U36" s="784"/>
      <c r="V36" s="376">
        <f>記録簿【8月】!$AO$32</f>
        <v>0</v>
      </c>
      <c r="W36" s="784"/>
      <c r="X36" s="376">
        <f>記録簿【8月】!$AP$32</f>
        <v>0</v>
      </c>
      <c r="Y36" s="784"/>
      <c r="Z36" s="376">
        <f>記録簿【8月】!$AQ$32</f>
        <v>0</v>
      </c>
      <c r="AA36" s="784"/>
      <c r="AB36" s="376">
        <f>記録簿【8月】!$AR$32</f>
        <v>0</v>
      </c>
      <c r="AC36" s="101">
        <f t="shared" si="0"/>
        <v>0</v>
      </c>
      <c r="AD36" s="810"/>
      <c r="AE36" s="789"/>
      <c r="AF36" s="790"/>
      <c r="AG36" s="791"/>
      <c r="AH36" s="373"/>
      <c r="AJ36" s="825"/>
      <c r="AK36" s="766"/>
      <c r="AL36" s="766"/>
      <c r="AM36" s="766"/>
      <c r="AN36" s="766"/>
      <c r="AO36" s="766"/>
      <c r="AP36" s="766"/>
      <c r="AQ36" s="766"/>
      <c r="AR36" s="766"/>
      <c r="AS36" s="766"/>
      <c r="AU36" s="824"/>
      <c r="AV36" s="824"/>
      <c r="AW36" s="824"/>
      <c r="AX36" s="824"/>
      <c r="AY36" s="824"/>
    </row>
    <row r="37" spans="1:51" s="374" customFormat="1" ht="18.75" customHeight="1" x14ac:dyDescent="0.15">
      <c r="A37" s="370"/>
      <c r="B37" s="377" t="s">
        <v>83</v>
      </c>
      <c r="C37" s="815" t="s">
        <v>82</v>
      </c>
      <c r="D37" s="816"/>
      <c r="E37" s="816"/>
      <c r="F37" s="816"/>
      <c r="G37" s="816"/>
      <c r="H37" s="817"/>
      <c r="I37" s="778"/>
      <c r="J37" s="375">
        <f>記録簿【8月】!$AT$32</f>
        <v>0</v>
      </c>
      <c r="K37" s="769"/>
      <c r="L37" s="395">
        <f>記録簿【8月】!$AU$32</f>
        <v>0</v>
      </c>
      <c r="M37" s="781"/>
      <c r="N37" s="376">
        <f>記録簿【8月】!$AV$32</f>
        <v>0</v>
      </c>
      <c r="O37" s="781"/>
      <c r="P37" s="376">
        <f>記録簿【8月】!$AW$32</f>
        <v>0</v>
      </c>
      <c r="Q37" s="784"/>
      <c r="R37" s="376">
        <f>記録簿【8月】!$AX$32</f>
        <v>0</v>
      </c>
      <c r="S37" s="784"/>
      <c r="T37" s="376">
        <f>記録簿【8月】!$AY$32</f>
        <v>0</v>
      </c>
      <c r="U37" s="784"/>
      <c r="V37" s="376">
        <f>記録簿【8月】!$AZ$32</f>
        <v>0</v>
      </c>
      <c r="W37" s="784"/>
      <c r="X37" s="376">
        <f>記録簿【8月】!$BA$32</f>
        <v>0</v>
      </c>
      <c r="Y37" s="784"/>
      <c r="Z37" s="376">
        <f>記録簿【8月】!$BB$32</f>
        <v>0</v>
      </c>
      <c r="AA37" s="784"/>
      <c r="AB37" s="376">
        <f>記録簿【8月】!$BC$32</f>
        <v>0</v>
      </c>
      <c r="AC37" s="101">
        <f t="shared" si="0"/>
        <v>0</v>
      </c>
      <c r="AD37" s="810"/>
      <c r="AE37" s="789"/>
      <c r="AF37" s="790"/>
      <c r="AG37" s="791"/>
      <c r="AH37" s="373"/>
      <c r="AJ37" s="825"/>
      <c r="AK37" s="766"/>
      <c r="AL37" s="766"/>
      <c r="AM37" s="766"/>
      <c r="AN37" s="766"/>
      <c r="AO37" s="766"/>
      <c r="AP37" s="766"/>
      <c r="AQ37" s="766"/>
      <c r="AR37" s="766"/>
      <c r="AS37" s="766"/>
      <c r="AU37" s="824"/>
      <c r="AV37" s="824"/>
      <c r="AW37" s="824"/>
      <c r="AX37" s="824"/>
      <c r="AY37" s="824"/>
    </row>
    <row r="38" spans="1:51" s="374" customFormat="1" ht="18.75" customHeight="1" thickBot="1" x14ac:dyDescent="0.2">
      <c r="A38" s="370"/>
      <c r="B38" s="397"/>
      <c r="C38" s="771" t="s">
        <v>81</v>
      </c>
      <c r="D38" s="772"/>
      <c r="E38" s="772"/>
      <c r="F38" s="772"/>
      <c r="G38" s="772"/>
      <c r="H38" s="773"/>
      <c r="I38" s="779"/>
      <c r="J38" s="379">
        <f>記録簿【8月】!$BE$32</f>
        <v>0</v>
      </c>
      <c r="K38" s="770"/>
      <c r="L38" s="396">
        <f>記録簿【8月】!$BF$32</f>
        <v>0</v>
      </c>
      <c r="M38" s="782"/>
      <c r="N38" s="380">
        <f>記録簿【8月】!$BG$32</f>
        <v>0</v>
      </c>
      <c r="O38" s="782"/>
      <c r="P38" s="380">
        <f>記録簿【8月】!$BH$32</f>
        <v>0</v>
      </c>
      <c r="Q38" s="785"/>
      <c r="R38" s="380">
        <f>記録簿【8月】!$BI$32</f>
        <v>0</v>
      </c>
      <c r="S38" s="785"/>
      <c r="T38" s="380">
        <f>記録簿【8月】!$BJ$32</f>
        <v>0</v>
      </c>
      <c r="U38" s="785"/>
      <c r="V38" s="380">
        <f>記録簿【8月】!$BK$32</f>
        <v>0</v>
      </c>
      <c r="W38" s="785"/>
      <c r="X38" s="380">
        <f>記録簿【8月】!$BL$32</f>
        <v>0</v>
      </c>
      <c r="Y38" s="785"/>
      <c r="Z38" s="380">
        <f>記録簿【8月】!$BM$32</f>
        <v>0</v>
      </c>
      <c r="AA38" s="785"/>
      <c r="AB38" s="380">
        <f>記録簿【8月】!$BN$32</f>
        <v>0</v>
      </c>
      <c r="AC38" s="102">
        <f t="shared" si="0"/>
        <v>0</v>
      </c>
      <c r="AD38" s="811"/>
      <c r="AE38" s="792"/>
      <c r="AF38" s="793"/>
      <c r="AG38" s="794"/>
      <c r="AH38" s="373"/>
      <c r="AJ38" s="825"/>
      <c r="AK38" s="767"/>
      <c r="AL38" s="767"/>
      <c r="AM38" s="767"/>
      <c r="AN38" s="767"/>
      <c r="AO38" s="767"/>
      <c r="AP38" s="767"/>
      <c r="AQ38" s="767"/>
      <c r="AR38" s="767"/>
      <c r="AS38" s="767"/>
      <c r="AU38" s="824"/>
      <c r="AV38" s="824"/>
      <c r="AW38" s="824"/>
      <c r="AX38" s="824"/>
      <c r="AY38" s="824"/>
    </row>
    <row r="39" spans="1:51" s="374" customFormat="1" ht="18.75" customHeight="1" x14ac:dyDescent="0.15">
      <c r="A39" s="370"/>
      <c r="B39" s="762" t="s">
        <v>92</v>
      </c>
      <c r="C39" s="774" t="s">
        <v>31</v>
      </c>
      <c r="D39" s="775"/>
      <c r="E39" s="775"/>
      <c r="F39" s="775"/>
      <c r="G39" s="775"/>
      <c r="H39" s="776"/>
      <c r="I39" s="777">
        <f>'様式3-4'!B22</f>
        <v>0</v>
      </c>
      <c r="J39" s="371">
        <f>記録簿【9月】!$M$32</f>
        <v>0</v>
      </c>
      <c r="K39" s="768">
        <f>'様式3-4'!D22</f>
        <v>0</v>
      </c>
      <c r="L39" s="394">
        <f>記録簿【9月】!$N$32</f>
        <v>0</v>
      </c>
      <c r="M39" s="780">
        <f>'様式3-4'!E22</f>
        <v>0</v>
      </c>
      <c r="N39" s="372">
        <f>記録簿【9月】!$O$32</f>
        <v>0</v>
      </c>
      <c r="O39" s="780">
        <f>'様式3-4'!F22</f>
        <v>0</v>
      </c>
      <c r="P39" s="372">
        <f>記録簿【9月】!$P$32</f>
        <v>0</v>
      </c>
      <c r="Q39" s="783">
        <f>'様式3-4'!G22</f>
        <v>0</v>
      </c>
      <c r="R39" s="372">
        <f>記録簿【9月】!$Q$32</f>
        <v>0</v>
      </c>
      <c r="S39" s="783">
        <f>'様式3-4'!H22</f>
        <v>0</v>
      </c>
      <c r="T39" s="372">
        <f>記録簿【9月】!$R$32</f>
        <v>0</v>
      </c>
      <c r="U39" s="783">
        <f>'様式3-4'!I22</f>
        <v>0</v>
      </c>
      <c r="V39" s="372">
        <f>記録簿【9月】!$S$32</f>
        <v>0</v>
      </c>
      <c r="W39" s="783">
        <f>'様式3-4'!J22</f>
        <v>0</v>
      </c>
      <c r="X39" s="372">
        <f>記録簿【9月】!$T$32</f>
        <v>0</v>
      </c>
      <c r="Y39" s="783">
        <f>'様式3-4'!K22</f>
        <v>0</v>
      </c>
      <c r="Z39" s="372">
        <f>記録簿【9月】!$U$32</f>
        <v>0</v>
      </c>
      <c r="AA39" s="783">
        <f>'様式3-4'!L22</f>
        <v>0</v>
      </c>
      <c r="AB39" s="372">
        <f>記録簿【9月】!$V$32</f>
        <v>0</v>
      </c>
      <c r="AC39" s="100">
        <f t="shared" si="0"/>
        <v>0</v>
      </c>
      <c r="AD39" s="809">
        <f t="shared" ref="AD39" si="58">SUM(AC39:AC43)</f>
        <v>0</v>
      </c>
      <c r="AE39" s="786"/>
      <c r="AF39" s="787"/>
      <c r="AG39" s="788"/>
      <c r="AH39" s="373"/>
      <c r="AJ39" s="825">
        <f t="shared" ref="AJ39" si="59">SUM(J39:J43)</f>
        <v>0</v>
      </c>
      <c r="AK39" s="765">
        <f t="shared" ref="AK39" si="60">SUM(L39:L43)</f>
        <v>0</v>
      </c>
      <c r="AL39" s="765">
        <f t="shared" ref="AL39" si="61">SUM(N39:N43)</f>
        <v>0</v>
      </c>
      <c r="AM39" s="765">
        <f t="shared" ref="AM39" si="62">SUM(P39:P43)</f>
        <v>0</v>
      </c>
      <c r="AN39" s="765">
        <f t="shared" ref="AN39" si="63">SUM(R39:R43)</f>
        <v>0</v>
      </c>
      <c r="AO39" s="765">
        <f t="shared" ref="AO39" si="64">SUM(T39:T43)</f>
        <v>0</v>
      </c>
      <c r="AP39" s="765">
        <f t="shared" ref="AP39" si="65">SUM(V39:V43)</f>
        <v>0</v>
      </c>
      <c r="AQ39" s="765">
        <f t="shared" ref="AQ39" si="66">SUM(X39:X43)</f>
        <v>0</v>
      </c>
      <c r="AR39" s="765">
        <f t="shared" ref="AR39" si="67">SUM(Z39:Z43)</f>
        <v>0</v>
      </c>
      <c r="AS39" s="765">
        <f t="shared" ref="AS39" si="68">SUM(AB39:AB43)</f>
        <v>0</v>
      </c>
      <c r="AU39" s="824">
        <f t="shared" ref="AU39" si="69">AC39</f>
        <v>0</v>
      </c>
      <c r="AV39" s="824">
        <f t="shared" ref="AV39" si="70">AC40</f>
        <v>0</v>
      </c>
      <c r="AW39" s="824">
        <f t="shared" ref="AW39" si="71">AC41</f>
        <v>0</v>
      </c>
      <c r="AX39" s="824">
        <f t="shared" ref="AX39" si="72">AC42</f>
        <v>0</v>
      </c>
      <c r="AY39" s="824">
        <f t="shared" ref="AY39" si="73">AC43</f>
        <v>0</v>
      </c>
    </row>
    <row r="40" spans="1:51" s="374" customFormat="1" ht="18.75" customHeight="1" x14ac:dyDescent="0.15">
      <c r="A40" s="370"/>
      <c r="B40" s="763"/>
      <c r="C40" s="812" t="s">
        <v>27</v>
      </c>
      <c r="D40" s="813"/>
      <c r="E40" s="813"/>
      <c r="F40" s="813"/>
      <c r="G40" s="813"/>
      <c r="H40" s="814"/>
      <c r="I40" s="778"/>
      <c r="J40" s="375">
        <f>記録簿【9月】!$X$32</f>
        <v>0</v>
      </c>
      <c r="K40" s="769"/>
      <c r="L40" s="395">
        <f>記録簿【9月】!$Y$32</f>
        <v>0</v>
      </c>
      <c r="M40" s="781"/>
      <c r="N40" s="376">
        <f>記録簿【9月】!$Z$32</f>
        <v>0</v>
      </c>
      <c r="O40" s="781"/>
      <c r="P40" s="376">
        <f>記録簿【9月】!$AA$32</f>
        <v>0</v>
      </c>
      <c r="Q40" s="784"/>
      <c r="R40" s="376">
        <f>記録簿【9月】!$AB$32</f>
        <v>0</v>
      </c>
      <c r="S40" s="784"/>
      <c r="T40" s="376">
        <f>記録簿【9月】!$AC$32</f>
        <v>0</v>
      </c>
      <c r="U40" s="784"/>
      <c r="V40" s="376">
        <f>記録簿【9月】!$AD$32</f>
        <v>0</v>
      </c>
      <c r="W40" s="784"/>
      <c r="X40" s="376">
        <f>記録簿【9月】!$AE$32</f>
        <v>0</v>
      </c>
      <c r="Y40" s="784"/>
      <c r="Z40" s="376">
        <f>記録簿【9月】!$AF$32</f>
        <v>0</v>
      </c>
      <c r="AA40" s="784"/>
      <c r="AB40" s="376">
        <f>記録簿【9月】!$AG$32</f>
        <v>0</v>
      </c>
      <c r="AC40" s="101">
        <f t="shared" si="0"/>
        <v>0</v>
      </c>
      <c r="AD40" s="810"/>
      <c r="AE40" s="789"/>
      <c r="AF40" s="790"/>
      <c r="AG40" s="791"/>
      <c r="AH40" s="373"/>
      <c r="AJ40" s="825"/>
      <c r="AK40" s="766"/>
      <c r="AL40" s="766"/>
      <c r="AM40" s="766"/>
      <c r="AN40" s="766"/>
      <c r="AO40" s="766"/>
      <c r="AP40" s="766"/>
      <c r="AQ40" s="766"/>
      <c r="AR40" s="766"/>
      <c r="AS40" s="766"/>
      <c r="AU40" s="824"/>
      <c r="AV40" s="824"/>
      <c r="AW40" s="824"/>
      <c r="AX40" s="824"/>
      <c r="AY40" s="824"/>
    </row>
    <row r="41" spans="1:51" s="374" customFormat="1" ht="18.75" customHeight="1" x14ac:dyDescent="0.15">
      <c r="A41" s="370"/>
      <c r="B41" s="763"/>
      <c r="C41" s="812" t="s">
        <v>28</v>
      </c>
      <c r="D41" s="813"/>
      <c r="E41" s="813"/>
      <c r="F41" s="813"/>
      <c r="G41" s="813"/>
      <c r="H41" s="814"/>
      <c r="I41" s="778"/>
      <c r="J41" s="375">
        <f>記録簿【9月】!$AI$32</f>
        <v>0</v>
      </c>
      <c r="K41" s="769"/>
      <c r="L41" s="395">
        <f>記録簿【9月】!$AJ$32</f>
        <v>0</v>
      </c>
      <c r="M41" s="781"/>
      <c r="N41" s="376">
        <f>記録簿【9月】!$AK$32</f>
        <v>0</v>
      </c>
      <c r="O41" s="781"/>
      <c r="P41" s="376">
        <f>記録簿【9月】!$AL$32</f>
        <v>0</v>
      </c>
      <c r="Q41" s="784"/>
      <c r="R41" s="376">
        <f>記録簿【9月】!$AM$32</f>
        <v>0</v>
      </c>
      <c r="S41" s="784"/>
      <c r="T41" s="376">
        <f>記録簿【9月】!$AN$32</f>
        <v>0</v>
      </c>
      <c r="U41" s="784"/>
      <c r="V41" s="376">
        <f>記録簿【9月】!$AO$32</f>
        <v>0</v>
      </c>
      <c r="W41" s="784"/>
      <c r="X41" s="376">
        <f>記録簿【9月】!$AP$32</f>
        <v>0</v>
      </c>
      <c r="Y41" s="784"/>
      <c r="Z41" s="376">
        <f>記録簿【9月】!$AQ$32</f>
        <v>0</v>
      </c>
      <c r="AA41" s="784"/>
      <c r="AB41" s="376">
        <f>記録簿【9月】!$AR$32</f>
        <v>0</v>
      </c>
      <c r="AC41" s="101">
        <f t="shared" si="0"/>
        <v>0</v>
      </c>
      <c r="AD41" s="810"/>
      <c r="AE41" s="789"/>
      <c r="AF41" s="790"/>
      <c r="AG41" s="791"/>
      <c r="AH41" s="373"/>
      <c r="AJ41" s="825"/>
      <c r="AK41" s="766"/>
      <c r="AL41" s="766"/>
      <c r="AM41" s="766"/>
      <c r="AN41" s="766"/>
      <c r="AO41" s="766"/>
      <c r="AP41" s="766"/>
      <c r="AQ41" s="766"/>
      <c r="AR41" s="766"/>
      <c r="AS41" s="766"/>
      <c r="AU41" s="824"/>
      <c r="AV41" s="824"/>
      <c r="AW41" s="824"/>
      <c r="AX41" s="824"/>
      <c r="AY41" s="824"/>
    </row>
    <row r="42" spans="1:51" s="374" customFormat="1" ht="18.75" customHeight="1" x14ac:dyDescent="0.15">
      <c r="A42" s="370"/>
      <c r="B42" s="377" t="s">
        <v>83</v>
      </c>
      <c r="C42" s="815" t="s">
        <v>82</v>
      </c>
      <c r="D42" s="816"/>
      <c r="E42" s="816"/>
      <c r="F42" s="816"/>
      <c r="G42" s="816"/>
      <c r="H42" s="817"/>
      <c r="I42" s="778"/>
      <c r="J42" s="375">
        <f>記録簿【9月】!$AT$32</f>
        <v>0</v>
      </c>
      <c r="K42" s="769"/>
      <c r="L42" s="395">
        <f>記録簿【9月】!$AU$32</f>
        <v>0</v>
      </c>
      <c r="M42" s="781"/>
      <c r="N42" s="376">
        <f>記録簿【9月】!$AV$32</f>
        <v>0</v>
      </c>
      <c r="O42" s="781"/>
      <c r="P42" s="376">
        <f>記録簿【9月】!$AW$32</f>
        <v>0</v>
      </c>
      <c r="Q42" s="784"/>
      <c r="R42" s="376">
        <f>記録簿【9月】!$AX$32</f>
        <v>0</v>
      </c>
      <c r="S42" s="784"/>
      <c r="T42" s="376">
        <f>記録簿【9月】!$AY$32</f>
        <v>0</v>
      </c>
      <c r="U42" s="784"/>
      <c r="V42" s="376">
        <f>記録簿【9月】!$AZ$32</f>
        <v>0</v>
      </c>
      <c r="W42" s="784"/>
      <c r="X42" s="376">
        <f>記録簿【9月】!$BA$32</f>
        <v>0</v>
      </c>
      <c r="Y42" s="784"/>
      <c r="Z42" s="376">
        <f>記録簿【9月】!$BB$32</f>
        <v>0</v>
      </c>
      <c r="AA42" s="784"/>
      <c r="AB42" s="376">
        <f>記録簿【9月】!$BC$32</f>
        <v>0</v>
      </c>
      <c r="AC42" s="101">
        <f t="shared" si="0"/>
        <v>0</v>
      </c>
      <c r="AD42" s="810"/>
      <c r="AE42" s="789"/>
      <c r="AF42" s="790"/>
      <c r="AG42" s="791"/>
      <c r="AH42" s="373"/>
      <c r="AJ42" s="825"/>
      <c r="AK42" s="766"/>
      <c r="AL42" s="766"/>
      <c r="AM42" s="766"/>
      <c r="AN42" s="766"/>
      <c r="AO42" s="766"/>
      <c r="AP42" s="766"/>
      <c r="AQ42" s="766"/>
      <c r="AR42" s="766"/>
      <c r="AS42" s="766"/>
      <c r="AU42" s="824"/>
      <c r="AV42" s="824"/>
      <c r="AW42" s="824"/>
      <c r="AX42" s="824"/>
      <c r="AY42" s="824"/>
    </row>
    <row r="43" spans="1:51" s="374" customFormat="1" ht="18.75" customHeight="1" thickBot="1" x14ac:dyDescent="0.2">
      <c r="A43" s="370"/>
      <c r="B43" s="397"/>
      <c r="C43" s="771" t="s">
        <v>81</v>
      </c>
      <c r="D43" s="772"/>
      <c r="E43" s="772"/>
      <c r="F43" s="772"/>
      <c r="G43" s="772"/>
      <c r="H43" s="773"/>
      <c r="I43" s="779"/>
      <c r="J43" s="379">
        <f>記録簿【9月】!$BE$32</f>
        <v>0</v>
      </c>
      <c r="K43" s="770"/>
      <c r="L43" s="396">
        <f>記録簿【9月】!$BF$32</f>
        <v>0</v>
      </c>
      <c r="M43" s="782"/>
      <c r="N43" s="380">
        <f>記録簿【9月】!$BG$32</f>
        <v>0</v>
      </c>
      <c r="O43" s="782"/>
      <c r="P43" s="380">
        <f>記録簿【9月】!$BH$32</f>
        <v>0</v>
      </c>
      <c r="Q43" s="785"/>
      <c r="R43" s="380">
        <f>記録簿【9月】!$BI$32</f>
        <v>0</v>
      </c>
      <c r="S43" s="785"/>
      <c r="T43" s="380">
        <f>記録簿【9月】!$BJ$32</f>
        <v>0</v>
      </c>
      <c r="U43" s="785"/>
      <c r="V43" s="380">
        <f>記録簿【9月】!$BK$32</f>
        <v>0</v>
      </c>
      <c r="W43" s="785"/>
      <c r="X43" s="380">
        <f>記録簿【9月】!$BL$32</f>
        <v>0</v>
      </c>
      <c r="Y43" s="785"/>
      <c r="Z43" s="380">
        <f>記録簿【9月】!$BM$32</f>
        <v>0</v>
      </c>
      <c r="AA43" s="785"/>
      <c r="AB43" s="380">
        <f>記録簿【9月】!$BN$32</f>
        <v>0</v>
      </c>
      <c r="AC43" s="102">
        <f t="shared" si="0"/>
        <v>0</v>
      </c>
      <c r="AD43" s="811"/>
      <c r="AE43" s="792"/>
      <c r="AF43" s="793"/>
      <c r="AG43" s="794"/>
      <c r="AH43" s="373"/>
      <c r="AJ43" s="825"/>
      <c r="AK43" s="767"/>
      <c r="AL43" s="767"/>
      <c r="AM43" s="767"/>
      <c r="AN43" s="767"/>
      <c r="AO43" s="767"/>
      <c r="AP43" s="767"/>
      <c r="AQ43" s="767"/>
      <c r="AR43" s="767"/>
      <c r="AS43" s="767"/>
      <c r="AU43" s="824"/>
      <c r="AV43" s="824"/>
      <c r="AW43" s="824"/>
      <c r="AX43" s="824"/>
      <c r="AY43" s="824"/>
    </row>
    <row r="44" spans="1:51" s="374" customFormat="1" ht="18.75" customHeight="1" x14ac:dyDescent="0.15">
      <c r="A44" s="370"/>
      <c r="B44" s="762" t="s">
        <v>93</v>
      </c>
      <c r="C44" s="774" t="s">
        <v>31</v>
      </c>
      <c r="D44" s="775"/>
      <c r="E44" s="775"/>
      <c r="F44" s="775"/>
      <c r="G44" s="775"/>
      <c r="H44" s="776"/>
      <c r="I44" s="777">
        <f>'様式3-4'!B2</f>
        <v>0</v>
      </c>
      <c r="J44" s="371">
        <f>記録簿【10月】!$M$32</f>
        <v>0</v>
      </c>
      <c r="K44" s="768">
        <f>'様式3-4'!D23</f>
        <v>0</v>
      </c>
      <c r="L44" s="394">
        <f>記録簿【10月】!$N$32</f>
        <v>0</v>
      </c>
      <c r="M44" s="780">
        <f>'様式3-4'!E23</f>
        <v>0</v>
      </c>
      <c r="N44" s="372">
        <f>記録簿【10月】!$O$32</f>
        <v>0</v>
      </c>
      <c r="O44" s="780">
        <f>'様式3-4'!F23</f>
        <v>0</v>
      </c>
      <c r="P44" s="372">
        <f>記録簿【10月】!$P$32</f>
        <v>0</v>
      </c>
      <c r="Q44" s="783">
        <f>'様式3-4'!G23</f>
        <v>0</v>
      </c>
      <c r="R44" s="372">
        <f>記録簿【10月】!$Q$32</f>
        <v>0</v>
      </c>
      <c r="S44" s="783">
        <f>'様式3-4'!H23</f>
        <v>0</v>
      </c>
      <c r="T44" s="372">
        <f>記録簿【10月】!$R$32</f>
        <v>0</v>
      </c>
      <c r="U44" s="783">
        <f>'様式3-4'!I23</f>
        <v>0</v>
      </c>
      <c r="V44" s="372">
        <f>記録簿【10月】!$S$32</f>
        <v>0</v>
      </c>
      <c r="W44" s="783">
        <f>'様式3-4'!J23</f>
        <v>0</v>
      </c>
      <c r="X44" s="372">
        <f>記録簿【10月】!$T$32</f>
        <v>0</v>
      </c>
      <c r="Y44" s="783">
        <f>'様式3-4'!K23</f>
        <v>0</v>
      </c>
      <c r="Z44" s="372">
        <f>記録簿【10月】!$U$32</f>
        <v>0</v>
      </c>
      <c r="AA44" s="783">
        <f>'様式3-4'!L23</f>
        <v>0</v>
      </c>
      <c r="AB44" s="372">
        <f>記録簿【10月】!$V$32</f>
        <v>0</v>
      </c>
      <c r="AC44" s="100">
        <f t="shared" si="0"/>
        <v>0</v>
      </c>
      <c r="AD44" s="809">
        <f t="shared" ref="AD44" si="74">SUM(AC44:AC48)</f>
        <v>0</v>
      </c>
      <c r="AE44" s="786"/>
      <c r="AF44" s="787"/>
      <c r="AG44" s="788"/>
      <c r="AH44" s="373"/>
      <c r="AJ44" s="825">
        <f t="shared" ref="AJ44" si="75">SUM(J44:J48)</f>
        <v>0</v>
      </c>
      <c r="AK44" s="765">
        <f t="shared" ref="AK44" si="76">SUM(L44:L48)</f>
        <v>0</v>
      </c>
      <c r="AL44" s="765">
        <f t="shared" ref="AL44" si="77">SUM(N44:N48)</f>
        <v>0</v>
      </c>
      <c r="AM44" s="765">
        <f t="shared" ref="AM44" si="78">SUM(P44:P48)</f>
        <v>0</v>
      </c>
      <c r="AN44" s="765">
        <f t="shared" ref="AN44" si="79">SUM(R44:R48)</f>
        <v>0</v>
      </c>
      <c r="AO44" s="765">
        <f t="shared" ref="AO44" si="80">SUM(T44:T48)</f>
        <v>0</v>
      </c>
      <c r="AP44" s="765">
        <f t="shared" ref="AP44" si="81">SUM(V44:V48)</f>
        <v>0</v>
      </c>
      <c r="AQ44" s="765">
        <f t="shared" ref="AQ44" si="82">SUM(X44:X48)</f>
        <v>0</v>
      </c>
      <c r="AR44" s="765">
        <f t="shared" ref="AR44" si="83">SUM(Z44:Z48)</f>
        <v>0</v>
      </c>
      <c r="AS44" s="765">
        <f t="shared" ref="AS44" si="84">SUM(AB44:AB48)</f>
        <v>0</v>
      </c>
      <c r="AU44" s="824">
        <f t="shared" ref="AU44" si="85">AC44</f>
        <v>0</v>
      </c>
      <c r="AV44" s="824">
        <f t="shared" ref="AV44" si="86">AC45</f>
        <v>0</v>
      </c>
      <c r="AW44" s="824">
        <f t="shared" ref="AW44" si="87">AC46</f>
        <v>0</v>
      </c>
      <c r="AX44" s="824">
        <f t="shared" ref="AX44" si="88">AC47</f>
        <v>0</v>
      </c>
      <c r="AY44" s="824">
        <f t="shared" ref="AY44" si="89">AC48</f>
        <v>0</v>
      </c>
    </row>
    <row r="45" spans="1:51" s="374" customFormat="1" ht="18.75" customHeight="1" x14ac:dyDescent="0.15">
      <c r="A45" s="370"/>
      <c r="B45" s="763"/>
      <c r="C45" s="812" t="s">
        <v>27</v>
      </c>
      <c r="D45" s="813"/>
      <c r="E45" s="813"/>
      <c r="F45" s="813"/>
      <c r="G45" s="813"/>
      <c r="H45" s="814"/>
      <c r="I45" s="778"/>
      <c r="J45" s="375">
        <f>記録簿【10月】!$X$32</f>
        <v>0</v>
      </c>
      <c r="K45" s="769"/>
      <c r="L45" s="395">
        <f>記録簿【10月】!$Y$32</f>
        <v>0</v>
      </c>
      <c r="M45" s="781"/>
      <c r="N45" s="376">
        <f>記録簿【10月】!$Z$32</f>
        <v>0</v>
      </c>
      <c r="O45" s="781"/>
      <c r="P45" s="376">
        <f>記録簿【10月】!$AA$32</f>
        <v>0</v>
      </c>
      <c r="Q45" s="784"/>
      <c r="R45" s="376">
        <f>記録簿【10月】!$AB$32</f>
        <v>0</v>
      </c>
      <c r="S45" s="784"/>
      <c r="T45" s="376">
        <f>記録簿【10月】!$AC$32</f>
        <v>0</v>
      </c>
      <c r="U45" s="784"/>
      <c r="V45" s="376">
        <f>記録簿【10月】!$AD$32</f>
        <v>0</v>
      </c>
      <c r="W45" s="784"/>
      <c r="X45" s="376">
        <f>記録簿【10月】!$AE$32</f>
        <v>0</v>
      </c>
      <c r="Y45" s="784"/>
      <c r="Z45" s="376">
        <f>記録簿【10月】!$AF$32</f>
        <v>0</v>
      </c>
      <c r="AA45" s="784"/>
      <c r="AB45" s="376">
        <f>記録簿【10月】!$AG$32</f>
        <v>0</v>
      </c>
      <c r="AC45" s="101">
        <f t="shared" si="0"/>
        <v>0</v>
      </c>
      <c r="AD45" s="810"/>
      <c r="AE45" s="789"/>
      <c r="AF45" s="790"/>
      <c r="AG45" s="791"/>
      <c r="AH45" s="373"/>
      <c r="AJ45" s="825"/>
      <c r="AK45" s="766"/>
      <c r="AL45" s="766"/>
      <c r="AM45" s="766"/>
      <c r="AN45" s="766"/>
      <c r="AO45" s="766"/>
      <c r="AP45" s="766"/>
      <c r="AQ45" s="766"/>
      <c r="AR45" s="766"/>
      <c r="AS45" s="766"/>
      <c r="AU45" s="824"/>
      <c r="AV45" s="824"/>
      <c r="AW45" s="824"/>
      <c r="AX45" s="824"/>
      <c r="AY45" s="824"/>
    </row>
    <row r="46" spans="1:51" s="374" customFormat="1" ht="18.75" customHeight="1" x14ac:dyDescent="0.15">
      <c r="A46" s="370"/>
      <c r="B46" s="763"/>
      <c r="C46" s="812" t="s">
        <v>28</v>
      </c>
      <c r="D46" s="813"/>
      <c r="E46" s="813"/>
      <c r="F46" s="813"/>
      <c r="G46" s="813"/>
      <c r="H46" s="814"/>
      <c r="I46" s="778"/>
      <c r="J46" s="375">
        <f>記録簿【10月】!$AI$32</f>
        <v>0</v>
      </c>
      <c r="K46" s="769"/>
      <c r="L46" s="395">
        <f>記録簿【10月】!$AJ$32</f>
        <v>0</v>
      </c>
      <c r="M46" s="781"/>
      <c r="N46" s="376">
        <f>記録簿【10月】!$AK$32</f>
        <v>0</v>
      </c>
      <c r="O46" s="781"/>
      <c r="P46" s="376">
        <f>記録簿【10月】!$AL$32</f>
        <v>0</v>
      </c>
      <c r="Q46" s="784"/>
      <c r="R46" s="376">
        <f>記録簿【10月】!$AM$32</f>
        <v>0</v>
      </c>
      <c r="S46" s="784"/>
      <c r="T46" s="376">
        <f>記録簿【10月】!$AN$32</f>
        <v>0</v>
      </c>
      <c r="U46" s="784"/>
      <c r="V46" s="376">
        <f>記録簿【10月】!$AO$32</f>
        <v>0</v>
      </c>
      <c r="W46" s="784"/>
      <c r="X46" s="376">
        <f>記録簿【10月】!$AP$32</f>
        <v>0</v>
      </c>
      <c r="Y46" s="784"/>
      <c r="Z46" s="376">
        <f>記録簿【10月】!$AQ$32</f>
        <v>0</v>
      </c>
      <c r="AA46" s="784"/>
      <c r="AB46" s="376">
        <f>記録簿【10月】!$AR$32</f>
        <v>0</v>
      </c>
      <c r="AC46" s="101">
        <f t="shared" si="0"/>
        <v>0</v>
      </c>
      <c r="AD46" s="810"/>
      <c r="AE46" s="789"/>
      <c r="AF46" s="790"/>
      <c r="AG46" s="791"/>
      <c r="AH46" s="373"/>
      <c r="AJ46" s="825"/>
      <c r="AK46" s="766"/>
      <c r="AL46" s="766"/>
      <c r="AM46" s="766"/>
      <c r="AN46" s="766"/>
      <c r="AO46" s="766"/>
      <c r="AP46" s="766"/>
      <c r="AQ46" s="766"/>
      <c r="AR46" s="766"/>
      <c r="AS46" s="766"/>
      <c r="AU46" s="824"/>
      <c r="AV46" s="824"/>
      <c r="AW46" s="824"/>
      <c r="AX46" s="824"/>
      <c r="AY46" s="824"/>
    </row>
    <row r="47" spans="1:51" s="374" customFormat="1" ht="18.75" customHeight="1" x14ac:dyDescent="0.15">
      <c r="A47" s="370"/>
      <c r="B47" s="377" t="s">
        <v>83</v>
      </c>
      <c r="C47" s="815" t="s">
        <v>82</v>
      </c>
      <c r="D47" s="816"/>
      <c r="E47" s="816"/>
      <c r="F47" s="816"/>
      <c r="G47" s="816"/>
      <c r="H47" s="817"/>
      <c r="I47" s="778"/>
      <c r="J47" s="375">
        <f>記録簿【10月】!$AT$32</f>
        <v>0</v>
      </c>
      <c r="K47" s="769"/>
      <c r="L47" s="395">
        <f>記録簿【10月】!$AU$32</f>
        <v>0</v>
      </c>
      <c r="M47" s="781"/>
      <c r="N47" s="376">
        <f>記録簿【10月】!$AV$32</f>
        <v>0</v>
      </c>
      <c r="O47" s="781"/>
      <c r="P47" s="376">
        <f>記録簿【10月】!$AW$32</f>
        <v>0</v>
      </c>
      <c r="Q47" s="784"/>
      <c r="R47" s="376">
        <f>記録簿【10月】!$AX$32</f>
        <v>0</v>
      </c>
      <c r="S47" s="784"/>
      <c r="T47" s="376">
        <f>記録簿【10月】!$AY$32</f>
        <v>0</v>
      </c>
      <c r="U47" s="784"/>
      <c r="V47" s="376">
        <f>記録簿【10月】!$AZ$32</f>
        <v>0</v>
      </c>
      <c r="W47" s="784"/>
      <c r="X47" s="376">
        <f>記録簿【10月】!$BA$32</f>
        <v>0</v>
      </c>
      <c r="Y47" s="784"/>
      <c r="Z47" s="376">
        <f>記録簿【10月】!$BB$32</f>
        <v>0</v>
      </c>
      <c r="AA47" s="784"/>
      <c r="AB47" s="376">
        <f>記録簿【10月】!$BC$32</f>
        <v>0</v>
      </c>
      <c r="AC47" s="101">
        <f t="shared" si="0"/>
        <v>0</v>
      </c>
      <c r="AD47" s="810"/>
      <c r="AE47" s="789"/>
      <c r="AF47" s="790"/>
      <c r="AG47" s="791"/>
      <c r="AH47" s="373"/>
      <c r="AJ47" s="825"/>
      <c r="AK47" s="766"/>
      <c r="AL47" s="766"/>
      <c r="AM47" s="766"/>
      <c r="AN47" s="766"/>
      <c r="AO47" s="766"/>
      <c r="AP47" s="766"/>
      <c r="AQ47" s="766"/>
      <c r="AR47" s="766"/>
      <c r="AS47" s="766"/>
      <c r="AU47" s="824"/>
      <c r="AV47" s="824"/>
      <c r="AW47" s="824"/>
      <c r="AX47" s="824"/>
      <c r="AY47" s="824"/>
    </row>
    <row r="48" spans="1:51" s="374" customFormat="1" ht="18.75" customHeight="1" thickBot="1" x14ac:dyDescent="0.2">
      <c r="A48" s="370"/>
      <c r="B48" s="397"/>
      <c r="C48" s="771" t="s">
        <v>81</v>
      </c>
      <c r="D48" s="772"/>
      <c r="E48" s="772"/>
      <c r="F48" s="772"/>
      <c r="G48" s="772"/>
      <c r="H48" s="773"/>
      <c r="I48" s="779"/>
      <c r="J48" s="379">
        <f>記録簿【10月】!$BE$32</f>
        <v>0</v>
      </c>
      <c r="K48" s="770"/>
      <c r="L48" s="396">
        <f>記録簿【10月】!$BF$32</f>
        <v>0</v>
      </c>
      <c r="M48" s="782"/>
      <c r="N48" s="380">
        <f>記録簿【10月】!$BG$32</f>
        <v>0</v>
      </c>
      <c r="O48" s="782"/>
      <c r="P48" s="380">
        <f>記録簿【10月】!$BH$32</f>
        <v>0</v>
      </c>
      <c r="Q48" s="785"/>
      <c r="R48" s="380">
        <f>記録簿【10月】!$BI$32</f>
        <v>0</v>
      </c>
      <c r="S48" s="785"/>
      <c r="T48" s="380">
        <f>記録簿【10月】!$BJ$32</f>
        <v>0</v>
      </c>
      <c r="U48" s="785"/>
      <c r="V48" s="380">
        <f>記録簿【10月】!$BK$32</f>
        <v>0</v>
      </c>
      <c r="W48" s="785"/>
      <c r="X48" s="380">
        <f>記録簿【10月】!$BL$32</f>
        <v>0</v>
      </c>
      <c r="Y48" s="785"/>
      <c r="Z48" s="380">
        <f>記録簿【10月】!$BM$32</f>
        <v>0</v>
      </c>
      <c r="AA48" s="785"/>
      <c r="AB48" s="380">
        <f>記録簿【10月】!$BN$32</f>
        <v>0</v>
      </c>
      <c r="AC48" s="102">
        <f t="shared" si="0"/>
        <v>0</v>
      </c>
      <c r="AD48" s="811"/>
      <c r="AE48" s="792"/>
      <c r="AF48" s="793"/>
      <c r="AG48" s="794"/>
      <c r="AH48" s="373"/>
      <c r="AJ48" s="825"/>
      <c r="AK48" s="767"/>
      <c r="AL48" s="767"/>
      <c r="AM48" s="767"/>
      <c r="AN48" s="767"/>
      <c r="AO48" s="767"/>
      <c r="AP48" s="767"/>
      <c r="AQ48" s="767"/>
      <c r="AR48" s="767"/>
      <c r="AS48" s="767"/>
      <c r="AU48" s="824"/>
      <c r="AV48" s="824"/>
      <c r="AW48" s="824"/>
      <c r="AX48" s="824"/>
      <c r="AY48" s="824"/>
    </row>
    <row r="49" spans="1:51" s="374" customFormat="1" ht="18.75" customHeight="1" x14ac:dyDescent="0.15">
      <c r="A49" s="370"/>
      <c r="B49" s="762" t="s">
        <v>94</v>
      </c>
      <c r="C49" s="774" t="s">
        <v>31</v>
      </c>
      <c r="D49" s="775"/>
      <c r="E49" s="775"/>
      <c r="F49" s="775"/>
      <c r="G49" s="775"/>
      <c r="H49" s="776"/>
      <c r="I49" s="777">
        <f>'様式3-4'!B24</f>
        <v>0</v>
      </c>
      <c r="J49" s="371">
        <f>記録簿【11月】!$M$32</f>
        <v>0</v>
      </c>
      <c r="K49" s="768">
        <f>'様式3-4'!D24</f>
        <v>0</v>
      </c>
      <c r="L49" s="394">
        <f>記録簿【11月】!$N$32</f>
        <v>0</v>
      </c>
      <c r="M49" s="780">
        <f>'様式3-4'!E24</f>
        <v>0</v>
      </c>
      <c r="N49" s="372">
        <f>記録簿【11月】!$O$32</f>
        <v>0</v>
      </c>
      <c r="O49" s="780">
        <f>'様式3-4'!F24</f>
        <v>0</v>
      </c>
      <c r="P49" s="372">
        <f>記録簿【11月】!$P$32</f>
        <v>0</v>
      </c>
      <c r="Q49" s="783">
        <f>'様式3-4'!G24</f>
        <v>0</v>
      </c>
      <c r="R49" s="372">
        <f>記録簿【11月】!$Q$32</f>
        <v>0</v>
      </c>
      <c r="S49" s="783">
        <f>'様式3-4'!H24</f>
        <v>0</v>
      </c>
      <c r="T49" s="372">
        <f>記録簿【11月】!$R$32</f>
        <v>0</v>
      </c>
      <c r="U49" s="783">
        <f>'様式3-4'!I24</f>
        <v>0</v>
      </c>
      <c r="V49" s="372">
        <f>記録簿【11月】!$S$32</f>
        <v>0</v>
      </c>
      <c r="W49" s="783">
        <f>'様式3-4'!J24</f>
        <v>0</v>
      </c>
      <c r="X49" s="372">
        <f>記録簿【11月】!$T$32</f>
        <v>0</v>
      </c>
      <c r="Y49" s="783">
        <f>'様式3-4'!K24</f>
        <v>0</v>
      </c>
      <c r="Z49" s="372">
        <f>記録簿【11月】!$U$32</f>
        <v>0</v>
      </c>
      <c r="AA49" s="783">
        <f>'様式3-4'!L24</f>
        <v>0</v>
      </c>
      <c r="AB49" s="372">
        <f>記録簿【11月】!$V$32</f>
        <v>0</v>
      </c>
      <c r="AC49" s="100">
        <f t="shared" si="0"/>
        <v>0</v>
      </c>
      <c r="AD49" s="809">
        <f t="shared" ref="AD49" si="90">SUM(AC49:AC53)</f>
        <v>0</v>
      </c>
      <c r="AE49" s="786"/>
      <c r="AF49" s="787"/>
      <c r="AG49" s="788"/>
      <c r="AH49" s="373"/>
      <c r="AJ49" s="825">
        <f t="shared" ref="AJ49" si="91">SUM(J49:J53)</f>
        <v>0</v>
      </c>
      <c r="AK49" s="765">
        <f t="shared" ref="AK49" si="92">SUM(L49:L53)</f>
        <v>0</v>
      </c>
      <c r="AL49" s="765">
        <f t="shared" ref="AL49" si="93">SUM(N49:N53)</f>
        <v>0</v>
      </c>
      <c r="AM49" s="765">
        <f t="shared" ref="AM49" si="94">SUM(P49:P53)</f>
        <v>0</v>
      </c>
      <c r="AN49" s="765">
        <f t="shared" ref="AN49" si="95">SUM(R49:R53)</f>
        <v>0</v>
      </c>
      <c r="AO49" s="765">
        <f t="shared" ref="AO49" si="96">SUM(T49:T53)</f>
        <v>0</v>
      </c>
      <c r="AP49" s="765">
        <f t="shared" ref="AP49" si="97">SUM(V49:V53)</f>
        <v>0</v>
      </c>
      <c r="AQ49" s="765">
        <f t="shared" ref="AQ49" si="98">SUM(X49:X53)</f>
        <v>0</v>
      </c>
      <c r="AR49" s="765">
        <f t="shared" ref="AR49" si="99">SUM(Z49:Z53)</f>
        <v>0</v>
      </c>
      <c r="AS49" s="765">
        <f t="shared" ref="AS49" si="100">SUM(AB49:AB53)</f>
        <v>0</v>
      </c>
      <c r="AU49" s="824">
        <f t="shared" ref="AU49" si="101">AC49</f>
        <v>0</v>
      </c>
      <c r="AV49" s="824">
        <f t="shared" ref="AV49" si="102">AC50</f>
        <v>0</v>
      </c>
      <c r="AW49" s="824">
        <f t="shared" ref="AW49" si="103">AC51</f>
        <v>0</v>
      </c>
      <c r="AX49" s="824">
        <f t="shared" ref="AX49" si="104">AC52</f>
        <v>0</v>
      </c>
      <c r="AY49" s="824">
        <f t="shared" ref="AY49" si="105">AC53</f>
        <v>0</v>
      </c>
    </row>
    <row r="50" spans="1:51" s="374" customFormat="1" ht="18.75" customHeight="1" x14ac:dyDescent="0.15">
      <c r="A50" s="370"/>
      <c r="B50" s="763"/>
      <c r="C50" s="812" t="s">
        <v>27</v>
      </c>
      <c r="D50" s="813"/>
      <c r="E50" s="813"/>
      <c r="F50" s="813"/>
      <c r="G50" s="813"/>
      <c r="H50" s="814"/>
      <c r="I50" s="778"/>
      <c r="J50" s="375">
        <f>記録簿【11月】!$X$32</f>
        <v>0</v>
      </c>
      <c r="K50" s="769"/>
      <c r="L50" s="395">
        <f>記録簿【11月】!$Y$32</f>
        <v>0</v>
      </c>
      <c r="M50" s="781"/>
      <c r="N50" s="376">
        <f>記録簿【11月】!$Z$32</f>
        <v>0</v>
      </c>
      <c r="O50" s="781"/>
      <c r="P50" s="376">
        <f>記録簿【11月】!$AA$32</f>
        <v>0</v>
      </c>
      <c r="Q50" s="784"/>
      <c r="R50" s="376">
        <f>記録簿【11月】!$AB$32</f>
        <v>0</v>
      </c>
      <c r="S50" s="784"/>
      <c r="T50" s="376">
        <f>記録簿【11月】!$AC$32</f>
        <v>0</v>
      </c>
      <c r="U50" s="784"/>
      <c r="V50" s="376">
        <f>記録簿【11月】!$AD$32</f>
        <v>0</v>
      </c>
      <c r="W50" s="784"/>
      <c r="X50" s="376">
        <f>記録簿【11月】!$AE$32</f>
        <v>0</v>
      </c>
      <c r="Y50" s="784"/>
      <c r="Z50" s="376">
        <f>記録簿【11月】!$AF$32</f>
        <v>0</v>
      </c>
      <c r="AA50" s="784"/>
      <c r="AB50" s="376">
        <f>記録簿【11月】!$AG$32</f>
        <v>0</v>
      </c>
      <c r="AC50" s="101">
        <f t="shared" si="0"/>
        <v>0</v>
      </c>
      <c r="AD50" s="810"/>
      <c r="AE50" s="789"/>
      <c r="AF50" s="790"/>
      <c r="AG50" s="791"/>
      <c r="AH50" s="373"/>
      <c r="AJ50" s="825"/>
      <c r="AK50" s="766"/>
      <c r="AL50" s="766"/>
      <c r="AM50" s="766"/>
      <c r="AN50" s="766"/>
      <c r="AO50" s="766"/>
      <c r="AP50" s="766"/>
      <c r="AQ50" s="766"/>
      <c r="AR50" s="766"/>
      <c r="AS50" s="766"/>
      <c r="AU50" s="824"/>
      <c r="AV50" s="824"/>
      <c r="AW50" s="824"/>
      <c r="AX50" s="824"/>
      <c r="AY50" s="824"/>
    </row>
    <row r="51" spans="1:51" s="374" customFormat="1" ht="18.75" customHeight="1" x14ac:dyDescent="0.15">
      <c r="A51" s="370"/>
      <c r="B51" s="763"/>
      <c r="C51" s="812" t="s">
        <v>28</v>
      </c>
      <c r="D51" s="813"/>
      <c r="E51" s="813"/>
      <c r="F51" s="813"/>
      <c r="G51" s="813"/>
      <c r="H51" s="814"/>
      <c r="I51" s="778"/>
      <c r="J51" s="375">
        <f>記録簿【11月】!$AI$32</f>
        <v>0</v>
      </c>
      <c r="K51" s="769"/>
      <c r="L51" s="395">
        <f>記録簿【11月】!$AJ$32</f>
        <v>0</v>
      </c>
      <c r="M51" s="781"/>
      <c r="N51" s="376">
        <f>記録簿【11月】!$AK$32</f>
        <v>0</v>
      </c>
      <c r="O51" s="781"/>
      <c r="P51" s="376">
        <f>記録簿【11月】!$AL$32</f>
        <v>0</v>
      </c>
      <c r="Q51" s="784"/>
      <c r="R51" s="376">
        <f>記録簿【11月】!$AM$32</f>
        <v>0</v>
      </c>
      <c r="S51" s="784"/>
      <c r="T51" s="376">
        <f>記録簿【11月】!$AN$32</f>
        <v>0</v>
      </c>
      <c r="U51" s="784"/>
      <c r="V51" s="376">
        <f>記録簿【11月】!$AO$32</f>
        <v>0</v>
      </c>
      <c r="W51" s="784"/>
      <c r="X51" s="376">
        <f>記録簿【11月】!$AP$32</f>
        <v>0</v>
      </c>
      <c r="Y51" s="784"/>
      <c r="Z51" s="376">
        <f>記録簿【11月】!$AQ$32</f>
        <v>0</v>
      </c>
      <c r="AA51" s="784"/>
      <c r="AB51" s="376">
        <f>記録簿【11月】!$AR$32</f>
        <v>0</v>
      </c>
      <c r="AC51" s="101">
        <f t="shared" si="0"/>
        <v>0</v>
      </c>
      <c r="AD51" s="810"/>
      <c r="AE51" s="789"/>
      <c r="AF51" s="790"/>
      <c r="AG51" s="791"/>
      <c r="AH51" s="373"/>
      <c r="AJ51" s="825"/>
      <c r="AK51" s="766"/>
      <c r="AL51" s="766"/>
      <c r="AM51" s="766"/>
      <c r="AN51" s="766"/>
      <c r="AO51" s="766"/>
      <c r="AP51" s="766"/>
      <c r="AQ51" s="766"/>
      <c r="AR51" s="766"/>
      <c r="AS51" s="766"/>
      <c r="AU51" s="824"/>
      <c r="AV51" s="824"/>
      <c r="AW51" s="824"/>
      <c r="AX51" s="824"/>
      <c r="AY51" s="824"/>
    </row>
    <row r="52" spans="1:51" s="374" customFormat="1" ht="18.75" customHeight="1" x14ac:dyDescent="0.15">
      <c r="A52" s="370"/>
      <c r="B52" s="377" t="s">
        <v>83</v>
      </c>
      <c r="C52" s="815" t="s">
        <v>82</v>
      </c>
      <c r="D52" s="816"/>
      <c r="E52" s="816"/>
      <c r="F52" s="816"/>
      <c r="G52" s="816"/>
      <c r="H52" s="817"/>
      <c r="I52" s="778"/>
      <c r="J52" s="375">
        <f>記録簿【11月】!$AT$32</f>
        <v>0</v>
      </c>
      <c r="K52" s="769"/>
      <c r="L52" s="395">
        <f>記録簿【11月】!$AU$32</f>
        <v>0</v>
      </c>
      <c r="M52" s="781"/>
      <c r="N52" s="376">
        <f>記録簿【11月】!$AV$32</f>
        <v>0</v>
      </c>
      <c r="O52" s="781"/>
      <c r="P52" s="376">
        <f>記録簿【11月】!$AW$32</f>
        <v>0</v>
      </c>
      <c r="Q52" s="784"/>
      <c r="R52" s="376">
        <f>記録簿【11月】!$AX$32</f>
        <v>0</v>
      </c>
      <c r="S52" s="784"/>
      <c r="T52" s="376">
        <f>記録簿【11月】!$AY$32</f>
        <v>0</v>
      </c>
      <c r="U52" s="784"/>
      <c r="V52" s="376">
        <f>記録簿【11月】!$AZ$32</f>
        <v>0</v>
      </c>
      <c r="W52" s="784"/>
      <c r="X52" s="376">
        <f>記録簿【11月】!$BA$32</f>
        <v>0</v>
      </c>
      <c r="Y52" s="784"/>
      <c r="Z52" s="376">
        <f>記録簿【11月】!$BB$32</f>
        <v>0</v>
      </c>
      <c r="AA52" s="784"/>
      <c r="AB52" s="376">
        <f>記録簿【11月】!$BC$32</f>
        <v>0</v>
      </c>
      <c r="AC52" s="101">
        <f t="shared" si="0"/>
        <v>0</v>
      </c>
      <c r="AD52" s="810"/>
      <c r="AE52" s="789"/>
      <c r="AF52" s="790"/>
      <c r="AG52" s="791"/>
      <c r="AH52" s="373"/>
      <c r="AJ52" s="825"/>
      <c r="AK52" s="766"/>
      <c r="AL52" s="766"/>
      <c r="AM52" s="766"/>
      <c r="AN52" s="766"/>
      <c r="AO52" s="766"/>
      <c r="AP52" s="766"/>
      <c r="AQ52" s="766"/>
      <c r="AR52" s="766"/>
      <c r="AS52" s="766"/>
      <c r="AU52" s="824"/>
      <c r="AV52" s="824"/>
      <c r="AW52" s="824"/>
      <c r="AX52" s="824"/>
      <c r="AY52" s="824"/>
    </row>
    <row r="53" spans="1:51" s="374" customFormat="1" ht="18.75" customHeight="1" thickBot="1" x14ac:dyDescent="0.2">
      <c r="A53" s="370"/>
      <c r="B53" s="397"/>
      <c r="C53" s="771" t="s">
        <v>81</v>
      </c>
      <c r="D53" s="772"/>
      <c r="E53" s="772"/>
      <c r="F53" s="772"/>
      <c r="G53" s="772"/>
      <c r="H53" s="773"/>
      <c r="I53" s="779"/>
      <c r="J53" s="379">
        <f>記録簿【11月】!$BE$32</f>
        <v>0</v>
      </c>
      <c r="K53" s="770"/>
      <c r="L53" s="396">
        <f>記録簿【11月】!$BF$32</f>
        <v>0</v>
      </c>
      <c r="M53" s="782"/>
      <c r="N53" s="380">
        <f>記録簿【11月】!$BG$32</f>
        <v>0</v>
      </c>
      <c r="O53" s="782"/>
      <c r="P53" s="380">
        <f>記録簿【11月】!$BH$32</f>
        <v>0</v>
      </c>
      <c r="Q53" s="785"/>
      <c r="R53" s="380">
        <f>記録簿【11月】!$BI$32</f>
        <v>0</v>
      </c>
      <c r="S53" s="785"/>
      <c r="T53" s="380">
        <f>記録簿【11月】!$BJ$32</f>
        <v>0</v>
      </c>
      <c r="U53" s="785"/>
      <c r="V53" s="380">
        <f>記録簿【11月】!$BK$32</f>
        <v>0</v>
      </c>
      <c r="W53" s="785"/>
      <c r="X53" s="380">
        <f>記録簿【11月】!$BL$32</f>
        <v>0</v>
      </c>
      <c r="Y53" s="785"/>
      <c r="Z53" s="380">
        <f>記録簿【11月】!$BM$32</f>
        <v>0</v>
      </c>
      <c r="AA53" s="785"/>
      <c r="AB53" s="380">
        <f>記録簿【11月】!$BN$32</f>
        <v>0</v>
      </c>
      <c r="AC53" s="102">
        <f t="shared" si="0"/>
        <v>0</v>
      </c>
      <c r="AD53" s="811"/>
      <c r="AE53" s="792"/>
      <c r="AF53" s="793"/>
      <c r="AG53" s="794"/>
      <c r="AH53" s="373"/>
      <c r="AJ53" s="825"/>
      <c r="AK53" s="767"/>
      <c r="AL53" s="767"/>
      <c r="AM53" s="767"/>
      <c r="AN53" s="767"/>
      <c r="AO53" s="767"/>
      <c r="AP53" s="767"/>
      <c r="AQ53" s="767"/>
      <c r="AR53" s="767"/>
      <c r="AS53" s="767"/>
      <c r="AU53" s="824"/>
      <c r="AV53" s="824"/>
      <c r="AW53" s="824"/>
      <c r="AX53" s="824"/>
      <c r="AY53" s="824"/>
    </row>
    <row r="54" spans="1:51" s="374" customFormat="1" ht="18.75" customHeight="1" x14ac:dyDescent="0.15">
      <c r="A54" s="370"/>
      <c r="B54" s="762" t="s">
        <v>95</v>
      </c>
      <c r="C54" s="774" t="s">
        <v>31</v>
      </c>
      <c r="D54" s="775"/>
      <c r="E54" s="775"/>
      <c r="F54" s="775"/>
      <c r="G54" s="775"/>
      <c r="H54" s="776"/>
      <c r="I54" s="777">
        <f>'様式3-4'!B25</f>
        <v>0</v>
      </c>
      <c r="J54" s="371">
        <f>記録簿【12月】!$M$32</f>
        <v>0</v>
      </c>
      <c r="K54" s="768">
        <f>'様式3-4'!D25</f>
        <v>0</v>
      </c>
      <c r="L54" s="394">
        <f>記録簿【12月】!$N$32</f>
        <v>0</v>
      </c>
      <c r="M54" s="780">
        <f>'様式3-4'!E25</f>
        <v>0</v>
      </c>
      <c r="N54" s="372">
        <f>記録簿【12月】!$O$32</f>
        <v>0</v>
      </c>
      <c r="O54" s="780">
        <f>'様式3-4'!F25</f>
        <v>0</v>
      </c>
      <c r="P54" s="372">
        <f>記録簿【12月】!$P$32</f>
        <v>0</v>
      </c>
      <c r="Q54" s="783">
        <f>'様式3-4'!G25</f>
        <v>0</v>
      </c>
      <c r="R54" s="372">
        <f>記録簿【12月】!$Q$32</f>
        <v>0</v>
      </c>
      <c r="S54" s="783">
        <f>'様式3-4'!H25</f>
        <v>0</v>
      </c>
      <c r="T54" s="372">
        <f>記録簿【12月】!$R$32</f>
        <v>0</v>
      </c>
      <c r="U54" s="783">
        <f>'様式3-4'!I25</f>
        <v>0</v>
      </c>
      <c r="V54" s="372">
        <f>記録簿【12月】!$S$32</f>
        <v>0</v>
      </c>
      <c r="W54" s="783">
        <f>'様式3-4'!J25</f>
        <v>0</v>
      </c>
      <c r="X54" s="372">
        <f>記録簿【12月】!$T$32</f>
        <v>0</v>
      </c>
      <c r="Y54" s="783">
        <f>'様式3-4'!K25</f>
        <v>0</v>
      </c>
      <c r="Z54" s="372">
        <f>記録簿【12月】!$U$32</f>
        <v>0</v>
      </c>
      <c r="AA54" s="783">
        <f>'様式3-4'!L25</f>
        <v>0</v>
      </c>
      <c r="AB54" s="372">
        <f>記録簿【12月】!$V$32</f>
        <v>0</v>
      </c>
      <c r="AC54" s="100">
        <f t="shared" si="0"/>
        <v>0</v>
      </c>
      <c r="AD54" s="809">
        <f t="shared" ref="AD54" si="106">SUM(AC54:AC58)</f>
        <v>0</v>
      </c>
      <c r="AE54" s="786"/>
      <c r="AF54" s="787"/>
      <c r="AG54" s="788"/>
      <c r="AH54" s="373"/>
      <c r="AJ54" s="825">
        <f t="shared" ref="AJ54" si="107">SUM(J54:J58)</f>
        <v>0</v>
      </c>
      <c r="AK54" s="765">
        <f t="shared" ref="AK54" si="108">SUM(L54:L58)</f>
        <v>0</v>
      </c>
      <c r="AL54" s="765">
        <f t="shared" ref="AL54" si="109">SUM(N54:N58)</f>
        <v>0</v>
      </c>
      <c r="AM54" s="765">
        <f t="shared" ref="AM54" si="110">SUM(P54:P58)</f>
        <v>0</v>
      </c>
      <c r="AN54" s="765">
        <f t="shared" ref="AN54" si="111">SUM(R54:R58)</f>
        <v>0</v>
      </c>
      <c r="AO54" s="765">
        <f t="shared" ref="AO54" si="112">SUM(T54:T58)</f>
        <v>0</v>
      </c>
      <c r="AP54" s="765">
        <f t="shared" ref="AP54" si="113">SUM(V54:V58)</f>
        <v>0</v>
      </c>
      <c r="AQ54" s="765">
        <f t="shared" ref="AQ54" si="114">SUM(X54:X58)</f>
        <v>0</v>
      </c>
      <c r="AR54" s="765">
        <f t="shared" ref="AR54" si="115">SUM(Z54:Z58)</f>
        <v>0</v>
      </c>
      <c r="AS54" s="765">
        <f t="shared" ref="AS54" si="116">SUM(AB54:AB58)</f>
        <v>0</v>
      </c>
      <c r="AU54" s="824">
        <f t="shared" ref="AU54" si="117">AC54</f>
        <v>0</v>
      </c>
      <c r="AV54" s="824">
        <f t="shared" ref="AV54" si="118">AC55</f>
        <v>0</v>
      </c>
      <c r="AW54" s="824">
        <f t="shared" ref="AW54" si="119">AC56</f>
        <v>0</v>
      </c>
      <c r="AX54" s="824">
        <f t="shared" ref="AX54" si="120">AC57</f>
        <v>0</v>
      </c>
      <c r="AY54" s="824">
        <f t="shared" ref="AY54" si="121">AC58</f>
        <v>0</v>
      </c>
    </row>
    <row r="55" spans="1:51" s="374" customFormat="1" ht="18.75" customHeight="1" x14ac:dyDescent="0.15">
      <c r="A55" s="370"/>
      <c r="B55" s="763"/>
      <c r="C55" s="812" t="s">
        <v>27</v>
      </c>
      <c r="D55" s="813"/>
      <c r="E55" s="813"/>
      <c r="F55" s="813"/>
      <c r="G55" s="813"/>
      <c r="H55" s="814"/>
      <c r="I55" s="778"/>
      <c r="J55" s="375">
        <f>記録簿【12月】!$X$32</f>
        <v>0</v>
      </c>
      <c r="K55" s="769"/>
      <c r="L55" s="395">
        <f>記録簿【12月】!$Y$32</f>
        <v>0</v>
      </c>
      <c r="M55" s="781"/>
      <c r="N55" s="376">
        <f>記録簿【12月】!$Z$32</f>
        <v>0</v>
      </c>
      <c r="O55" s="781"/>
      <c r="P55" s="376">
        <f>記録簿【12月】!$AA$32</f>
        <v>0</v>
      </c>
      <c r="Q55" s="784"/>
      <c r="R55" s="376">
        <f>記録簿【12月】!$AB$32</f>
        <v>0</v>
      </c>
      <c r="S55" s="784"/>
      <c r="T55" s="376">
        <f>記録簿【12月】!$AC$32</f>
        <v>0</v>
      </c>
      <c r="U55" s="784"/>
      <c r="V55" s="376">
        <f>記録簿【12月】!$AD$32</f>
        <v>0</v>
      </c>
      <c r="W55" s="784"/>
      <c r="X55" s="376">
        <f>記録簿【12月】!$AE$32</f>
        <v>0</v>
      </c>
      <c r="Y55" s="784"/>
      <c r="Z55" s="376">
        <f>記録簿【12月】!$AF$32</f>
        <v>0</v>
      </c>
      <c r="AA55" s="784"/>
      <c r="AB55" s="376">
        <f>記録簿【12月】!$AG$32</f>
        <v>0</v>
      </c>
      <c r="AC55" s="101">
        <f t="shared" si="0"/>
        <v>0</v>
      </c>
      <c r="AD55" s="810"/>
      <c r="AE55" s="789"/>
      <c r="AF55" s="790"/>
      <c r="AG55" s="791"/>
      <c r="AH55" s="373"/>
      <c r="AJ55" s="825"/>
      <c r="AK55" s="766"/>
      <c r="AL55" s="766"/>
      <c r="AM55" s="766"/>
      <c r="AN55" s="766"/>
      <c r="AO55" s="766"/>
      <c r="AP55" s="766"/>
      <c r="AQ55" s="766"/>
      <c r="AR55" s="766"/>
      <c r="AS55" s="766"/>
      <c r="AU55" s="824"/>
      <c r="AV55" s="824"/>
      <c r="AW55" s="824"/>
      <c r="AX55" s="824"/>
      <c r="AY55" s="824"/>
    </row>
    <row r="56" spans="1:51" s="374" customFormat="1" ht="18.75" customHeight="1" x14ac:dyDescent="0.15">
      <c r="A56" s="370"/>
      <c r="B56" s="763"/>
      <c r="C56" s="812" t="s">
        <v>28</v>
      </c>
      <c r="D56" s="813"/>
      <c r="E56" s="813"/>
      <c r="F56" s="813"/>
      <c r="G56" s="813"/>
      <c r="H56" s="814"/>
      <c r="I56" s="778"/>
      <c r="J56" s="375">
        <f>記録簿【12月】!$AI$32</f>
        <v>0</v>
      </c>
      <c r="K56" s="769"/>
      <c r="L56" s="395">
        <f>記録簿【12月】!$AJ$32</f>
        <v>0</v>
      </c>
      <c r="M56" s="781"/>
      <c r="N56" s="376">
        <f>記録簿【12月】!$AK$32</f>
        <v>0</v>
      </c>
      <c r="O56" s="781"/>
      <c r="P56" s="376">
        <f>記録簿【12月】!$AL$32</f>
        <v>0</v>
      </c>
      <c r="Q56" s="784"/>
      <c r="R56" s="376">
        <f>記録簿【12月】!$AM$32</f>
        <v>0</v>
      </c>
      <c r="S56" s="784"/>
      <c r="T56" s="376">
        <f>記録簿【12月】!$AN$32</f>
        <v>0</v>
      </c>
      <c r="U56" s="784"/>
      <c r="V56" s="376">
        <f>記録簿【12月】!$AO$32</f>
        <v>0</v>
      </c>
      <c r="W56" s="784"/>
      <c r="X56" s="376">
        <f>記録簿【12月】!$AP$32</f>
        <v>0</v>
      </c>
      <c r="Y56" s="784"/>
      <c r="Z56" s="376">
        <f>記録簿【12月】!$AQ$32</f>
        <v>0</v>
      </c>
      <c r="AA56" s="784"/>
      <c r="AB56" s="376">
        <f>記録簿【12月】!$AR$32</f>
        <v>0</v>
      </c>
      <c r="AC56" s="101">
        <f t="shared" si="0"/>
        <v>0</v>
      </c>
      <c r="AD56" s="810"/>
      <c r="AE56" s="789"/>
      <c r="AF56" s="790"/>
      <c r="AG56" s="791"/>
      <c r="AH56" s="373"/>
      <c r="AJ56" s="825"/>
      <c r="AK56" s="766"/>
      <c r="AL56" s="766"/>
      <c r="AM56" s="766"/>
      <c r="AN56" s="766"/>
      <c r="AO56" s="766"/>
      <c r="AP56" s="766"/>
      <c r="AQ56" s="766"/>
      <c r="AR56" s="766"/>
      <c r="AS56" s="766"/>
      <c r="AU56" s="824"/>
      <c r="AV56" s="824"/>
      <c r="AW56" s="824"/>
      <c r="AX56" s="824"/>
      <c r="AY56" s="824"/>
    </row>
    <row r="57" spans="1:51" s="374" customFormat="1" ht="18.75" customHeight="1" x14ac:dyDescent="0.15">
      <c r="A57" s="370"/>
      <c r="B57" s="377" t="s">
        <v>83</v>
      </c>
      <c r="C57" s="815" t="s">
        <v>82</v>
      </c>
      <c r="D57" s="816"/>
      <c r="E57" s="816"/>
      <c r="F57" s="816"/>
      <c r="G57" s="816"/>
      <c r="H57" s="817"/>
      <c r="I57" s="778"/>
      <c r="J57" s="375">
        <f>記録簿【12月】!$AT$32</f>
        <v>0</v>
      </c>
      <c r="K57" s="769"/>
      <c r="L57" s="395">
        <f>記録簿【12月】!$AU$32</f>
        <v>0</v>
      </c>
      <c r="M57" s="781"/>
      <c r="N57" s="376">
        <f>記録簿【12月】!$AV$32</f>
        <v>0</v>
      </c>
      <c r="O57" s="781"/>
      <c r="P57" s="376">
        <f>記録簿【12月】!$AW$32</f>
        <v>0</v>
      </c>
      <c r="Q57" s="784"/>
      <c r="R57" s="376">
        <f>記録簿【12月】!$AX$32</f>
        <v>0</v>
      </c>
      <c r="S57" s="784"/>
      <c r="T57" s="376">
        <f>記録簿【12月】!$AY$32</f>
        <v>0</v>
      </c>
      <c r="U57" s="784"/>
      <c r="V57" s="376">
        <f>記録簿【12月】!$AZ$32</f>
        <v>0</v>
      </c>
      <c r="W57" s="784"/>
      <c r="X57" s="376">
        <f>記録簿【12月】!$BA$32</f>
        <v>0</v>
      </c>
      <c r="Y57" s="784"/>
      <c r="Z57" s="376">
        <f>記録簿【12月】!$BB$32</f>
        <v>0</v>
      </c>
      <c r="AA57" s="784"/>
      <c r="AB57" s="376">
        <f>記録簿【12月】!$BC$32</f>
        <v>0</v>
      </c>
      <c r="AC57" s="101">
        <f t="shared" si="0"/>
        <v>0</v>
      </c>
      <c r="AD57" s="810"/>
      <c r="AE57" s="789"/>
      <c r="AF57" s="790"/>
      <c r="AG57" s="791"/>
      <c r="AH57" s="373"/>
      <c r="AJ57" s="825"/>
      <c r="AK57" s="766"/>
      <c r="AL57" s="766"/>
      <c r="AM57" s="766"/>
      <c r="AN57" s="766"/>
      <c r="AO57" s="766"/>
      <c r="AP57" s="766"/>
      <c r="AQ57" s="766"/>
      <c r="AR57" s="766"/>
      <c r="AS57" s="766"/>
      <c r="AU57" s="824"/>
      <c r="AV57" s="824"/>
      <c r="AW57" s="824"/>
      <c r="AX57" s="824"/>
      <c r="AY57" s="824"/>
    </row>
    <row r="58" spans="1:51" s="374" customFormat="1" ht="18.75" customHeight="1" thickBot="1" x14ac:dyDescent="0.2">
      <c r="A58" s="370"/>
      <c r="B58" s="397"/>
      <c r="C58" s="771" t="s">
        <v>81</v>
      </c>
      <c r="D58" s="772"/>
      <c r="E58" s="772"/>
      <c r="F58" s="772"/>
      <c r="G58" s="772"/>
      <c r="H58" s="773"/>
      <c r="I58" s="779"/>
      <c r="J58" s="379">
        <f>記録簿【12月】!$BE$32</f>
        <v>0</v>
      </c>
      <c r="K58" s="770"/>
      <c r="L58" s="396">
        <f>記録簿【12月】!$BF$32</f>
        <v>0</v>
      </c>
      <c r="M58" s="782"/>
      <c r="N58" s="380">
        <f>記録簿【12月】!$BG$32</f>
        <v>0</v>
      </c>
      <c r="O58" s="782"/>
      <c r="P58" s="380">
        <f>記録簿【12月】!$BH$32</f>
        <v>0</v>
      </c>
      <c r="Q58" s="785"/>
      <c r="R58" s="380">
        <f>記録簿【12月】!$BI$32</f>
        <v>0</v>
      </c>
      <c r="S58" s="785"/>
      <c r="T58" s="380">
        <f>記録簿【12月】!$BJ$32</f>
        <v>0</v>
      </c>
      <c r="U58" s="785"/>
      <c r="V58" s="380">
        <f>記録簿【12月】!$BK$32</f>
        <v>0</v>
      </c>
      <c r="W58" s="785"/>
      <c r="X58" s="380">
        <f>記録簿【12月】!$BL$32</f>
        <v>0</v>
      </c>
      <c r="Y58" s="785"/>
      <c r="Z58" s="380">
        <f>記録簿【12月】!$BM$32</f>
        <v>0</v>
      </c>
      <c r="AA58" s="785"/>
      <c r="AB58" s="380">
        <f>記録簿【12月】!$BN$32</f>
        <v>0</v>
      </c>
      <c r="AC58" s="102">
        <f t="shared" si="0"/>
        <v>0</v>
      </c>
      <c r="AD58" s="811"/>
      <c r="AE58" s="792"/>
      <c r="AF58" s="793"/>
      <c r="AG58" s="794"/>
      <c r="AH58" s="373"/>
      <c r="AJ58" s="825"/>
      <c r="AK58" s="767"/>
      <c r="AL58" s="767"/>
      <c r="AM58" s="767"/>
      <c r="AN58" s="767"/>
      <c r="AO58" s="767"/>
      <c r="AP58" s="767"/>
      <c r="AQ58" s="767"/>
      <c r="AR58" s="767"/>
      <c r="AS58" s="767"/>
      <c r="AU58" s="824"/>
      <c r="AV58" s="824"/>
      <c r="AW58" s="824"/>
      <c r="AX58" s="824"/>
      <c r="AY58" s="824"/>
    </row>
    <row r="59" spans="1:51" s="374" customFormat="1" ht="18.75" customHeight="1" x14ac:dyDescent="0.15">
      <c r="A59" s="370"/>
      <c r="B59" s="762" t="s">
        <v>96</v>
      </c>
      <c r="C59" s="774" t="s">
        <v>31</v>
      </c>
      <c r="D59" s="775"/>
      <c r="E59" s="775"/>
      <c r="F59" s="775"/>
      <c r="G59" s="775"/>
      <c r="H59" s="776"/>
      <c r="I59" s="777">
        <f>'様式3-4'!B26</f>
        <v>0</v>
      </c>
      <c r="J59" s="371">
        <f>記録簿【1月】!$M$32</f>
        <v>0</v>
      </c>
      <c r="K59" s="768">
        <f>'様式3-4'!D26</f>
        <v>0</v>
      </c>
      <c r="L59" s="394">
        <f>記録簿【1月】!$N$32</f>
        <v>0</v>
      </c>
      <c r="M59" s="780">
        <f>'様式3-4'!E26</f>
        <v>0</v>
      </c>
      <c r="N59" s="372">
        <f>記録簿【1月】!$O$32</f>
        <v>0</v>
      </c>
      <c r="O59" s="780">
        <f>'様式3-4'!F26</f>
        <v>0</v>
      </c>
      <c r="P59" s="372">
        <f>記録簿【1月】!$P$32</f>
        <v>0</v>
      </c>
      <c r="Q59" s="783">
        <f>'様式3-4'!G26</f>
        <v>0</v>
      </c>
      <c r="R59" s="372">
        <f>記録簿【1月】!$Q$32</f>
        <v>0</v>
      </c>
      <c r="S59" s="783">
        <f>'様式3-4'!H26</f>
        <v>0</v>
      </c>
      <c r="T59" s="372">
        <f>記録簿【1月】!$R$32</f>
        <v>0</v>
      </c>
      <c r="U59" s="783">
        <f>'様式3-4'!I26</f>
        <v>0</v>
      </c>
      <c r="V59" s="372">
        <f>記録簿【1月】!$S$32</f>
        <v>0</v>
      </c>
      <c r="W59" s="783">
        <f>'様式3-4'!J26</f>
        <v>0</v>
      </c>
      <c r="X59" s="372">
        <f>記録簿【1月】!$T$32</f>
        <v>0</v>
      </c>
      <c r="Y59" s="783">
        <f>'様式3-4'!K26</f>
        <v>0</v>
      </c>
      <c r="Z59" s="372">
        <f>記録簿【1月】!$U$32</f>
        <v>0</v>
      </c>
      <c r="AA59" s="783">
        <f>'様式3-4'!L26</f>
        <v>0</v>
      </c>
      <c r="AB59" s="372">
        <f>記録簿【1月】!$V$32</f>
        <v>0</v>
      </c>
      <c r="AC59" s="100">
        <f t="shared" si="0"/>
        <v>0</v>
      </c>
      <c r="AD59" s="809">
        <f t="shared" ref="AD59" si="122">SUM(AC59:AC63)</f>
        <v>0</v>
      </c>
      <c r="AE59" s="786"/>
      <c r="AF59" s="787"/>
      <c r="AG59" s="788"/>
      <c r="AH59" s="373"/>
      <c r="AJ59" s="825">
        <f t="shared" ref="AJ59" si="123">SUM(J59:J63)</f>
        <v>0</v>
      </c>
      <c r="AK59" s="765">
        <f t="shared" ref="AK59" si="124">SUM(L59:L63)</f>
        <v>0</v>
      </c>
      <c r="AL59" s="765">
        <f t="shared" ref="AL59" si="125">SUM(N59:N63)</f>
        <v>0</v>
      </c>
      <c r="AM59" s="765">
        <f t="shared" ref="AM59" si="126">SUM(P59:P63)</f>
        <v>0</v>
      </c>
      <c r="AN59" s="765">
        <f t="shared" ref="AN59" si="127">SUM(R59:R63)</f>
        <v>0</v>
      </c>
      <c r="AO59" s="765">
        <f t="shared" ref="AO59" si="128">SUM(T59:T63)</f>
        <v>0</v>
      </c>
      <c r="AP59" s="765">
        <f t="shared" ref="AP59" si="129">SUM(V59:V63)</f>
        <v>0</v>
      </c>
      <c r="AQ59" s="765">
        <f t="shared" ref="AQ59" si="130">SUM(X59:X63)</f>
        <v>0</v>
      </c>
      <c r="AR59" s="765">
        <f t="shared" ref="AR59" si="131">SUM(Z59:Z63)</f>
        <v>0</v>
      </c>
      <c r="AS59" s="765">
        <f t="shared" ref="AS59" si="132">SUM(AB59:AB63)</f>
        <v>0</v>
      </c>
      <c r="AU59" s="824">
        <f t="shared" ref="AU59" si="133">AC59</f>
        <v>0</v>
      </c>
      <c r="AV59" s="824">
        <f t="shared" ref="AV59" si="134">AC60</f>
        <v>0</v>
      </c>
      <c r="AW59" s="824">
        <f t="shared" ref="AW59" si="135">AC61</f>
        <v>0</v>
      </c>
      <c r="AX59" s="824">
        <f t="shared" ref="AX59" si="136">AC62</f>
        <v>0</v>
      </c>
      <c r="AY59" s="824">
        <f>AC63</f>
        <v>0</v>
      </c>
    </row>
    <row r="60" spans="1:51" s="374" customFormat="1" ht="18.75" customHeight="1" x14ac:dyDescent="0.15">
      <c r="A60" s="370"/>
      <c r="B60" s="763"/>
      <c r="C60" s="812" t="s">
        <v>27</v>
      </c>
      <c r="D60" s="813"/>
      <c r="E60" s="813"/>
      <c r="F60" s="813"/>
      <c r="G60" s="813"/>
      <c r="H60" s="814"/>
      <c r="I60" s="778"/>
      <c r="J60" s="375">
        <f>記録簿【1月】!$X$32</f>
        <v>0</v>
      </c>
      <c r="K60" s="769"/>
      <c r="L60" s="395">
        <f>記録簿【1月】!$Y$32</f>
        <v>0</v>
      </c>
      <c r="M60" s="781"/>
      <c r="N60" s="376">
        <f>記録簿【1月】!$Z$32</f>
        <v>0</v>
      </c>
      <c r="O60" s="781"/>
      <c r="P60" s="376">
        <f>記録簿【1月】!$AA$32</f>
        <v>0</v>
      </c>
      <c r="Q60" s="784"/>
      <c r="R60" s="376">
        <f>記録簿【1月】!$AB$32</f>
        <v>0</v>
      </c>
      <c r="S60" s="784"/>
      <c r="T60" s="376">
        <f>記録簿【1月】!$AC$32</f>
        <v>0</v>
      </c>
      <c r="U60" s="784"/>
      <c r="V60" s="376">
        <f>記録簿【1月】!$AD$32</f>
        <v>0</v>
      </c>
      <c r="W60" s="784"/>
      <c r="X60" s="376">
        <f>記録簿【1月】!$AE$32</f>
        <v>0</v>
      </c>
      <c r="Y60" s="784"/>
      <c r="Z60" s="376">
        <f>記録簿【1月】!$AF$32</f>
        <v>0</v>
      </c>
      <c r="AA60" s="784"/>
      <c r="AB60" s="376">
        <f>記録簿【1月】!$AG$32</f>
        <v>0</v>
      </c>
      <c r="AC60" s="101">
        <f t="shared" si="0"/>
        <v>0</v>
      </c>
      <c r="AD60" s="810"/>
      <c r="AE60" s="789"/>
      <c r="AF60" s="790"/>
      <c r="AG60" s="791"/>
      <c r="AH60" s="373"/>
      <c r="AJ60" s="825"/>
      <c r="AK60" s="766"/>
      <c r="AL60" s="766"/>
      <c r="AM60" s="766"/>
      <c r="AN60" s="766"/>
      <c r="AO60" s="766"/>
      <c r="AP60" s="766"/>
      <c r="AQ60" s="766"/>
      <c r="AR60" s="766"/>
      <c r="AS60" s="766"/>
      <c r="AU60" s="824"/>
      <c r="AV60" s="824"/>
      <c r="AW60" s="824"/>
      <c r="AX60" s="824"/>
      <c r="AY60" s="824"/>
    </row>
    <row r="61" spans="1:51" s="374" customFormat="1" ht="18.75" customHeight="1" x14ac:dyDescent="0.15">
      <c r="A61" s="370"/>
      <c r="B61" s="763"/>
      <c r="C61" s="812" t="s">
        <v>28</v>
      </c>
      <c r="D61" s="813"/>
      <c r="E61" s="813"/>
      <c r="F61" s="813"/>
      <c r="G61" s="813"/>
      <c r="H61" s="814"/>
      <c r="I61" s="778"/>
      <c r="J61" s="375">
        <f>記録簿【1月】!$AI$32</f>
        <v>0</v>
      </c>
      <c r="K61" s="769"/>
      <c r="L61" s="395">
        <f>記録簿【1月】!$AJ$32</f>
        <v>0</v>
      </c>
      <c r="M61" s="781"/>
      <c r="N61" s="376">
        <f>記録簿【1月】!$AK$32</f>
        <v>0</v>
      </c>
      <c r="O61" s="781"/>
      <c r="P61" s="376">
        <f>記録簿【1月】!$AL$32</f>
        <v>0</v>
      </c>
      <c r="Q61" s="784"/>
      <c r="R61" s="376">
        <f>記録簿【1月】!$AM$32</f>
        <v>0</v>
      </c>
      <c r="S61" s="784"/>
      <c r="T61" s="376">
        <f>記録簿【1月】!$AN$32</f>
        <v>0</v>
      </c>
      <c r="U61" s="784"/>
      <c r="V61" s="376">
        <f>記録簿【1月】!$AO$32</f>
        <v>0</v>
      </c>
      <c r="W61" s="784"/>
      <c r="X61" s="376">
        <f>記録簿【1月】!$AP$32</f>
        <v>0</v>
      </c>
      <c r="Y61" s="784"/>
      <c r="Z61" s="376">
        <f>記録簿【1月】!$AQ$32</f>
        <v>0</v>
      </c>
      <c r="AA61" s="784"/>
      <c r="AB61" s="376">
        <f>記録簿【1月】!$AR$32</f>
        <v>0</v>
      </c>
      <c r="AC61" s="101">
        <f t="shared" si="0"/>
        <v>0</v>
      </c>
      <c r="AD61" s="810"/>
      <c r="AE61" s="789"/>
      <c r="AF61" s="790"/>
      <c r="AG61" s="791"/>
      <c r="AH61" s="373"/>
      <c r="AJ61" s="825"/>
      <c r="AK61" s="766"/>
      <c r="AL61" s="766"/>
      <c r="AM61" s="766"/>
      <c r="AN61" s="766"/>
      <c r="AO61" s="766"/>
      <c r="AP61" s="766"/>
      <c r="AQ61" s="766"/>
      <c r="AR61" s="766"/>
      <c r="AS61" s="766"/>
      <c r="AU61" s="824"/>
      <c r="AV61" s="824"/>
      <c r="AW61" s="824"/>
      <c r="AX61" s="824"/>
      <c r="AY61" s="824"/>
    </row>
    <row r="62" spans="1:51" s="374" customFormat="1" ht="18.75" customHeight="1" x14ac:dyDescent="0.15">
      <c r="A62" s="370"/>
      <c r="B62" s="377" t="s">
        <v>83</v>
      </c>
      <c r="C62" s="815" t="s">
        <v>82</v>
      </c>
      <c r="D62" s="816"/>
      <c r="E62" s="816"/>
      <c r="F62" s="816"/>
      <c r="G62" s="816"/>
      <c r="H62" s="817"/>
      <c r="I62" s="778"/>
      <c r="J62" s="375">
        <f>記録簿【1月】!$AT$32</f>
        <v>0</v>
      </c>
      <c r="K62" s="769"/>
      <c r="L62" s="395">
        <f>記録簿【1月】!$AU$32</f>
        <v>0</v>
      </c>
      <c r="M62" s="781"/>
      <c r="N62" s="376">
        <f>記録簿【1月】!$AV$32</f>
        <v>0</v>
      </c>
      <c r="O62" s="781"/>
      <c r="P62" s="376">
        <f>記録簿【1月】!$AW$32</f>
        <v>0</v>
      </c>
      <c r="Q62" s="784"/>
      <c r="R62" s="376">
        <f>記録簿【1月】!$AX$32</f>
        <v>0</v>
      </c>
      <c r="S62" s="784"/>
      <c r="T62" s="376">
        <f>記録簿【1月】!$AY$32</f>
        <v>0</v>
      </c>
      <c r="U62" s="784"/>
      <c r="V62" s="376">
        <f>記録簿【1月】!$AZ$32</f>
        <v>0</v>
      </c>
      <c r="W62" s="784"/>
      <c r="X62" s="376">
        <f>記録簿【1月】!$BA$32</f>
        <v>0</v>
      </c>
      <c r="Y62" s="784"/>
      <c r="Z62" s="376">
        <f>記録簿【1月】!$BB$32</f>
        <v>0</v>
      </c>
      <c r="AA62" s="784"/>
      <c r="AB62" s="376">
        <f>記録簿【1月】!$BC$32</f>
        <v>0</v>
      </c>
      <c r="AC62" s="101">
        <f t="shared" si="0"/>
        <v>0</v>
      </c>
      <c r="AD62" s="810"/>
      <c r="AE62" s="789"/>
      <c r="AF62" s="790"/>
      <c r="AG62" s="791"/>
      <c r="AH62" s="373"/>
      <c r="AJ62" s="825"/>
      <c r="AK62" s="766"/>
      <c r="AL62" s="766"/>
      <c r="AM62" s="766"/>
      <c r="AN62" s="766"/>
      <c r="AO62" s="766"/>
      <c r="AP62" s="766"/>
      <c r="AQ62" s="766"/>
      <c r="AR62" s="766"/>
      <c r="AS62" s="766"/>
      <c r="AU62" s="824"/>
      <c r="AV62" s="824"/>
      <c r="AW62" s="824"/>
      <c r="AX62" s="824"/>
      <c r="AY62" s="824"/>
    </row>
    <row r="63" spans="1:51" s="374" customFormat="1" ht="18.75" customHeight="1" thickBot="1" x14ac:dyDescent="0.2">
      <c r="A63" s="370"/>
      <c r="B63" s="397"/>
      <c r="C63" s="771" t="s">
        <v>81</v>
      </c>
      <c r="D63" s="772"/>
      <c r="E63" s="772"/>
      <c r="F63" s="772"/>
      <c r="G63" s="772"/>
      <c r="H63" s="773"/>
      <c r="I63" s="779"/>
      <c r="J63" s="379">
        <f>記録簿【1月】!$BE$32</f>
        <v>0</v>
      </c>
      <c r="K63" s="770"/>
      <c r="L63" s="396">
        <f>記録簿【1月】!$BF$32</f>
        <v>0</v>
      </c>
      <c r="M63" s="782"/>
      <c r="N63" s="380">
        <f>記録簿【1月】!$BG$32</f>
        <v>0</v>
      </c>
      <c r="O63" s="782"/>
      <c r="P63" s="380">
        <f>記録簿【1月】!$BH$32</f>
        <v>0</v>
      </c>
      <c r="Q63" s="785"/>
      <c r="R63" s="380">
        <f>記録簿【1月】!$BI$32</f>
        <v>0</v>
      </c>
      <c r="S63" s="785"/>
      <c r="T63" s="380">
        <f>記録簿【1月】!$BJ$32</f>
        <v>0</v>
      </c>
      <c r="U63" s="785"/>
      <c r="V63" s="380">
        <f>記録簿【1月】!$BK$32</f>
        <v>0</v>
      </c>
      <c r="W63" s="785"/>
      <c r="X63" s="380">
        <f>記録簿【1月】!$BL$32</f>
        <v>0</v>
      </c>
      <c r="Y63" s="785"/>
      <c r="Z63" s="380">
        <f>記録簿【1月】!$BM$32</f>
        <v>0</v>
      </c>
      <c r="AA63" s="785"/>
      <c r="AB63" s="380">
        <f>記録簿【1月】!$BN$32</f>
        <v>0</v>
      </c>
      <c r="AC63" s="102">
        <f t="shared" si="0"/>
        <v>0</v>
      </c>
      <c r="AD63" s="811"/>
      <c r="AE63" s="792"/>
      <c r="AF63" s="793"/>
      <c r="AG63" s="794"/>
      <c r="AH63" s="373"/>
      <c r="AJ63" s="825"/>
      <c r="AK63" s="767"/>
      <c r="AL63" s="767"/>
      <c r="AM63" s="767"/>
      <c r="AN63" s="767"/>
      <c r="AO63" s="767"/>
      <c r="AP63" s="767"/>
      <c r="AQ63" s="767"/>
      <c r="AR63" s="767"/>
      <c r="AS63" s="767"/>
      <c r="AU63" s="824"/>
      <c r="AV63" s="824"/>
      <c r="AW63" s="824"/>
      <c r="AX63" s="824"/>
      <c r="AY63" s="824"/>
    </row>
    <row r="64" spans="1:51" s="374" customFormat="1" ht="18.75" customHeight="1" x14ac:dyDescent="0.15">
      <c r="A64" s="370"/>
      <c r="B64" s="762" t="s">
        <v>97</v>
      </c>
      <c r="C64" s="774" t="s">
        <v>31</v>
      </c>
      <c r="D64" s="775"/>
      <c r="E64" s="775"/>
      <c r="F64" s="775"/>
      <c r="G64" s="775"/>
      <c r="H64" s="776"/>
      <c r="I64" s="777">
        <f>'様式3-4'!B27</f>
        <v>0</v>
      </c>
      <c r="J64" s="371">
        <f>記録簿【2月】!$M$32</f>
        <v>0</v>
      </c>
      <c r="K64" s="768">
        <f>'様式3-4'!D27</f>
        <v>0</v>
      </c>
      <c r="L64" s="394">
        <f>記録簿【2月】!$N$32</f>
        <v>0</v>
      </c>
      <c r="M64" s="780">
        <f>'様式3-4'!E27</f>
        <v>0</v>
      </c>
      <c r="N64" s="372">
        <f>記録簿【2月】!$O$32</f>
        <v>0</v>
      </c>
      <c r="O64" s="780">
        <f>'様式3-4'!F27</f>
        <v>0</v>
      </c>
      <c r="P64" s="372">
        <f>記録簿【2月】!$P$32</f>
        <v>0</v>
      </c>
      <c r="Q64" s="783">
        <f>'様式3-4'!G27</f>
        <v>0</v>
      </c>
      <c r="R64" s="372">
        <f>記録簿【2月】!$Q$32</f>
        <v>0</v>
      </c>
      <c r="S64" s="783">
        <f>'様式3-4'!H27</f>
        <v>0</v>
      </c>
      <c r="T64" s="372">
        <f>記録簿【2月】!$R$32</f>
        <v>0</v>
      </c>
      <c r="U64" s="783">
        <f>'様式3-4'!I27</f>
        <v>0</v>
      </c>
      <c r="V64" s="372">
        <f>記録簿【2月】!$S$32</f>
        <v>0</v>
      </c>
      <c r="W64" s="783">
        <f>'様式3-4'!J27</f>
        <v>0</v>
      </c>
      <c r="X64" s="372">
        <f>記録簿【2月】!$T$32</f>
        <v>0</v>
      </c>
      <c r="Y64" s="783">
        <f>'様式3-4'!K27</f>
        <v>0</v>
      </c>
      <c r="Z64" s="372">
        <f>記録簿【2月】!$U$32</f>
        <v>0</v>
      </c>
      <c r="AA64" s="783">
        <f>'様式3-4'!L27</f>
        <v>0</v>
      </c>
      <c r="AB64" s="372">
        <f>記録簿【2月】!$V$32</f>
        <v>0</v>
      </c>
      <c r="AC64" s="100">
        <f t="shared" si="0"/>
        <v>0</v>
      </c>
      <c r="AD64" s="809">
        <f>SUM(AC64:AC68)</f>
        <v>0</v>
      </c>
      <c r="AE64" s="786"/>
      <c r="AF64" s="787"/>
      <c r="AG64" s="788"/>
      <c r="AH64" s="373"/>
      <c r="AJ64" s="825">
        <f t="shared" ref="AJ64" si="137">SUM(J64:J68)</f>
        <v>0</v>
      </c>
      <c r="AK64" s="765">
        <f t="shared" ref="AK64" si="138">SUM(L64:L68)</f>
        <v>0</v>
      </c>
      <c r="AL64" s="765">
        <f t="shared" ref="AL64" si="139">SUM(N64:N68)</f>
        <v>0</v>
      </c>
      <c r="AM64" s="765">
        <f t="shared" ref="AM64" si="140">SUM(P64:P68)</f>
        <v>0</v>
      </c>
      <c r="AN64" s="765">
        <f t="shared" ref="AN64" si="141">SUM(R64:R68)</f>
        <v>0</v>
      </c>
      <c r="AO64" s="765">
        <f t="shared" ref="AO64" si="142">SUM(T64:T68)</f>
        <v>0</v>
      </c>
      <c r="AP64" s="765">
        <f t="shared" ref="AP64" si="143">SUM(V64:V68)</f>
        <v>0</v>
      </c>
      <c r="AQ64" s="765">
        <f t="shared" ref="AQ64" si="144">SUM(X64:X68)</f>
        <v>0</v>
      </c>
      <c r="AR64" s="765">
        <f t="shared" ref="AR64" si="145">SUM(Z64:Z68)</f>
        <v>0</v>
      </c>
      <c r="AS64" s="765">
        <f t="shared" ref="AS64" si="146">SUM(AB64:AB68)</f>
        <v>0</v>
      </c>
      <c r="AU64" s="824">
        <f t="shared" ref="AU64" si="147">AC64</f>
        <v>0</v>
      </c>
      <c r="AV64" s="824">
        <f t="shared" ref="AV64" si="148">AC65</f>
        <v>0</v>
      </c>
      <c r="AW64" s="824">
        <f>AC66</f>
        <v>0</v>
      </c>
      <c r="AX64" s="824">
        <f t="shared" ref="AX64" si="149">AC67</f>
        <v>0</v>
      </c>
      <c r="AY64" s="824">
        <f t="shared" ref="AY64" si="150">AC68</f>
        <v>0</v>
      </c>
    </row>
    <row r="65" spans="1:51" s="374" customFormat="1" ht="18.75" customHeight="1" x14ac:dyDescent="0.15">
      <c r="A65" s="370"/>
      <c r="B65" s="763"/>
      <c r="C65" s="812" t="s">
        <v>27</v>
      </c>
      <c r="D65" s="813"/>
      <c r="E65" s="813"/>
      <c r="F65" s="813"/>
      <c r="G65" s="813"/>
      <c r="H65" s="814"/>
      <c r="I65" s="778"/>
      <c r="J65" s="375">
        <f>記録簿【2月】!$X$32</f>
        <v>0</v>
      </c>
      <c r="K65" s="769"/>
      <c r="L65" s="395">
        <f>記録簿【2月】!$Y$32</f>
        <v>0</v>
      </c>
      <c r="M65" s="781"/>
      <c r="N65" s="376">
        <f>記録簿【2月】!$Z$32</f>
        <v>0</v>
      </c>
      <c r="O65" s="781"/>
      <c r="P65" s="376">
        <f>記録簿【2月】!$AA$32</f>
        <v>0</v>
      </c>
      <c r="Q65" s="784"/>
      <c r="R65" s="376">
        <f>記録簿【2月】!$AB$32</f>
        <v>0</v>
      </c>
      <c r="S65" s="784"/>
      <c r="T65" s="376">
        <f>記録簿【2月】!$AC$32</f>
        <v>0</v>
      </c>
      <c r="U65" s="784"/>
      <c r="V65" s="376">
        <f>記録簿【2月】!$AD$32</f>
        <v>0</v>
      </c>
      <c r="W65" s="784"/>
      <c r="X65" s="376">
        <f>記録簿【2月】!$AE$32</f>
        <v>0</v>
      </c>
      <c r="Y65" s="784"/>
      <c r="Z65" s="376">
        <f>記録簿【2月】!$AF$32</f>
        <v>0</v>
      </c>
      <c r="AA65" s="784"/>
      <c r="AB65" s="376">
        <f>記録簿【2月】!$AG$32</f>
        <v>0</v>
      </c>
      <c r="AC65" s="101">
        <f t="shared" si="0"/>
        <v>0</v>
      </c>
      <c r="AD65" s="810"/>
      <c r="AE65" s="789"/>
      <c r="AF65" s="790"/>
      <c r="AG65" s="791"/>
      <c r="AH65" s="373"/>
      <c r="AJ65" s="825"/>
      <c r="AK65" s="766"/>
      <c r="AL65" s="766"/>
      <c r="AM65" s="766"/>
      <c r="AN65" s="766"/>
      <c r="AO65" s="766"/>
      <c r="AP65" s="766"/>
      <c r="AQ65" s="766"/>
      <c r="AR65" s="766"/>
      <c r="AS65" s="766"/>
      <c r="AU65" s="824"/>
      <c r="AV65" s="824"/>
      <c r="AW65" s="824"/>
      <c r="AX65" s="824"/>
      <c r="AY65" s="824"/>
    </row>
    <row r="66" spans="1:51" s="374" customFormat="1" ht="18.75" customHeight="1" x14ac:dyDescent="0.15">
      <c r="A66" s="370"/>
      <c r="B66" s="763"/>
      <c r="C66" s="812" t="s">
        <v>28</v>
      </c>
      <c r="D66" s="813"/>
      <c r="E66" s="813"/>
      <c r="F66" s="813"/>
      <c r="G66" s="813"/>
      <c r="H66" s="814"/>
      <c r="I66" s="778"/>
      <c r="J66" s="375">
        <f>記録簿【2月】!$AI$32</f>
        <v>0</v>
      </c>
      <c r="K66" s="769"/>
      <c r="L66" s="395">
        <f>記録簿【2月】!$AJ$32</f>
        <v>0</v>
      </c>
      <c r="M66" s="781"/>
      <c r="N66" s="376">
        <f>記録簿【2月】!$AK$32</f>
        <v>0</v>
      </c>
      <c r="O66" s="781"/>
      <c r="P66" s="376">
        <f>記録簿【2月】!$AL$32</f>
        <v>0</v>
      </c>
      <c r="Q66" s="784"/>
      <c r="R66" s="376">
        <f>記録簿【2月】!$AM$32</f>
        <v>0</v>
      </c>
      <c r="S66" s="784"/>
      <c r="T66" s="376">
        <f>記録簿【2月】!$AN$32</f>
        <v>0</v>
      </c>
      <c r="U66" s="784"/>
      <c r="V66" s="376">
        <f>記録簿【2月】!$AO$32</f>
        <v>0</v>
      </c>
      <c r="W66" s="784"/>
      <c r="X66" s="376">
        <f>記録簿【2月】!$AP$32</f>
        <v>0</v>
      </c>
      <c r="Y66" s="784"/>
      <c r="Z66" s="376">
        <f>記録簿【2月】!$AQ$32</f>
        <v>0</v>
      </c>
      <c r="AA66" s="784"/>
      <c r="AB66" s="376">
        <f>記録簿【2月】!$AR$32</f>
        <v>0</v>
      </c>
      <c r="AC66" s="101">
        <f t="shared" si="0"/>
        <v>0</v>
      </c>
      <c r="AD66" s="810"/>
      <c r="AE66" s="789"/>
      <c r="AF66" s="790"/>
      <c r="AG66" s="791"/>
      <c r="AH66" s="373"/>
      <c r="AJ66" s="825"/>
      <c r="AK66" s="766"/>
      <c r="AL66" s="766"/>
      <c r="AM66" s="766"/>
      <c r="AN66" s="766"/>
      <c r="AO66" s="766"/>
      <c r="AP66" s="766"/>
      <c r="AQ66" s="766"/>
      <c r="AR66" s="766"/>
      <c r="AS66" s="766"/>
      <c r="AU66" s="824"/>
      <c r="AV66" s="824"/>
      <c r="AW66" s="824"/>
      <c r="AX66" s="824"/>
      <c r="AY66" s="824"/>
    </row>
    <row r="67" spans="1:51" s="374" customFormat="1" ht="18.75" customHeight="1" x14ac:dyDescent="0.15">
      <c r="A67" s="370"/>
      <c r="B67" s="377" t="s">
        <v>83</v>
      </c>
      <c r="C67" s="815" t="s">
        <v>82</v>
      </c>
      <c r="D67" s="816"/>
      <c r="E67" s="816"/>
      <c r="F67" s="816"/>
      <c r="G67" s="816"/>
      <c r="H67" s="817"/>
      <c r="I67" s="778"/>
      <c r="J67" s="375">
        <f>記録簿【2月】!$AT$32</f>
        <v>0</v>
      </c>
      <c r="K67" s="769"/>
      <c r="L67" s="395">
        <f>記録簿【2月】!$AU$32</f>
        <v>0</v>
      </c>
      <c r="M67" s="781"/>
      <c r="N67" s="376">
        <f>記録簿【2月】!$AV$32</f>
        <v>0</v>
      </c>
      <c r="O67" s="781"/>
      <c r="P67" s="376">
        <f>記録簿【2月】!$AW$32</f>
        <v>0</v>
      </c>
      <c r="Q67" s="784"/>
      <c r="R67" s="376">
        <f>記録簿【2月】!$AX$32</f>
        <v>0</v>
      </c>
      <c r="S67" s="784"/>
      <c r="T67" s="376">
        <f>記録簿【2月】!$AY$32</f>
        <v>0</v>
      </c>
      <c r="U67" s="784"/>
      <c r="V67" s="376">
        <f>記録簿【2月】!$AZ$32</f>
        <v>0</v>
      </c>
      <c r="W67" s="784"/>
      <c r="X67" s="376">
        <f>記録簿【2月】!$BA$32</f>
        <v>0</v>
      </c>
      <c r="Y67" s="784"/>
      <c r="Z67" s="376">
        <f>記録簿【2月】!$BB$32</f>
        <v>0</v>
      </c>
      <c r="AA67" s="784"/>
      <c r="AB67" s="376">
        <f>記録簿【2月】!$BC$32</f>
        <v>0</v>
      </c>
      <c r="AC67" s="101">
        <f t="shared" si="0"/>
        <v>0</v>
      </c>
      <c r="AD67" s="810"/>
      <c r="AE67" s="789"/>
      <c r="AF67" s="790"/>
      <c r="AG67" s="791"/>
      <c r="AH67" s="373"/>
      <c r="AJ67" s="825"/>
      <c r="AK67" s="766"/>
      <c r="AL67" s="766"/>
      <c r="AM67" s="766"/>
      <c r="AN67" s="766"/>
      <c r="AO67" s="766"/>
      <c r="AP67" s="766"/>
      <c r="AQ67" s="766"/>
      <c r="AR67" s="766"/>
      <c r="AS67" s="766"/>
      <c r="AU67" s="824"/>
      <c r="AV67" s="824"/>
      <c r="AW67" s="824"/>
      <c r="AX67" s="824"/>
      <c r="AY67" s="824"/>
    </row>
    <row r="68" spans="1:51" s="374" customFormat="1" ht="18.75" customHeight="1" thickBot="1" x14ac:dyDescent="0.2">
      <c r="A68" s="370"/>
      <c r="B68" s="397"/>
      <c r="C68" s="771" t="s">
        <v>81</v>
      </c>
      <c r="D68" s="772"/>
      <c r="E68" s="772"/>
      <c r="F68" s="772"/>
      <c r="G68" s="772"/>
      <c r="H68" s="773"/>
      <c r="I68" s="779"/>
      <c r="J68" s="379">
        <f>記録簿【2月】!$BE$32</f>
        <v>0</v>
      </c>
      <c r="K68" s="770"/>
      <c r="L68" s="396">
        <f>記録簿【2月】!$BF$32</f>
        <v>0</v>
      </c>
      <c r="M68" s="782"/>
      <c r="N68" s="380">
        <f>記録簿【2月】!$BG$32</f>
        <v>0</v>
      </c>
      <c r="O68" s="782"/>
      <c r="P68" s="380">
        <f>記録簿【2月】!$BH$32</f>
        <v>0</v>
      </c>
      <c r="Q68" s="785"/>
      <c r="R68" s="380">
        <f>記録簿【2月】!$BI$32</f>
        <v>0</v>
      </c>
      <c r="S68" s="785"/>
      <c r="T68" s="380">
        <f>記録簿【2月】!$BJ$32</f>
        <v>0</v>
      </c>
      <c r="U68" s="785"/>
      <c r="V68" s="380">
        <f>記録簿【2月】!$BK$32</f>
        <v>0</v>
      </c>
      <c r="W68" s="785"/>
      <c r="X68" s="380">
        <f>記録簿【2月】!$BL$32</f>
        <v>0</v>
      </c>
      <c r="Y68" s="785"/>
      <c r="Z68" s="380">
        <f>記録簿【2月】!$BM$32</f>
        <v>0</v>
      </c>
      <c r="AA68" s="785"/>
      <c r="AB68" s="380">
        <f>記録簿【2月】!$BN$32</f>
        <v>0</v>
      </c>
      <c r="AC68" s="102">
        <f t="shared" si="0"/>
        <v>0</v>
      </c>
      <c r="AD68" s="811"/>
      <c r="AE68" s="792"/>
      <c r="AF68" s="793"/>
      <c r="AG68" s="794"/>
      <c r="AH68" s="373"/>
      <c r="AJ68" s="825"/>
      <c r="AK68" s="767"/>
      <c r="AL68" s="767"/>
      <c r="AM68" s="767"/>
      <c r="AN68" s="767"/>
      <c r="AO68" s="767"/>
      <c r="AP68" s="767"/>
      <c r="AQ68" s="767"/>
      <c r="AR68" s="767"/>
      <c r="AS68" s="767"/>
      <c r="AU68" s="824"/>
      <c r="AV68" s="824"/>
      <c r="AW68" s="824"/>
      <c r="AX68" s="824"/>
      <c r="AY68" s="824"/>
    </row>
    <row r="69" spans="1:51" s="374" customFormat="1" ht="18.75" customHeight="1" x14ac:dyDescent="0.15">
      <c r="A69" s="370"/>
      <c r="B69" s="381" t="s">
        <v>67</v>
      </c>
      <c r="C69" s="774" t="s">
        <v>31</v>
      </c>
      <c r="D69" s="775"/>
      <c r="E69" s="775"/>
      <c r="F69" s="775"/>
      <c r="G69" s="775"/>
      <c r="H69" s="776"/>
      <c r="I69" s="818">
        <f>'様式3-4'!B28</f>
        <v>0</v>
      </c>
      <c r="J69" s="238">
        <f>SUM(J14,J19,J24,J29,J34,J39,J44,J49,J54,J59,J64)</f>
        <v>0</v>
      </c>
      <c r="K69" s="768">
        <f>'様式3-4'!D28</f>
        <v>0</v>
      </c>
      <c r="L69" s="225">
        <f>SUM(L14,L19,L24,L29,L34,L39,L44,L49,L54,L59,L64)</f>
        <v>0</v>
      </c>
      <c r="M69" s="821">
        <f>'様式3-4'!E28</f>
        <v>0</v>
      </c>
      <c r="N69" s="103">
        <f>SUM(N14,N19,N24,N29,N34,N39,N44,N49,N54,N59,N64)</f>
        <v>0</v>
      </c>
      <c r="O69" s="821">
        <f>'様式3-4'!F28</f>
        <v>0</v>
      </c>
      <c r="P69" s="103">
        <f>SUM(P14,P19,P24,P29,P34,P39,P44,P49,P54,P59,P64)</f>
        <v>0</v>
      </c>
      <c r="Q69" s="806">
        <f>'様式3-4'!G28</f>
        <v>0</v>
      </c>
      <c r="R69" s="103">
        <f>SUM(R14,R19,R24,R29,R34,R39,R44,R49,R54,R59,R64)</f>
        <v>0</v>
      </c>
      <c r="S69" s="806">
        <f>'様式3-4'!H28</f>
        <v>0</v>
      </c>
      <c r="T69" s="103">
        <f>SUM(T14,T19,T24,T29,T34,T39,T44,T49,T54,T59,T64)</f>
        <v>0</v>
      </c>
      <c r="U69" s="806">
        <f>'様式3-4'!I28</f>
        <v>0</v>
      </c>
      <c r="V69" s="103">
        <f>SUM(V14,V19,V24,V29,V34,V39,V44,V49,V54,V59,V64)</f>
        <v>0</v>
      </c>
      <c r="W69" s="806">
        <f>'様式3-4'!J28</f>
        <v>0</v>
      </c>
      <c r="X69" s="103">
        <f>SUM(X14,X19,X24,X29,X34,X39,X44,X49,X54,X59,X64)</f>
        <v>0</v>
      </c>
      <c r="Y69" s="806">
        <f>'様式3-4'!K28</f>
        <v>0</v>
      </c>
      <c r="Z69" s="103">
        <f>SUM(Z14,Z19,Z24,Z29,Z34,Z39,Z44,Z49,Z54,Z59,Z64)</f>
        <v>0</v>
      </c>
      <c r="AA69" s="806">
        <f>'様式3-4'!L28</f>
        <v>0</v>
      </c>
      <c r="AB69" s="241">
        <f>SUM(AB14,AB19,AB24,AB29,AB34,AB39,AB44,AB49,AB54,AB59,AB64)</f>
        <v>0</v>
      </c>
      <c r="AC69" s="100">
        <f t="shared" si="0"/>
        <v>0</v>
      </c>
      <c r="AD69" s="809">
        <f>SUM(AC69:AC73)</f>
        <v>0</v>
      </c>
      <c r="AE69" s="786"/>
      <c r="AF69" s="787"/>
      <c r="AG69" s="788"/>
      <c r="AH69" s="373"/>
      <c r="AJ69" s="374">
        <f>SUM(AJ14:AJ68)</f>
        <v>0</v>
      </c>
      <c r="AK69" s="374">
        <f t="shared" ref="AK69:AS69" si="151">SUM(AK14:AK68)</f>
        <v>0</v>
      </c>
      <c r="AL69" s="374">
        <f t="shared" si="151"/>
        <v>0</v>
      </c>
      <c r="AM69" s="374">
        <f t="shared" si="151"/>
        <v>0</v>
      </c>
      <c r="AN69" s="374">
        <f t="shared" si="151"/>
        <v>0</v>
      </c>
      <c r="AO69" s="374">
        <f t="shared" si="151"/>
        <v>0</v>
      </c>
      <c r="AP69" s="374">
        <f t="shared" si="151"/>
        <v>0</v>
      </c>
      <c r="AQ69" s="374">
        <f t="shared" si="151"/>
        <v>0</v>
      </c>
      <c r="AR69" s="374">
        <f t="shared" si="151"/>
        <v>0</v>
      </c>
      <c r="AS69" s="374">
        <f t="shared" si="151"/>
        <v>0</v>
      </c>
      <c r="AU69" s="374">
        <f>SUM(AU14:AU68)</f>
        <v>0</v>
      </c>
      <c r="AV69" s="374">
        <f t="shared" ref="AV69:AY69" si="152">SUM(AV14:AV68)</f>
        <v>0</v>
      </c>
      <c r="AW69" s="374">
        <f t="shared" si="152"/>
        <v>0</v>
      </c>
      <c r="AX69" s="374">
        <f t="shared" si="152"/>
        <v>0</v>
      </c>
      <c r="AY69" s="374">
        <f t="shared" si="152"/>
        <v>0</v>
      </c>
    </row>
    <row r="70" spans="1:51" s="374" customFormat="1" ht="18.75" customHeight="1" x14ac:dyDescent="0.15">
      <c r="A70" s="370"/>
      <c r="B70" s="382"/>
      <c r="C70" s="812" t="s">
        <v>27</v>
      </c>
      <c r="D70" s="813"/>
      <c r="E70" s="813"/>
      <c r="F70" s="813"/>
      <c r="G70" s="813"/>
      <c r="H70" s="814"/>
      <c r="I70" s="819"/>
      <c r="J70" s="239">
        <f>SUM(J15,J20,J25,J30,J35,J40,J45,J50,J55,J60,J65)</f>
        <v>0</v>
      </c>
      <c r="K70" s="769"/>
      <c r="L70" s="226">
        <f>SUM(L15,L20,L25,L30,L35,L40,L45,L50,L55,L60,L65)</f>
        <v>0</v>
      </c>
      <c r="M70" s="822"/>
      <c r="N70" s="104">
        <f>SUM(N15,N20,N25,N30,N35,N40,N45,N50,N55,N60,N65)</f>
        <v>0</v>
      </c>
      <c r="O70" s="822"/>
      <c r="P70" s="104">
        <f>SUM(P15,P20,P25,P30,P35,P40,P45,P50,P55,P60,P65)</f>
        <v>0</v>
      </c>
      <c r="Q70" s="807"/>
      <c r="R70" s="104">
        <f>SUM(R15,R20,R25,R30,R35,R40,R45,R50,R55,R60,R65)</f>
        <v>0</v>
      </c>
      <c r="S70" s="807"/>
      <c r="T70" s="104">
        <f>SUM(T15,T20,T25,T30,T35,T40,T45,T50,T55,T60,T65)</f>
        <v>0</v>
      </c>
      <c r="U70" s="807"/>
      <c r="V70" s="104">
        <f>SUM(V15,V20,V25,V30,V35,V40,V45,V50,V55,V60,V65)</f>
        <v>0</v>
      </c>
      <c r="W70" s="807"/>
      <c r="X70" s="104">
        <f>SUM(X15,X20,X25,X30,X35,X40,X45,X50,X55,X60,X65)</f>
        <v>0</v>
      </c>
      <c r="Y70" s="807"/>
      <c r="Z70" s="104">
        <f>SUM(Z15,Z20,Z25,Z30,Z35,Z40,Z45,Z50,Z55,Z60,Z65)</f>
        <v>0</v>
      </c>
      <c r="AA70" s="807"/>
      <c r="AB70" s="242">
        <f>SUM(AB15,AB20,AB25,AB30,AB35,AB40,AB45,AB50,AB55,AB60,AB65)</f>
        <v>0</v>
      </c>
      <c r="AC70" s="101">
        <f t="shared" si="0"/>
        <v>0</v>
      </c>
      <c r="AD70" s="810"/>
      <c r="AE70" s="789"/>
      <c r="AF70" s="790"/>
      <c r="AG70" s="791"/>
      <c r="AH70" s="373"/>
    </row>
    <row r="71" spans="1:51" s="374" customFormat="1" ht="18.75" customHeight="1" x14ac:dyDescent="0.15">
      <c r="A71" s="370"/>
      <c r="B71" s="382"/>
      <c r="C71" s="812" t="s">
        <v>28</v>
      </c>
      <c r="D71" s="813"/>
      <c r="E71" s="813"/>
      <c r="F71" s="813"/>
      <c r="G71" s="813"/>
      <c r="H71" s="814"/>
      <c r="I71" s="819"/>
      <c r="J71" s="239">
        <f>SUM(J16,J21,J26,J31,J36,J41,J46,J51,J56,J61,J66)</f>
        <v>0</v>
      </c>
      <c r="K71" s="769"/>
      <c r="L71" s="226">
        <f>SUM(L16,L21,L26,L31,L36,L41,L46,L51,L56,L61,L66)</f>
        <v>0</v>
      </c>
      <c r="M71" s="822"/>
      <c r="N71" s="104">
        <f>SUM(N16,N21,N26,N31,N36,N41,N46,N51,N56,N61,N66)</f>
        <v>0</v>
      </c>
      <c r="O71" s="822"/>
      <c r="P71" s="104">
        <f>SUM(P16,P21,P26,P31,P36,P41,P46,P51,P56,P61,P66)</f>
        <v>0</v>
      </c>
      <c r="Q71" s="807"/>
      <c r="R71" s="104">
        <f>SUM(R16,R21,R26,R31,R36,R41,R46,R51,R56,R61,R66)</f>
        <v>0</v>
      </c>
      <c r="S71" s="807"/>
      <c r="T71" s="104">
        <f>SUM(T16,T21,T26,T31,T36,T41,T46,T51,T56,T61,T66)</f>
        <v>0</v>
      </c>
      <c r="U71" s="807"/>
      <c r="V71" s="104">
        <f>SUM(V16,V21,V26,V31,V36,V41,V46,V51,V56,V61,V66)</f>
        <v>0</v>
      </c>
      <c r="W71" s="807"/>
      <c r="X71" s="104">
        <f>SUM(X16,X21,X26,X31,X36,X41,X46,X51,X56,X61,X66)</f>
        <v>0</v>
      </c>
      <c r="Y71" s="807"/>
      <c r="Z71" s="104">
        <f>SUM(Z16,Z21,Z26,Z31,Z36,Z41,Z46,Z51,Z56,Z61,Z66)</f>
        <v>0</v>
      </c>
      <c r="AA71" s="807"/>
      <c r="AB71" s="242">
        <f>SUM(AB16,AB21,AB26,AB31,AB36,AB41,AB46,AB51,AB56,AB61,AB66)</f>
        <v>0</v>
      </c>
      <c r="AC71" s="101">
        <f t="shared" si="0"/>
        <v>0</v>
      </c>
      <c r="AD71" s="810"/>
      <c r="AE71" s="789"/>
      <c r="AF71" s="790"/>
      <c r="AG71" s="791"/>
      <c r="AH71" s="373"/>
      <c r="AJ71" s="875"/>
      <c r="AK71" s="875"/>
      <c r="AL71" s="875"/>
      <c r="AM71" s="875"/>
      <c r="AN71" s="875"/>
      <c r="AO71" s="875"/>
      <c r="AP71" s="875"/>
      <c r="AQ71" s="875"/>
      <c r="AR71" s="875"/>
      <c r="AS71" s="875"/>
    </row>
    <row r="72" spans="1:51" s="374" customFormat="1" ht="18.75" customHeight="1" x14ac:dyDescent="0.15">
      <c r="A72" s="370"/>
      <c r="B72" s="377" t="s">
        <v>83</v>
      </c>
      <c r="C72" s="815" t="s">
        <v>82</v>
      </c>
      <c r="D72" s="816"/>
      <c r="E72" s="816"/>
      <c r="F72" s="816"/>
      <c r="G72" s="816"/>
      <c r="H72" s="817"/>
      <c r="I72" s="819"/>
      <c r="J72" s="239">
        <f>SUM(J17,J22,J27,J32,J37,J42,J47,J52,J57,J62,J67)</f>
        <v>0</v>
      </c>
      <c r="K72" s="769"/>
      <c r="L72" s="226">
        <f>SUM(L17,L22,L27,L32,L37,L42,L47,L52,L57,L62,L67)</f>
        <v>0</v>
      </c>
      <c r="M72" s="822"/>
      <c r="N72" s="104">
        <f>SUM(N17,N22,N27,N32,N37,N42,N47,N52,N57,N62,N67)</f>
        <v>0</v>
      </c>
      <c r="O72" s="822"/>
      <c r="P72" s="104">
        <f>SUM(P17,P22,P27,P32,P37,P42,P47,P52,P57,P62,P67)</f>
        <v>0</v>
      </c>
      <c r="Q72" s="807"/>
      <c r="R72" s="104">
        <f>SUM(R17,R22,R27,R32,R37,R42,R47,R52,R57,R62,R67)</f>
        <v>0</v>
      </c>
      <c r="S72" s="807"/>
      <c r="T72" s="104">
        <f>SUM(T17,T22,T27,T32,T37,T42,T47,T52,T57,T62,T67)</f>
        <v>0</v>
      </c>
      <c r="U72" s="807"/>
      <c r="V72" s="104">
        <f>SUM(V17,V22,V27,V32,V37,V42,V47,V52,V57,V62,V67)</f>
        <v>0</v>
      </c>
      <c r="W72" s="807"/>
      <c r="X72" s="104">
        <f>SUM(X17,X22,X27,X32,X37,X42,X47,X52,X57,X62,X67)</f>
        <v>0</v>
      </c>
      <c r="Y72" s="807"/>
      <c r="Z72" s="104">
        <f>SUM(Z17,Z22,Z27,Z32,Z37,Z42,Z47,Z52,Z57,Z62,Z67)</f>
        <v>0</v>
      </c>
      <c r="AA72" s="807"/>
      <c r="AB72" s="242">
        <f>SUM(AB17,AB22,AB27,AB32,AB37,AB42,AB47,AB52,AB57,AB62,AB67)</f>
        <v>0</v>
      </c>
      <c r="AC72" s="101">
        <f t="shared" si="0"/>
        <v>0</v>
      </c>
      <c r="AD72" s="810"/>
      <c r="AE72" s="789"/>
      <c r="AF72" s="790"/>
      <c r="AG72" s="791"/>
      <c r="AH72" s="373"/>
      <c r="AJ72" s="875"/>
      <c r="AK72" s="875"/>
      <c r="AL72" s="875"/>
      <c r="AM72" s="875"/>
      <c r="AN72" s="875"/>
      <c r="AO72" s="875"/>
      <c r="AP72" s="875"/>
      <c r="AQ72" s="875"/>
      <c r="AR72" s="875"/>
      <c r="AS72" s="875"/>
    </row>
    <row r="73" spans="1:51" s="374" customFormat="1" ht="18.75" customHeight="1" thickBot="1" x14ac:dyDescent="0.2">
      <c r="A73" s="370"/>
      <c r="B73" s="114">
        <f>SUM(B18,B23,B28,B33,B38,B43,B48,B53,B58,B63,B68)</f>
        <v>0</v>
      </c>
      <c r="C73" s="771" t="s">
        <v>81</v>
      </c>
      <c r="D73" s="772"/>
      <c r="E73" s="772"/>
      <c r="F73" s="772"/>
      <c r="G73" s="772"/>
      <c r="H73" s="773"/>
      <c r="I73" s="820"/>
      <c r="J73" s="240">
        <f>SUM(J18,J23,J28,J33,J38,J43,J48,J53,J58,J63,J68)</f>
        <v>0</v>
      </c>
      <c r="K73" s="770"/>
      <c r="L73" s="227">
        <f>SUM(L18,L23,L28,L33,L38,L43,L48,L53,L58,L63,L68)</f>
        <v>0</v>
      </c>
      <c r="M73" s="823"/>
      <c r="N73" s="105">
        <f>SUM(N18,N23,N28,N33,N38,N43,N48,N53,N58,N63,N68)</f>
        <v>0</v>
      </c>
      <c r="O73" s="823"/>
      <c r="P73" s="105">
        <f>SUM(P18,P23,P28,P33,P38,P43,P48,P53,P58,P63,P68)</f>
        <v>0</v>
      </c>
      <c r="Q73" s="808"/>
      <c r="R73" s="105">
        <f>SUM(R18,R23,R28,R33,R38,R43,R48,R53,R58,R63,R68)</f>
        <v>0</v>
      </c>
      <c r="S73" s="808"/>
      <c r="T73" s="105">
        <f>SUM(T18,T23,T28,T33,T38,T43,T48,T53,T58,T63,T68)</f>
        <v>0</v>
      </c>
      <c r="U73" s="808"/>
      <c r="V73" s="105">
        <f>SUM(V18,V23,V28,V33,V38,V43,V48,V53,V58,V63,V68)</f>
        <v>0</v>
      </c>
      <c r="W73" s="808"/>
      <c r="X73" s="105">
        <f>SUM(X18,X23,X28,X33,X38,X43,X48,X53,X58,X63,X68)</f>
        <v>0</v>
      </c>
      <c r="Y73" s="808"/>
      <c r="Z73" s="105">
        <f>SUM(Z18,Z23,Z28,Z33,Z38,Z43,Z48,Z53,Z58,Z63,Z68)</f>
        <v>0</v>
      </c>
      <c r="AA73" s="808"/>
      <c r="AB73" s="243">
        <f>SUM(AB18,AB23,AB28,AB33,AB38,AB43,AB48,AB53,AB58,AB63,AB68)</f>
        <v>0</v>
      </c>
      <c r="AC73" s="102">
        <f t="shared" si="0"/>
        <v>0</v>
      </c>
      <c r="AD73" s="811"/>
      <c r="AE73" s="792"/>
      <c r="AF73" s="793"/>
      <c r="AG73" s="794"/>
      <c r="AH73" s="373"/>
      <c r="AJ73" s="383"/>
      <c r="AK73" s="383"/>
      <c r="AL73" s="383"/>
      <c r="AM73" s="383"/>
      <c r="AN73" s="384"/>
      <c r="AO73" s="384"/>
      <c r="AP73" s="384"/>
      <c r="AQ73" s="384"/>
      <c r="AR73" s="384"/>
      <c r="AS73" s="384"/>
    </row>
    <row r="74" spans="1:51" s="374" customFormat="1" ht="18.75" customHeight="1" x14ac:dyDescent="0.15">
      <c r="A74" s="370"/>
      <c r="B74" s="370"/>
      <c r="C74" s="385"/>
      <c r="D74" s="385"/>
      <c r="E74" s="385"/>
      <c r="F74" s="386"/>
      <c r="G74" s="386"/>
      <c r="H74" s="387"/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6"/>
      <c r="Z74" s="386"/>
      <c r="AA74" s="386"/>
      <c r="AB74" s="386"/>
      <c r="AC74" s="386"/>
      <c r="AD74" s="386"/>
      <c r="AE74" s="386"/>
      <c r="AF74" s="386"/>
      <c r="AG74" s="386"/>
      <c r="AH74" s="386"/>
      <c r="AJ74" s="875"/>
      <c r="AK74" s="875"/>
      <c r="AL74" s="875"/>
      <c r="AM74" s="875"/>
      <c r="AN74" s="875"/>
      <c r="AO74" s="875"/>
      <c r="AP74" s="875"/>
      <c r="AQ74" s="875"/>
      <c r="AR74" s="875"/>
      <c r="AS74" s="875"/>
    </row>
    <row r="75" spans="1:51" s="374" customFormat="1" ht="42" customHeight="1" x14ac:dyDescent="0.15">
      <c r="A75" s="370"/>
      <c r="B75" s="795" t="s">
        <v>42</v>
      </c>
      <c r="C75" s="796"/>
      <c r="D75" s="796"/>
      <c r="E75" s="797"/>
      <c r="F75" s="798"/>
      <c r="G75" s="799"/>
      <c r="H75" s="799"/>
      <c r="I75" s="799"/>
      <c r="J75" s="799"/>
      <c r="K75" s="799"/>
      <c r="L75" s="799"/>
      <c r="M75" s="799"/>
      <c r="N75" s="799"/>
      <c r="O75" s="799"/>
      <c r="P75" s="799"/>
      <c r="Q75" s="799"/>
      <c r="R75" s="799"/>
      <c r="S75" s="799"/>
      <c r="T75" s="799"/>
      <c r="U75" s="799"/>
      <c r="V75" s="799"/>
      <c r="W75" s="799"/>
      <c r="X75" s="799"/>
      <c r="Y75" s="799"/>
      <c r="Z75" s="799"/>
      <c r="AA75" s="799"/>
      <c r="AB75" s="799"/>
      <c r="AC75" s="799"/>
      <c r="AD75" s="799"/>
      <c r="AE75" s="799"/>
      <c r="AF75" s="799"/>
      <c r="AG75" s="800"/>
      <c r="AH75" s="388"/>
      <c r="AJ75" s="875"/>
      <c r="AK75" s="875"/>
      <c r="AL75" s="875"/>
      <c r="AM75" s="875"/>
      <c r="AN75" s="875"/>
      <c r="AO75" s="875"/>
      <c r="AP75" s="875"/>
      <c r="AQ75" s="875"/>
      <c r="AR75" s="875"/>
      <c r="AS75" s="875"/>
    </row>
    <row r="76" spans="1:51" s="374" customFormat="1" ht="9.75" customHeight="1" x14ac:dyDescent="0.15">
      <c r="A76" s="370"/>
      <c r="B76" s="389"/>
      <c r="C76" s="389"/>
      <c r="D76" s="389"/>
      <c r="E76" s="389"/>
      <c r="F76" s="390"/>
      <c r="G76" s="390"/>
      <c r="H76" s="390"/>
      <c r="I76" s="390"/>
      <c r="J76" s="390"/>
      <c r="K76" s="390"/>
      <c r="L76" s="390"/>
      <c r="M76" s="390"/>
      <c r="N76" s="390"/>
      <c r="O76" s="390"/>
      <c r="P76" s="390"/>
      <c r="Q76" s="390"/>
      <c r="R76" s="390"/>
      <c r="S76" s="390"/>
      <c r="T76" s="390"/>
      <c r="U76" s="390"/>
      <c r="V76" s="390"/>
      <c r="W76" s="390"/>
      <c r="X76" s="390"/>
      <c r="Y76" s="390"/>
      <c r="Z76" s="390"/>
      <c r="AA76" s="390"/>
      <c r="AB76" s="390"/>
      <c r="AC76" s="388"/>
      <c r="AD76" s="391"/>
      <c r="AE76" s="388"/>
      <c r="AF76" s="388"/>
      <c r="AG76" s="388"/>
      <c r="AH76" s="388"/>
      <c r="AJ76" s="392"/>
      <c r="AR76" s="392"/>
    </row>
    <row r="77" spans="1:51" s="374" customFormat="1" ht="66" customHeight="1" x14ac:dyDescent="0.15">
      <c r="A77" s="370"/>
      <c r="B77" s="678" t="s">
        <v>32</v>
      </c>
      <c r="C77" s="679"/>
      <c r="D77" s="679"/>
      <c r="E77" s="801"/>
      <c r="F77" s="802"/>
      <c r="G77" s="803"/>
      <c r="H77" s="803"/>
      <c r="I77" s="803"/>
      <c r="J77" s="803"/>
      <c r="K77" s="803"/>
      <c r="L77" s="803"/>
      <c r="M77" s="803"/>
      <c r="N77" s="803"/>
      <c r="O77" s="803"/>
      <c r="P77" s="803"/>
      <c r="Q77" s="803"/>
      <c r="R77" s="803"/>
      <c r="S77" s="803"/>
      <c r="T77" s="803"/>
      <c r="U77" s="803"/>
      <c r="V77" s="803"/>
      <c r="W77" s="803"/>
      <c r="X77" s="803"/>
      <c r="Y77" s="803"/>
      <c r="Z77" s="803"/>
      <c r="AA77" s="803"/>
      <c r="AB77" s="803"/>
      <c r="AC77" s="803"/>
      <c r="AD77" s="803"/>
      <c r="AE77" s="803"/>
      <c r="AF77" s="803"/>
      <c r="AG77" s="804"/>
      <c r="AH77" s="388"/>
      <c r="AJ77" s="392"/>
      <c r="AR77" s="392"/>
    </row>
    <row r="78" spans="1:51" x14ac:dyDescent="0.15">
      <c r="A78" s="805"/>
      <c r="B78" s="805"/>
      <c r="C78" s="805"/>
      <c r="D78" s="805"/>
      <c r="E78" s="805"/>
      <c r="F78" s="805"/>
      <c r="G78" s="805"/>
      <c r="H78" s="805"/>
      <c r="I78" s="805"/>
      <c r="J78" s="805"/>
      <c r="K78" s="805"/>
      <c r="L78" s="805"/>
      <c r="M78" s="805"/>
      <c r="N78" s="805"/>
      <c r="O78" s="805"/>
      <c r="P78" s="805"/>
      <c r="Q78" s="805"/>
      <c r="R78" s="805"/>
      <c r="S78" s="805"/>
      <c r="T78" s="805"/>
      <c r="U78" s="805"/>
      <c r="V78" s="805"/>
      <c r="W78" s="805"/>
      <c r="X78" s="805"/>
      <c r="Y78" s="805"/>
      <c r="Z78" s="805"/>
      <c r="AA78" s="805"/>
      <c r="AB78" s="805"/>
      <c r="AC78" s="805"/>
      <c r="AD78" s="805"/>
      <c r="AE78" s="805"/>
      <c r="AF78" s="805"/>
      <c r="AG78" s="805"/>
      <c r="AH78" s="805"/>
    </row>
    <row r="79" spans="1:51" ht="148.5" customHeight="1" x14ac:dyDescent="0.15">
      <c r="A79" s="760"/>
      <c r="B79" s="761"/>
      <c r="C79" s="761"/>
      <c r="D79" s="761"/>
      <c r="E79" s="761"/>
      <c r="F79" s="761"/>
      <c r="G79" s="761"/>
      <c r="H79" s="761"/>
      <c r="I79" s="761"/>
      <c r="J79" s="761"/>
      <c r="K79" s="761"/>
      <c r="L79" s="761"/>
      <c r="M79" s="761"/>
      <c r="N79" s="761"/>
      <c r="O79" s="761"/>
      <c r="P79" s="761"/>
      <c r="Q79" s="761"/>
      <c r="R79" s="761"/>
      <c r="S79" s="761"/>
      <c r="T79" s="761"/>
      <c r="U79" s="761"/>
      <c r="V79" s="761"/>
      <c r="W79" s="761"/>
      <c r="X79" s="761"/>
      <c r="Y79" s="761"/>
      <c r="Z79" s="761"/>
      <c r="AA79" s="761"/>
      <c r="AB79" s="761"/>
      <c r="AC79" s="761"/>
      <c r="AD79" s="761"/>
      <c r="AE79" s="761"/>
      <c r="AF79" s="761"/>
      <c r="AG79" s="761"/>
    </row>
  </sheetData>
  <sheetProtection formatCells="0" formatColumns="0" formatRows="0"/>
  <protectedRanges>
    <protectedRange password="CECB" sqref="E12:G13 B12:C13 AE12:AF73 I12:AC13" name="範囲1_2_1"/>
    <protectedRange password="CECB" sqref="B4 B10:AG10 AH11" name="範囲1_1_1_2"/>
    <protectedRange password="CECB" sqref="B77" name="範囲1_1_1_1_1"/>
    <protectedRange password="CECB" sqref="B5:B6 Y6:AA6 AA7:AA8 AC5:AD5 AB6:AB8 Y8:Z8 U7 U5 D5:D6 X5 X7 F6 C7:C8" name="範囲1_1_1_3_1"/>
    <protectedRange password="CECB" sqref="B11:AG11" name="範囲1_1_2_3"/>
    <protectedRange password="CECB" sqref="F7:F8 D7:D8" name="範囲1_1_1_3_1_1"/>
  </protectedRanges>
  <mergeCells count="426">
    <mergeCell ref="AJ11:AS11"/>
    <mergeCell ref="AU11:AY11"/>
    <mergeCell ref="U7:X8"/>
    <mergeCell ref="Y7:AA8"/>
    <mergeCell ref="AB7:AG8"/>
    <mergeCell ref="D8:F8"/>
    <mergeCell ref="G8:O8"/>
    <mergeCell ref="P8:T8"/>
    <mergeCell ref="B4:AG4"/>
    <mergeCell ref="B5:C5"/>
    <mergeCell ref="D5:T5"/>
    <mergeCell ref="U5:X6"/>
    <mergeCell ref="Y5:AG6"/>
    <mergeCell ref="B6:C8"/>
    <mergeCell ref="D6:F6"/>
    <mergeCell ref="G6:T6"/>
    <mergeCell ref="D7:F7"/>
    <mergeCell ref="G7:T7"/>
    <mergeCell ref="AC12:AC13"/>
    <mergeCell ref="AD12:AD13"/>
    <mergeCell ref="AE12:AG13"/>
    <mergeCell ref="I13:J13"/>
    <mergeCell ref="K13:L13"/>
    <mergeCell ref="M13:N13"/>
    <mergeCell ref="O13:P13"/>
    <mergeCell ref="Q13:R13"/>
    <mergeCell ref="B10:AE10"/>
    <mergeCell ref="AF10:AG10"/>
    <mergeCell ref="B11:AG11"/>
    <mergeCell ref="S13:T13"/>
    <mergeCell ref="U13:V13"/>
    <mergeCell ref="W13:X13"/>
    <mergeCell ref="Y13:Z13"/>
    <mergeCell ref="AA13:AB13"/>
    <mergeCell ref="B14:B16"/>
    <mergeCell ref="C14:H14"/>
    <mergeCell ref="I14:I18"/>
    <mergeCell ref="K14:K18"/>
    <mergeCell ref="M14:M18"/>
    <mergeCell ref="B12:B13"/>
    <mergeCell ref="I12:AB12"/>
    <mergeCell ref="B19:B21"/>
    <mergeCell ref="C19:H19"/>
    <mergeCell ref="AA14:AA18"/>
    <mergeCell ref="AV14:AV18"/>
    <mergeCell ref="AW14:AW18"/>
    <mergeCell ref="AX14:AX18"/>
    <mergeCell ref="AY14:AY18"/>
    <mergeCell ref="AM14:AM18"/>
    <mergeCell ref="AN14:AN18"/>
    <mergeCell ref="AO14:AO18"/>
    <mergeCell ref="AP14:AP18"/>
    <mergeCell ref="AQ14:AQ18"/>
    <mergeCell ref="AR14:AR18"/>
    <mergeCell ref="AJ14:AJ18"/>
    <mergeCell ref="AK14:AK18"/>
    <mergeCell ref="AL14:AL18"/>
    <mergeCell ref="O14:O18"/>
    <mergeCell ref="Q14:Q18"/>
    <mergeCell ref="S14:S18"/>
    <mergeCell ref="U14:U18"/>
    <mergeCell ref="AS14:AS18"/>
    <mergeCell ref="AU14:AU18"/>
    <mergeCell ref="AE19:AG23"/>
    <mergeCell ref="I19:I23"/>
    <mergeCell ref="K19:K23"/>
    <mergeCell ref="M19:M23"/>
    <mergeCell ref="O19:O23"/>
    <mergeCell ref="Q19:Q23"/>
    <mergeCell ref="S19:S23"/>
    <mergeCell ref="C15:H15"/>
    <mergeCell ref="C16:H16"/>
    <mergeCell ref="C17:H17"/>
    <mergeCell ref="C18:H18"/>
    <mergeCell ref="W14:W18"/>
    <mergeCell ref="Y14:Y18"/>
    <mergeCell ref="AD14:AD18"/>
    <mergeCell ref="AE14:AG18"/>
    <mergeCell ref="AW19:AW23"/>
    <mergeCell ref="AX19:AX23"/>
    <mergeCell ref="AY19:AY23"/>
    <mergeCell ref="C20:H20"/>
    <mergeCell ref="C21:H21"/>
    <mergeCell ref="C22:H22"/>
    <mergeCell ref="C23:H23"/>
    <mergeCell ref="AP19:AP23"/>
    <mergeCell ref="AQ19:AQ23"/>
    <mergeCell ref="AR19:AR23"/>
    <mergeCell ref="AS19:AS23"/>
    <mergeCell ref="AU19:AU23"/>
    <mergeCell ref="AV19:AV23"/>
    <mergeCell ref="AJ19:AJ23"/>
    <mergeCell ref="AK19:AK23"/>
    <mergeCell ref="AL19:AL23"/>
    <mergeCell ref="AM19:AM23"/>
    <mergeCell ref="AN19:AN23"/>
    <mergeCell ref="AO19:AO23"/>
    <mergeCell ref="U19:U23"/>
    <mergeCell ref="W19:W23"/>
    <mergeCell ref="Y19:Y23"/>
    <mergeCell ref="AA19:AA23"/>
    <mergeCell ref="AD19:AD23"/>
    <mergeCell ref="W24:W28"/>
    <mergeCell ref="Y24:Y28"/>
    <mergeCell ref="AA24:AA28"/>
    <mergeCell ref="B24:B26"/>
    <mergeCell ref="C24:H24"/>
    <mergeCell ref="I24:I28"/>
    <mergeCell ref="K24:K28"/>
    <mergeCell ref="M24:M28"/>
    <mergeCell ref="O24:O28"/>
    <mergeCell ref="AU24:AU28"/>
    <mergeCell ref="AV24:AV28"/>
    <mergeCell ref="AW24:AW28"/>
    <mergeCell ref="AX24:AX28"/>
    <mergeCell ref="AY24:AY28"/>
    <mergeCell ref="C25:H25"/>
    <mergeCell ref="C26:H26"/>
    <mergeCell ref="C27:H27"/>
    <mergeCell ref="C28:H28"/>
    <mergeCell ref="AN24:AN28"/>
    <mergeCell ref="AO24:AO28"/>
    <mergeCell ref="AP24:AP28"/>
    <mergeCell ref="AQ24:AQ28"/>
    <mergeCell ref="AR24:AR28"/>
    <mergeCell ref="AS24:AS28"/>
    <mergeCell ref="AD24:AD28"/>
    <mergeCell ref="AE24:AG28"/>
    <mergeCell ref="AJ24:AJ28"/>
    <mergeCell ref="AK24:AK28"/>
    <mergeCell ref="AL24:AL28"/>
    <mergeCell ref="AM24:AM28"/>
    <mergeCell ref="Q24:Q28"/>
    <mergeCell ref="S24:S28"/>
    <mergeCell ref="U24:U28"/>
    <mergeCell ref="W29:W33"/>
    <mergeCell ref="Y29:Y33"/>
    <mergeCell ref="AA29:AA33"/>
    <mergeCell ref="B29:B31"/>
    <mergeCell ref="C29:H29"/>
    <mergeCell ref="I29:I33"/>
    <mergeCell ref="K29:K33"/>
    <mergeCell ref="M29:M33"/>
    <mergeCell ref="O29:O33"/>
    <mergeCell ref="AU29:AU33"/>
    <mergeCell ref="AV29:AV33"/>
    <mergeCell ref="AW29:AW33"/>
    <mergeCell ref="AX29:AX33"/>
    <mergeCell ref="AY29:AY33"/>
    <mergeCell ref="C30:H30"/>
    <mergeCell ref="C31:H31"/>
    <mergeCell ref="C32:H32"/>
    <mergeCell ref="C33:H33"/>
    <mergeCell ref="AN29:AN33"/>
    <mergeCell ref="AO29:AO33"/>
    <mergeCell ref="AP29:AP33"/>
    <mergeCell ref="AQ29:AQ33"/>
    <mergeCell ref="AR29:AR33"/>
    <mergeCell ref="AS29:AS33"/>
    <mergeCell ref="AD29:AD33"/>
    <mergeCell ref="AE29:AG33"/>
    <mergeCell ref="AJ29:AJ33"/>
    <mergeCell ref="AK29:AK33"/>
    <mergeCell ref="AL29:AL33"/>
    <mergeCell ref="AM29:AM33"/>
    <mergeCell ref="Q29:Q33"/>
    <mergeCell ref="S29:S33"/>
    <mergeCell ref="U29:U33"/>
    <mergeCell ref="W34:W38"/>
    <mergeCell ref="Y34:Y38"/>
    <mergeCell ref="AA34:AA38"/>
    <mergeCell ref="B34:B36"/>
    <mergeCell ref="C34:H34"/>
    <mergeCell ref="I34:I38"/>
    <mergeCell ref="K34:K38"/>
    <mergeCell ref="M34:M38"/>
    <mergeCell ref="O34:O38"/>
    <mergeCell ref="AU34:AU38"/>
    <mergeCell ref="AV34:AV38"/>
    <mergeCell ref="AW34:AW38"/>
    <mergeCell ref="AX34:AX38"/>
    <mergeCell ref="AY34:AY38"/>
    <mergeCell ref="C35:H35"/>
    <mergeCell ref="C36:H36"/>
    <mergeCell ref="C37:H37"/>
    <mergeCell ref="C38:H38"/>
    <mergeCell ref="AN34:AN38"/>
    <mergeCell ref="AO34:AO38"/>
    <mergeCell ref="AP34:AP38"/>
    <mergeCell ref="AQ34:AQ38"/>
    <mergeCell ref="AR34:AR38"/>
    <mergeCell ref="AS34:AS38"/>
    <mergeCell ref="AD34:AD38"/>
    <mergeCell ref="AE34:AG38"/>
    <mergeCell ref="AJ34:AJ38"/>
    <mergeCell ref="AK34:AK38"/>
    <mergeCell ref="AL34:AL38"/>
    <mergeCell ref="AM34:AM38"/>
    <mergeCell ref="Q34:Q38"/>
    <mergeCell ref="S34:S38"/>
    <mergeCell ref="U34:U38"/>
    <mergeCell ref="W39:W43"/>
    <mergeCell ref="Y39:Y43"/>
    <mergeCell ref="AA39:AA43"/>
    <mergeCell ref="B39:B41"/>
    <mergeCell ref="C39:H39"/>
    <mergeCell ref="I39:I43"/>
    <mergeCell ref="K39:K43"/>
    <mergeCell ref="M39:M43"/>
    <mergeCell ref="O39:O43"/>
    <mergeCell ref="AU39:AU43"/>
    <mergeCell ref="AV39:AV43"/>
    <mergeCell ref="AW39:AW43"/>
    <mergeCell ref="AX39:AX43"/>
    <mergeCell ref="AY39:AY43"/>
    <mergeCell ref="C40:H40"/>
    <mergeCell ref="C41:H41"/>
    <mergeCell ref="C42:H42"/>
    <mergeCell ref="C43:H43"/>
    <mergeCell ref="AN39:AN43"/>
    <mergeCell ref="AO39:AO43"/>
    <mergeCell ref="AP39:AP43"/>
    <mergeCell ref="AQ39:AQ43"/>
    <mergeCell ref="AR39:AR43"/>
    <mergeCell ref="AS39:AS43"/>
    <mergeCell ref="AD39:AD43"/>
    <mergeCell ref="AE39:AG43"/>
    <mergeCell ref="AJ39:AJ43"/>
    <mergeCell ref="AK39:AK43"/>
    <mergeCell ref="AL39:AL43"/>
    <mergeCell ref="AM39:AM43"/>
    <mergeCell ref="Q39:Q43"/>
    <mergeCell ref="S39:S43"/>
    <mergeCell ref="U39:U43"/>
    <mergeCell ref="W44:W48"/>
    <mergeCell ref="Y44:Y48"/>
    <mergeCell ref="AA44:AA48"/>
    <mergeCell ref="B44:B46"/>
    <mergeCell ref="C44:H44"/>
    <mergeCell ref="I44:I48"/>
    <mergeCell ref="K44:K48"/>
    <mergeCell ref="M44:M48"/>
    <mergeCell ref="O44:O48"/>
    <mergeCell ref="AU44:AU48"/>
    <mergeCell ref="AV44:AV48"/>
    <mergeCell ref="AW44:AW48"/>
    <mergeCell ref="AX44:AX48"/>
    <mergeCell ref="AY44:AY48"/>
    <mergeCell ref="C45:H45"/>
    <mergeCell ref="C46:H46"/>
    <mergeCell ref="C47:H47"/>
    <mergeCell ref="C48:H48"/>
    <mergeCell ref="AN44:AN48"/>
    <mergeCell ref="AO44:AO48"/>
    <mergeCell ref="AP44:AP48"/>
    <mergeCell ref="AQ44:AQ48"/>
    <mergeCell ref="AR44:AR48"/>
    <mergeCell ref="AS44:AS48"/>
    <mergeCell ref="AD44:AD48"/>
    <mergeCell ref="AE44:AG48"/>
    <mergeCell ref="AJ44:AJ48"/>
    <mergeCell ref="AK44:AK48"/>
    <mergeCell ref="AL44:AL48"/>
    <mergeCell ref="AM44:AM48"/>
    <mergeCell ref="Q44:Q48"/>
    <mergeCell ref="S44:S48"/>
    <mergeCell ref="U44:U48"/>
    <mergeCell ref="W49:W53"/>
    <mergeCell ref="Y49:Y53"/>
    <mergeCell ref="AA49:AA53"/>
    <mergeCell ref="B49:B51"/>
    <mergeCell ref="C49:H49"/>
    <mergeCell ref="I49:I53"/>
    <mergeCell ref="K49:K53"/>
    <mergeCell ref="M49:M53"/>
    <mergeCell ref="O49:O53"/>
    <mergeCell ref="AU49:AU53"/>
    <mergeCell ref="AV49:AV53"/>
    <mergeCell ref="AW49:AW53"/>
    <mergeCell ref="AX49:AX53"/>
    <mergeCell ref="AY49:AY53"/>
    <mergeCell ref="C50:H50"/>
    <mergeCell ref="C51:H51"/>
    <mergeCell ref="C52:H52"/>
    <mergeCell ref="C53:H53"/>
    <mergeCell ref="AN49:AN53"/>
    <mergeCell ref="AO49:AO53"/>
    <mergeCell ref="AP49:AP53"/>
    <mergeCell ref="AQ49:AQ53"/>
    <mergeCell ref="AR49:AR53"/>
    <mergeCell ref="AS49:AS53"/>
    <mergeCell ref="AD49:AD53"/>
    <mergeCell ref="AE49:AG53"/>
    <mergeCell ref="AJ49:AJ53"/>
    <mergeCell ref="AK49:AK53"/>
    <mergeCell ref="AL49:AL53"/>
    <mergeCell ref="AM49:AM53"/>
    <mergeCell ref="Q49:Q53"/>
    <mergeCell ref="S49:S53"/>
    <mergeCell ref="U49:U53"/>
    <mergeCell ref="W54:W58"/>
    <mergeCell ref="Y54:Y58"/>
    <mergeCell ref="AA54:AA58"/>
    <mergeCell ref="B54:B56"/>
    <mergeCell ref="C54:H54"/>
    <mergeCell ref="I54:I58"/>
    <mergeCell ref="K54:K58"/>
    <mergeCell ref="M54:M58"/>
    <mergeCell ref="O54:O58"/>
    <mergeCell ref="AU54:AU58"/>
    <mergeCell ref="AV54:AV58"/>
    <mergeCell ref="AW54:AW58"/>
    <mergeCell ref="AX54:AX58"/>
    <mergeCell ref="AY54:AY58"/>
    <mergeCell ref="C55:H55"/>
    <mergeCell ref="C56:H56"/>
    <mergeCell ref="C57:H57"/>
    <mergeCell ref="C58:H58"/>
    <mergeCell ref="AN54:AN58"/>
    <mergeCell ref="AO54:AO58"/>
    <mergeCell ref="AP54:AP58"/>
    <mergeCell ref="AQ54:AQ58"/>
    <mergeCell ref="AR54:AR58"/>
    <mergeCell ref="AS54:AS58"/>
    <mergeCell ref="AD54:AD58"/>
    <mergeCell ref="AE54:AG58"/>
    <mergeCell ref="AJ54:AJ58"/>
    <mergeCell ref="AK54:AK58"/>
    <mergeCell ref="AL54:AL58"/>
    <mergeCell ref="AM54:AM58"/>
    <mergeCell ref="Q54:Q58"/>
    <mergeCell ref="S54:S58"/>
    <mergeCell ref="U54:U58"/>
    <mergeCell ref="W59:W63"/>
    <mergeCell ref="Y59:Y63"/>
    <mergeCell ref="AA59:AA63"/>
    <mergeCell ref="B59:B61"/>
    <mergeCell ref="C59:H59"/>
    <mergeCell ref="I59:I63"/>
    <mergeCell ref="K59:K63"/>
    <mergeCell ref="M59:M63"/>
    <mergeCell ref="O59:O63"/>
    <mergeCell ref="AU59:AU63"/>
    <mergeCell ref="AV59:AV63"/>
    <mergeCell ref="AW59:AW63"/>
    <mergeCell ref="AX59:AX63"/>
    <mergeCell ref="AY59:AY63"/>
    <mergeCell ref="C60:H60"/>
    <mergeCell ref="C61:H61"/>
    <mergeCell ref="C62:H62"/>
    <mergeCell ref="C63:H63"/>
    <mergeCell ref="AN59:AN63"/>
    <mergeCell ref="AO59:AO63"/>
    <mergeCell ref="AP59:AP63"/>
    <mergeCell ref="AQ59:AQ63"/>
    <mergeCell ref="AR59:AR63"/>
    <mergeCell ref="AS59:AS63"/>
    <mergeCell ref="AD59:AD63"/>
    <mergeCell ref="AE59:AG63"/>
    <mergeCell ref="AJ59:AJ63"/>
    <mergeCell ref="AK59:AK63"/>
    <mergeCell ref="AL59:AL63"/>
    <mergeCell ref="AM59:AM63"/>
    <mergeCell ref="Q59:Q63"/>
    <mergeCell ref="S59:S63"/>
    <mergeCell ref="U59:U63"/>
    <mergeCell ref="Q64:Q68"/>
    <mergeCell ref="S64:S68"/>
    <mergeCell ref="U64:U68"/>
    <mergeCell ref="W64:W68"/>
    <mergeCell ref="Y64:Y68"/>
    <mergeCell ref="AA64:AA68"/>
    <mergeCell ref="B64:B66"/>
    <mergeCell ref="C64:H64"/>
    <mergeCell ref="I64:I68"/>
    <mergeCell ref="K64:K68"/>
    <mergeCell ref="M64:M68"/>
    <mergeCell ref="O64:O68"/>
    <mergeCell ref="M69:M73"/>
    <mergeCell ref="O69:O73"/>
    <mergeCell ref="Q69:Q73"/>
    <mergeCell ref="AU64:AU68"/>
    <mergeCell ref="AV64:AV68"/>
    <mergeCell ref="AW64:AW68"/>
    <mergeCell ref="AX64:AX68"/>
    <mergeCell ref="AY64:AY68"/>
    <mergeCell ref="C65:H65"/>
    <mergeCell ref="C66:H66"/>
    <mergeCell ref="C67:H67"/>
    <mergeCell ref="C68:H68"/>
    <mergeCell ref="AN64:AN68"/>
    <mergeCell ref="AO64:AO68"/>
    <mergeCell ref="AP64:AP68"/>
    <mergeCell ref="AQ64:AQ68"/>
    <mergeCell ref="AR64:AR68"/>
    <mergeCell ref="AS64:AS68"/>
    <mergeCell ref="AD64:AD68"/>
    <mergeCell ref="AE64:AG68"/>
    <mergeCell ref="AJ64:AJ68"/>
    <mergeCell ref="AK64:AK68"/>
    <mergeCell ref="AL64:AL68"/>
    <mergeCell ref="AM64:AM68"/>
    <mergeCell ref="A78:AH78"/>
    <mergeCell ref="A79:AG79"/>
    <mergeCell ref="AJ74:AS74"/>
    <mergeCell ref="B75:E75"/>
    <mergeCell ref="F75:AG75"/>
    <mergeCell ref="AJ75:AS75"/>
    <mergeCell ref="B77:E77"/>
    <mergeCell ref="F77:AG77"/>
    <mergeCell ref="AE69:AG73"/>
    <mergeCell ref="C70:H70"/>
    <mergeCell ref="C71:H71"/>
    <mergeCell ref="AJ71:AS71"/>
    <mergeCell ref="C72:H72"/>
    <mergeCell ref="AJ72:AS72"/>
    <mergeCell ref="C73:H73"/>
    <mergeCell ref="S69:S73"/>
    <mergeCell ref="U69:U73"/>
    <mergeCell ref="W69:W73"/>
    <mergeCell ref="Y69:Y73"/>
    <mergeCell ref="AA69:AA73"/>
    <mergeCell ref="AD69:AD73"/>
    <mergeCell ref="C69:H69"/>
    <mergeCell ref="I69:I73"/>
    <mergeCell ref="K69:K73"/>
  </mergeCells>
  <phoneticPr fontId="5"/>
  <conditionalFormatting sqref="O14 O19 O24 O29 O34 O39 O44 O49 O54 O59 O64 O69 Q14 S14">
    <cfRule type="cellIs" dxfId="169" priority="1388" stopIfTrue="1" operator="equal">
      <formula>"②"</formula>
    </cfRule>
    <cfRule type="cellIs" dxfId="168" priority="1391" stopIfTrue="1" operator="equal">
      <formula>"②"</formula>
    </cfRule>
  </conditionalFormatting>
  <conditionalFormatting sqref="AC14:AD14 AC15:AC68">
    <cfRule type="cellIs" dxfId="167" priority="1385" stopIfTrue="1" operator="equal">
      <formula>"⑧"</formula>
    </cfRule>
    <cfRule type="cellIs" dxfId="166" priority="1393" stopIfTrue="1" operator="equal">
      <formula>"⑥"</formula>
    </cfRule>
  </conditionalFormatting>
  <conditionalFormatting sqref="AC14:AD14 AC15:AC68">
    <cfRule type="cellIs" dxfId="165" priority="1389" stopIfTrue="1" operator="equal">
      <formula>"⑧"</formula>
    </cfRule>
  </conditionalFormatting>
  <conditionalFormatting sqref="P69:V69 P70:P73 R70:R73 T70:T73 V70:V73">
    <cfRule type="cellIs" dxfId="164" priority="1363" stopIfTrue="1" operator="equal">
      <formula>"②"</formula>
    </cfRule>
    <cfRule type="cellIs" dxfId="163" priority="1366" stopIfTrue="1" operator="equal">
      <formula>"②"</formula>
    </cfRule>
  </conditionalFormatting>
  <conditionalFormatting sqref="W69:Z69 X70:X73 Z70:Z73">
    <cfRule type="cellIs" dxfId="162" priority="1367" stopIfTrue="1" operator="equal">
      <formula>"④"</formula>
    </cfRule>
  </conditionalFormatting>
  <conditionalFormatting sqref="AA69:AB69 AB70:AB73">
    <cfRule type="cellIs" dxfId="161" priority="1360" stopIfTrue="1" operator="equal">
      <formula>"⑧"</formula>
    </cfRule>
    <cfRule type="cellIs" dxfId="160" priority="1368" stopIfTrue="1" operator="equal">
      <formula>"⑥"</formula>
    </cfRule>
  </conditionalFormatting>
  <conditionalFormatting sqref="Y69:Z69 Z70:Z73">
    <cfRule type="cellIs" dxfId="159" priority="1361" stopIfTrue="1" operator="equal">
      <formula>"⑥"</formula>
    </cfRule>
    <cfRule type="cellIs" dxfId="158" priority="1365" stopIfTrue="1" operator="equal">
      <formula>"⑥"</formula>
    </cfRule>
  </conditionalFormatting>
  <conditionalFormatting sqref="AA69:AB69 AB70:AB73">
    <cfRule type="cellIs" dxfId="157" priority="1364" stopIfTrue="1" operator="equal">
      <formula>"⑧"</formula>
    </cfRule>
  </conditionalFormatting>
  <conditionalFormatting sqref="W69:X69 X70:X73">
    <cfRule type="cellIs" dxfId="156" priority="1362" stopIfTrue="1" operator="equal">
      <formula>"④"</formula>
    </cfRule>
  </conditionalFormatting>
  <conditionalFormatting sqref="AD19 AD24 AD29 AD34 AD39 AD44 AD49 AD54 AD59 AD64 AD69">
    <cfRule type="cellIs" dxfId="155" priority="1357" stopIfTrue="1" operator="equal">
      <formula>"⑧"</formula>
    </cfRule>
    <cfRule type="cellIs" dxfId="154" priority="1359" stopIfTrue="1" operator="equal">
      <formula>"⑥"</formula>
    </cfRule>
  </conditionalFormatting>
  <conditionalFormatting sqref="AD19 AD24 AD29 AD34 AD39 AD44 AD49 AD54 AD59 AD64 AD69">
    <cfRule type="cellIs" dxfId="153" priority="1358" stopIfTrue="1" operator="equal">
      <formula>"⑧"</formula>
    </cfRule>
  </conditionalFormatting>
  <conditionalFormatting sqref="AC69:AC73">
    <cfRule type="cellIs" dxfId="152" priority="1354" stopIfTrue="1" operator="equal">
      <formula>"⑧"</formula>
    </cfRule>
    <cfRule type="cellIs" dxfId="151" priority="1356" stopIfTrue="1" operator="equal">
      <formula>"⑥"</formula>
    </cfRule>
  </conditionalFormatting>
  <conditionalFormatting sqref="AC69:AC73">
    <cfRule type="cellIs" dxfId="150" priority="1355" stopIfTrue="1" operator="equal">
      <formula>"⑧"</formula>
    </cfRule>
  </conditionalFormatting>
  <conditionalFormatting sqref="U14">
    <cfRule type="cellIs" dxfId="149" priority="1352" stopIfTrue="1" operator="equal">
      <formula>"②"</formula>
    </cfRule>
    <cfRule type="cellIs" dxfId="148" priority="1353" stopIfTrue="1" operator="equal">
      <formula>"②"</formula>
    </cfRule>
  </conditionalFormatting>
  <conditionalFormatting sqref="W14">
    <cfRule type="cellIs" dxfId="147" priority="1350" stopIfTrue="1" operator="equal">
      <formula>"②"</formula>
    </cfRule>
    <cfRule type="cellIs" dxfId="146" priority="1351" stopIfTrue="1" operator="equal">
      <formula>"②"</formula>
    </cfRule>
  </conditionalFormatting>
  <conditionalFormatting sqref="Y14">
    <cfRule type="cellIs" dxfId="145" priority="1348" stopIfTrue="1" operator="equal">
      <formula>"②"</formula>
    </cfRule>
    <cfRule type="cellIs" dxfId="144" priority="1349" stopIfTrue="1" operator="equal">
      <formula>"②"</formula>
    </cfRule>
  </conditionalFormatting>
  <conditionalFormatting sqref="AA14">
    <cfRule type="cellIs" dxfId="143" priority="1346" stopIfTrue="1" operator="equal">
      <formula>"②"</formula>
    </cfRule>
    <cfRule type="cellIs" dxfId="142" priority="1347" stopIfTrue="1" operator="equal">
      <formula>"②"</formula>
    </cfRule>
  </conditionalFormatting>
  <conditionalFormatting sqref="K14">
    <cfRule type="cellIs" dxfId="141" priority="894" stopIfTrue="1" operator="equal">
      <formula>"②"</formula>
    </cfRule>
    <cfRule type="cellIs" dxfId="140" priority="895" stopIfTrue="1" operator="equal">
      <formula>"②"</formula>
    </cfRule>
  </conditionalFormatting>
  <conditionalFormatting sqref="L69:L73">
    <cfRule type="cellIs" dxfId="139" priority="888" stopIfTrue="1" operator="equal">
      <formula>"②"</formula>
    </cfRule>
    <cfRule type="cellIs" dxfId="138" priority="889" stopIfTrue="1" operator="equal">
      <formula>"②"</formula>
    </cfRule>
  </conditionalFormatting>
  <conditionalFormatting sqref="M14 M19 M24 M29 M34 M39 M44 M49 M54 M59 M64 M69">
    <cfRule type="cellIs" dxfId="137" priority="826" stopIfTrue="1" operator="equal">
      <formula>"②"</formula>
    </cfRule>
    <cfRule type="cellIs" dxfId="136" priority="827" stopIfTrue="1" operator="equal">
      <formula>"②"</formula>
    </cfRule>
  </conditionalFormatting>
  <conditionalFormatting sqref="N69:N73">
    <cfRule type="cellIs" dxfId="135" priority="820" stopIfTrue="1" operator="equal">
      <formula>"②"</formula>
    </cfRule>
    <cfRule type="cellIs" dxfId="134" priority="821" stopIfTrue="1" operator="equal">
      <formula>"②"</formula>
    </cfRule>
  </conditionalFormatting>
  <conditionalFormatting sqref="L14:L15">
    <cfRule type="cellIs" dxfId="133" priority="758" stopIfTrue="1" operator="equal">
      <formula>"②"</formula>
    </cfRule>
    <cfRule type="cellIs" dxfId="132" priority="759" stopIfTrue="1" operator="equal">
      <formula>"②"</formula>
    </cfRule>
  </conditionalFormatting>
  <conditionalFormatting sqref="L16:L17">
    <cfRule type="cellIs" dxfId="131" priority="756" stopIfTrue="1" operator="equal">
      <formula>"②"</formula>
    </cfRule>
    <cfRule type="cellIs" dxfId="130" priority="757" stopIfTrue="1" operator="equal">
      <formula>"②"</formula>
    </cfRule>
  </conditionalFormatting>
  <conditionalFormatting sqref="L18">
    <cfRule type="cellIs" dxfId="129" priority="754" stopIfTrue="1" operator="equal">
      <formula>"②"</formula>
    </cfRule>
    <cfRule type="cellIs" dxfId="128" priority="755" stopIfTrue="1" operator="equal">
      <formula>"②"</formula>
    </cfRule>
  </conditionalFormatting>
  <conditionalFormatting sqref="N14:N15">
    <cfRule type="cellIs" dxfId="127" priority="692" stopIfTrue="1" operator="equal">
      <formula>"②"</formula>
    </cfRule>
    <cfRule type="cellIs" dxfId="126" priority="693" stopIfTrue="1" operator="equal">
      <formula>"②"</formula>
    </cfRule>
  </conditionalFormatting>
  <conditionalFormatting sqref="N16:N17">
    <cfRule type="cellIs" dxfId="125" priority="690" stopIfTrue="1" operator="equal">
      <formula>"②"</formula>
    </cfRule>
    <cfRule type="cellIs" dxfId="124" priority="691" stopIfTrue="1" operator="equal">
      <formula>"②"</formula>
    </cfRule>
  </conditionalFormatting>
  <conditionalFormatting sqref="N18">
    <cfRule type="cellIs" dxfId="123" priority="688" stopIfTrue="1" operator="equal">
      <formula>"②"</formula>
    </cfRule>
    <cfRule type="cellIs" dxfId="122" priority="689" stopIfTrue="1" operator="equal">
      <formula>"②"</formula>
    </cfRule>
  </conditionalFormatting>
  <conditionalFormatting sqref="P14:P15">
    <cfRule type="cellIs" dxfId="121" priority="626" stopIfTrue="1" operator="equal">
      <formula>"②"</formula>
    </cfRule>
    <cfRule type="cellIs" dxfId="120" priority="627" stopIfTrue="1" operator="equal">
      <formula>"②"</formula>
    </cfRule>
  </conditionalFormatting>
  <conditionalFormatting sqref="P16:P17">
    <cfRule type="cellIs" dxfId="119" priority="624" stopIfTrue="1" operator="equal">
      <formula>"②"</formula>
    </cfRule>
    <cfRule type="cellIs" dxfId="118" priority="625" stopIfTrue="1" operator="equal">
      <formula>"②"</formula>
    </cfRule>
  </conditionalFormatting>
  <conditionalFormatting sqref="P18">
    <cfRule type="cellIs" dxfId="117" priority="622" stopIfTrue="1" operator="equal">
      <formula>"②"</formula>
    </cfRule>
    <cfRule type="cellIs" dxfId="116" priority="623" stopIfTrue="1" operator="equal">
      <formula>"②"</formula>
    </cfRule>
  </conditionalFormatting>
  <conditionalFormatting sqref="R14:R15">
    <cfRule type="cellIs" dxfId="115" priority="560" stopIfTrue="1" operator="equal">
      <formula>"②"</formula>
    </cfRule>
    <cfRule type="cellIs" dxfId="114" priority="561" stopIfTrue="1" operator="equal">
      <formula>"②"</formula>
    </cfRule>
  </conditionalFormatting>
  <conditionalFormatting sqref="R16:R17">
    <cfRule type="cellIs" dxfId="113" priority="558" stopIfTrue="1" operator="equal">
      <formula>"②"</formula>
    </cfRule>
    <cfRule type="cellIs" dxfId="112" priority="559" stopIfTrue="1" operator="equal">
      <formula>"②"</formula>
    </cfRule>
  </conditionalFormatting>
  <conditionalFormatting sqref="R18">
    <cfRule type="cellIs" dxfId="111" priority="556" stopIfTrue="1" operator="equal">
      <formula>"②"</formula>
    </cfRule>
    <cfRule type="cellIs" dxfId="110" priority="557" stopIfTrue="1" operator="equal">
      <formula>"②"</formula>
    </cfRule>
  </conditionalFormatting>
  <conditionalFormatting sqref="T14:T15">
    <cfRule type="cellIs" dxfId="109" priority="494" stopIfTrue="1" operator="equal">
      <formula>"②"</formula>
    </cfRule>
    <cfRule type="cellIs" dxfId="108" priority="495" stopIfTrue="1" operator="equal">
      <formula>"②"</formula>
    </cfRule>
  </conditionalFormatting>
  <conditionalFormatting sqref="T16:T17">
    <cfRule type="cellIs" dxfId="107" priority="492" stopIfTrue="1" operator="equal">
      <formula>"②"</formula>
    </cfRule>
    <cfRule type="cellIs" dxfId="106" priority="493" stopIfTrue="1" operator="equal">
      <formula>"②"</formula>
    </cfRule>
  </conditionalFormatting>
  <conditionalFormatting sqref="T18">
    <cfRule type="cellIs" dxfId="105" priority="490" stopIfTrue="1" operator="equal">
      <formula>"②"</formula>
    </cfRule>
    <cfRule type="cellIs" dxfId="104" priority="491" stopIfTrue="1" operator="equal">
      <formula>"②"</formula>
    </cfRule>
  </conditionalFormatting>
  <conditionalFormatting sqref="V14:V15">
    <cfRule type="cellIs" dxfId="103" priority="428" stopIfTrue="1" operator="equal">
      <formula>"②"</formula>
    </cfRule>
    <cfRule type="cellIs" dxfId="102" priority="429" stopIfTrue="1" operator="equal">
      <formula>"②"</formula>
    </cfRule>
  </conditionalFormatting>
  <conditionalFormatting sqref="V16:V17">
    <cfRule type="cellIs" dxfId="101" priority="426" stopIfTrue="1" operator="equal">
      <formula>"②"</formula>
    </cfRule>
    <cfRule type="cellIs" dxfId="100" priority="427" stopIfTrue="1" operator="equal">
      <formula>"②"</formula>
    </cfRule>
  </conditionalFormatting>
  <conditionalFormatting sqref="V18">
    <cfRule type="cellIs" dxfId="99" priority="424" stopIfTrue="1" operator="equal">
      <formula>"②"</formula>
    </cfRule>
    <cfRule type="cellIs" dxfId="98" priority="425" stopIfTrue="1" operator="equal">
      <formula>"②"</formula>
    </cfRule>
  </conditionalFormatting>
  <conditionalFormatting sqref="X14:X15">
    <cfRule type="cellIs" dxfId="97" priority="362" stopIfTrue="1" operator="equal">
      <formula>"②"</formula>
    </cfRule>
    <cfRule type="cellIs" dxfId="96" priority="363" stopIfTrue="1" operator="equal">
      <formula>"②"</formula>
    </cfRule>
  </conditionalFormatting>
  <conditionalFormatting sqref="X16:X17">
    <cfRule type="cellIs" dxfId="95" priority="360" stopIfTrue="1" operator="equal">
      <formula>"②"</formula>
    </cfRule>
    <cfRule type="cellIs" dxfId="94" priority="361" stopIfTrue="1" operator="equal">
      <formula>"②"</formula>
    </cfRule>
  </conditionalFormatting>
  <conditionalFormatting sqref="X18">
    <cfRule type="cellIs" dxfId="93" priority="358" stopIfTrue="1" operator="equal">
      <formula>"②"</formula>
    </cfRule>
    <cfRule type="cellIs" dxfId="92" priority="359" stopIfTrue="1" operator="equal">
      <formula>"②"</formula>
    </cfRule>
  </conditionalFormatting>
  <conditionalFormatting sqref="Z14:Z15">
    <cfRule type="cellIs" dxfId="91" priority="296" stopIfTrue="1" operator="equal">
      <formula>"②"</formula>
    </cfRule>
    <cfRule type="cellIs" dxfId="90" priority="297" stopIfTrue="1" operator="equal">
      <formula>"②"</formula>
    </cfRule>
  </conditionalFormatting>
  <conditionalFormatting sqref="Z16:Z17">
    <cfRule type="cellIs" dxfId="89" priority="294" stopIfTrue="1" operator="equal">
      <formula>"②"</formula>
    </cfRule>
    <cfRule type="cellIs" dxfId="88" priority="295" stopIfTrue="1" operator="equal">
      <formula>"②"</formula>
    </cfRule>
  </conditionalFormatting>
  <conditionalFormatting sqref="Z18">
    <cfRule type="cellIs" dxfId="87" priority="292" stopIfTrue="1" operator="equal">
      <formula>"②"</formula>
    </cfRule>
    <cfRule type="cellIs" dxfId="86" priority="293" stopIfTrue="1" operator="equal">
      <formula>"②"</formula>
    </cfRule>
  </conditionalFormatting>
  <conditionalFormatting sqref="AB14:AB15">
    <cfRule type="cellIs" dxfId="85" priority="229" stopIfTrue="1" operator="equal">
      <formula>"⑧"</formula>
    </cfRule>
    <cfRule type="cellIs" dxfId="84" priority="231" stopIfTrue="1" operator="equal">
      <formula>"⑥"</formula>
    </cfRule>
  </conditionalFormatting>
  <conditionalFormatting sqref="AB14:AB15">
    <cfRule type="cellIs" dxfId="83" priority="230" stopIfTrue="1" operator="equal">
      <formula>"⑧"</formula>
    </cfRule>
  </conditionalFormatting>
  <conditionalFormatting sqref="AB16:AB17">
    <cfRule type="cellIs" dxfId="82" priority="226" stopIfTrue="1" operator="equal">
      <formula>"⑧"</formula>
    </cfRule>
    <cfRule type="cellIs" dxfId="81" priority="228" stopIfTrue="1" operator="equal">
      <formula>"⑥"</formula>
    </cfRule>
  </conditionalFormatting>
  <conditionalFormatting sqref="AB16:AB17">
    <cfRule type="cellIs" dxfId="80" priority="227" stopIfTrue="1" operator="equal">
      <formula>"⑧"</formula>
    </cfRule>
  </conditionalFormatting>
  <conditionalFormatting sqref="AB18">
    <cfRule type="cellIs" dxfId="79" priority="223" stopIfTrue="1" operator="equal">
      <formula>"⑧"</formula>
    </cfRule>
    <cfRule type="cellIs" dxfId="78" priority="225" stopIfTrue="1" operator="equal">
      <formula>"⑥"</formula>
    </cfRule>
  </conditionalFormatting>
  <conditionalFormatting sqref="AB18">
    <cfRule type="cellIs" dxfId="77" priority="224" stopIfTrue="1" operator="equal">
      <formula>"⑧"</formula>
    </cfRule>
  </conditionalFormatting>
  <conditionalFormatting sqref="L19:L20 L24:L25 L29:L30 L34:L35 L39:L40 L44:L45 L49:L50 L54:L55 L59:L60 L64:L65">
    <cfRule type="cellIs" dxfId="76" priority="62" stopIfTrue="1" operator="equal">
      <formula>"②"</formula>
    </cfRule>
    <cfRule type="cellIs" dxfId="75" priority="63" stopIfTrue="1" operator="equal">
      <formula>"②"</formula>
    </cfRule>
  </conditionalFormatting>
  <conditionalFormatting sqref="L21:L22 L26:L27 L31:L32 L36:L37 L41:L42 L46:L47 L51:L52 L56:L57 L61:L62 L66:L67">
    <cfRule type="cellIs" dxfId="74" priority="60" stopIfTrue="1" operator="equal">
      <formula>"②"</formula>
    </cfRule>
    <cfRule type="cellIs" dxfId="73" priority="61" stopIfTrue="1" operator="equal">
      <formula>"②"</formula>
    </cfRule>
  </conditionalFormatting>
  <conditionalFormatting sqref="L23 L28 L33 L38 L43 L48 L53 L58 L63 L68">
    <cfRule type="cellIs" dxfId="72" priority="58" stopIfTrue="1" operator="equal">
      <formula>"②"</formula>
    </cfRule>
    <cfRule type="cellIs" dxfId="71" priority="59" stopIfTrue="1" operator="equal">
      <formula>"②"</formula>
    </cfRule>
  </conditionalFormatting>
  <conditionalFormatting sqref="N19:N20 N24:N25 N29:N30 N34:N35 N39:N40 N44:N45 N49:N50 N54:N55 N59:N60 N64:N65">
    <cfRule type="cellIs" dxfId="70" priority="56" stopIfTrue="1" operator="equal">
      <formula>"②"</formula>
    </cfRule>
    <cfRule type="cellIs" dxfId="69" priority="57" stopIfTrue="1" operator="equal">
      <formula>"②"</formula>
    </cfRule>
  </conditionalFormatting>
  <conditionalFormatting sqref="N21:N22 N26:N27 N31:N32 N36:N37 N41:N42 N46:N47 N51:N52 N56:N57 N61:N62 N66:N67">
    <cfRule type="cellIs" dxfId="68" priority="54" stopIfTrue="1" operator="equal">
      <formula>"②"</formula>
    </cfRule>
    <cfRule type="cellIs" dxfId="67" priority="55" stopIfTrue="1" operator="equal">
      <formula>"②"</formula>
    </cfRule>
  </conditionalFormatting>
  <conditionalFormatting sqref="N23 N28 N33 N38 N43 N48 N53 N58 N63 N68">
    <cfRule type="cellIs" dxfId="66" priority="52" stopIfTrue="1" operator="equal">
      <formula>"②"</formula>
    </cfRule>
    <cfRule type="cellIs" dxfId="65" priority="53" stopIfTrue="1" operator="equal">
      <formula>"②"</formula>
    </cfRule>
  </conditionalFormatting>
  <conditionalFormatting sqref="P19:P20 P24:P25 P29:P30 P34:P35 P39:P40 P44:P45 P49:P50 P54:P55 P59:P60 P64:P65">
    <cfRule type="cellIs" dxfId="64" priority="44" stopIfTrue="1" operator="equal">
      <formula>"②"</formula>
    </cfRule>
    <cfRule type="cellIs" dxfId="63" priority="45" stopIfTrue="1" operator="equal">
      <formula>"②"</formula>
    </cfRule>
  </conditionalFormatting>
  <conditionalFormatting sqref="P21:P22 P26:P27 P31:P32 P36:P37 P41:P42 P46:P47 P51:P52 P56:P57 P61:P62 P66:P67">
    <cfRule type="cellIs" dxfId="62" priority="42" stopIfTrue="1" operator="equal">
      <formula>"②"</formula>
    </cfRule>
    <cfRule type="cellIs" dxfId="61" priority="43" stopIfTrue="1" operator="equal">
      <formula>"②"</formula>
    </cfRule>
  </conditionalFormatting>
  <conditionalFormatting sqref="P23 P28 P33 P38 P43 P48 P53 P58 P63 P68">
    <cfRule type="cellIs" dxfId="60" priority="40" stopIfTrue="1" operator="equal">
      <formula>"②"</formula>
    </cfRule>
    <cfRule type="cellIs" dxfId="59" priority="41" stopIfTrue="1" operator="equal">
      <formula>"②"</formula>
    </cfRule>
  </conditionalFormatting>
  <conditionalFormatting sqref="R19:R20 R24:R25 R29:R30 R34:R35 R39:R40 R44:R45 R49:R50 R54:R55 R59:R60 R64:R65">
    <cfRule type="cellIs" dxfId="58" priority="38" stopIfTrue="1" operator="equal">
      <formula>"②"</formula>
    </cfRule>
    <cfRule type="cellIs" dxfId="57" priority="39" stopIfTrue="1" operator="equal">
      <formula>"②"</formula>
    </cfRule>
  </conditionalFormatting>
  <conditionalFormatting sqref="R21:R22 R26:R27 R31:R32 R36:R37 R41:R42 R46:R47 R51:R52 R56:R57 R61:R62 R66:R67">
    <cfRule type="cellIs" dxfId="56" priority="36" stopIfTrue="1" operator="equal">
      <formula>"②"</formula>
    </cfRule>
    <cfRule type="cellIs" dxfId="55" priority="37" stopIfTrue="1" operator="equal">
      <formula>"②"</formula>
    </cfRule>
  </conditionalFormatting>
  <conditionalFormatting sqref="R23 R28 R33 R38 R43 R48 R53 R58 R63 R68">
    <cfRule type="cellIs" dxfId="54" priority="34" stopIfTrue="1" operator="equal">
      <formula>"②"</formula>
    </cfRule>
    <cfRule type="cellIs" dxfId="53" priority="35" stopIfTrue="1" operator="equal">
      <formula>"②"</formula>
    </cfRule>
  </conditionalFormatting>
  <conditionalFormatting sqref="T19:T20 T24:T25 T29:T30 T34:T35 T39:T40 T44:T45 T49:T50 T54:T55 T59:T60 T64:T65">
    <cfRule type="cellIs" dxfId="52" priority="32" stopIfTrue="1" operator="equal">
      <formula>"②"</formula>
    </cfRule>
    <cfRule type="cellIs" dxfId="51" priority="33" stopIfTrue="1" operator="equal">
      <formula>"②"</formula>
    </cfRule>
  </conditionalFormatting>
  <conditionalFormatting sqref="T21:T22 T26:T27 T31:T32 T36:T37 T41:T42 T46:T47 T51:T52 T56:T57 T61:T62 T66:T67">
    <cfRule type="cellIs" dxfId="50" priority="30" stopIfTrue="1" operator="equal">
      <formula>"②"</formula>
    </cfRule>
    <cfRule type="cellIs" dxfId="49" priority="31" stopIfTrue="1" operator="equal">
      <formula>"②"</formula>
    </cfRule>
  </conditionalFormatting>
  <conditionalFormatting sqref="T23 T28 T33 T38 T43 T48 T53 T58 T63 T68">
    <cfRule type="cellIs" dxfId="48" priority="28" stopIfTrue="1" operator="equal">
      <formula>"②"</formula>
    </cfRule>
    <cfRule type="cellIs" dxfId="47" priority="29" stopIfTrue="1" operator="equal">
      <formula>"②"</formula>
    </cfRule>
  </conditionalFormatting>
  <conditionalFormatting sqref="V19:V20 V24:V25 V29:V30 V34:V35 V39:V40 V44:V45 V49:V50 V54:V55 V59:V60 V64:V65">
    <cfRule type="cellIs" dxfId="46" priority="26" stopIfTrue="1" operator="equal">
      <formula>"②"</formula>
    </cfRule>
    <cfRule type="cellIs" dxfId="45" priority="27" stopIfTrue="1" operator="equal">
      <formula>"②"</formula>
    </cfRule>
  </conditionalFormatting>
  <conditionalFormatting sqref="V21:V22 V26:V27 V31:V32 V36:V37 V41:V42 V46:V47 V51:V52 V56:V57 V61:V62 V66:V67">
    <cfRule type="cellIs" dxfId="44" priority="24" stopIfTrue="1" operator="equal">
      <formula>"②"</formula>
    </cfRule>
    <cfRule type="cellIs" dxfId="43" priority="25" stopIfTrue="1" operator="equal">
      <formula>"②"</formula>
    </cfRule>
  </conditionalFormatting>
  <conditionalFormatting sqref="V23 V28 V33 V38 V43 V48 V53 V58 V63 V68">
    <cfRule type="cellIs" dxfId="42" priority="22" stopIfTrue="1" operator="equal">
      <formula>"②"</formula>
    </cfRule>
    <cfRule type="cellIs" dxfId="41" priority="23" stopIfTrue="1" operator="equal">
      <formula>"②"</formula>
    </cfRule>
  </conditionalFormatting>
  <conditionalFormatting sqref="X19:X20 X24:X25 X29:X30 X34:X35 X39:X40 X44:X45 X49:X50 X54:X55 X59:X60 X64:X65">
    <cfRule type="cellIs" dxfId="40" priority="20" stopIfTrue="1" operator="equal">
      <formula>"②"</formula>
    </cfRule>
    <cfRule type="cellIs" dxfId="39" priority="21" stopIfTrue="1" operator="equal">
      <formula>"②"</formula>
    </cfRule>
  </conditionalFormatting>
  <conditionalFormatting sqref="X21:X22 X26:X27 X31:X32 X36:X37 X41:X42 X46:X47 X51:X52 X56:X57 X61:X62 X66:X67">
    <cfRule type="cellIs" dxfId="38" priority="18" stopIfTrue="1" operator="equal">
      <formula>"②"</formula>
    </cfRule>
    <cfRule type="cellIs" dxfId="37" priority="19" stopIfTrue="1" operator="equal">
      <formula>"②"</formula>
    </cfRule>
  </conditionalFormatting>
  <conditionalFormatting sqref="X23 X28 X33 X38 X43 X48 X53 X58 X63 X68">
    <cfRule type="cellIs" dxfId="36" priority="16" stopIfTrue="1" operator="equal">
      <formula>"②"</formula>
    </cfRule>
    <cfRule type="cellIs" dxfId="35" priority="17" stopIfTrue="1" operator="equal">
      <formula>"②"</formula>
    </cfRule>
  </conditionalFormatting>
  <conditionalFormatting sqref="Z19:Z20 Z24:Z25 Z29:Z30 Z34:Z35 Z39:Z40 Z44:Z45 Z49:Z50 Z54:Z55 Z59:Z60 Z64:Z65">
    <cfRule type="cellIs" dxfId="34" priority="14" stopIfTrue="1" operator="equal">
      <formula>"②"</formula>
    </cfRule>
    <cfRule type="cellIs" dxfId="33" priority="15" stopIfTrue="1" operator="equal">
      <formula>"②"</formula>
    </cfRule>
  </conditionalFormatting>
  <conditionalFormatting sqref="Z21:Z22 Z26:Z27 Z31:Z32 Z36:Z37 Z41:Z42 Z46:Z47 Z51:Z52 Z56:Z57 Z61:Z62 Z66:Z67">
    <cfRule type="cellIs" dxfId="32" priority="12" stopIfTrue="1" operator="equal">
      <formula>"②"</formula>
    </cfRule>
    <cfRule type="cellIs" dxfId="31" priority="13" stopIfTrue="1" operator="equal">
      <formula>"②"</formula>
    </cfRule>
  </conditionalFormatting>
  <conditionalFormatting sqref="Z23 Z28 Z33 Z38 Z43 Z48 Z53 Z58 Z63 Z68">
    <cfRule type="cellIs" dxfId="30" priority="10" stopIfTrue="1" operator="equal">
      <formula>"②"</formula>
    </cfRule>
    <cfRule type="cellIs" dxfId="29" priority="11" stopIfTrue="1" operator="equal">
      <formula>"②"</formula>
    </cfRule>
  </conditionalFormatting>
  <conditionalFormatting sqref="AB19:AB20 AB24:AB25 AB29:AB30 AB34:AB35 AB39:AB40 AB44:AB45 AB49:AB50 AB54:AB55 AB59:AB60 AB64:AB65">
    <cfRule type="cellIs" dxfId="28" priority="7" stopIfTrue="1" operator="equal">
      <formula>"⑧"</formula>
    </cfRule>
    <cfRule type="cellIs" dxfId="27" priority="9" stopIfTrue="1" operator="equal">
      <formula>"⑥"</formula>
    </cfRule>
  </conditionalFormatting>
  <conditionalFormatting sqref="AB19:AB20 AB24:AB25 AB29:AB30 AB34:AB35 AB39:AB40 AB44:AB45 AB49:AB50 AB54:AB55 AB59:AB60 AB64:AB65">
    <cfRule type="cellIs" dxfId="26" priority="8" stopIfTrue="1" operator="equal">
      <formula>"⑧"</formula>
    </cfRule>
  </conditionalFormatting>
  <conditionalFormatting sqref="AB21:AB22 AB26:AB27 AB31:AB32 AB36:AB37 AB41:AB42 AB46:AB47 AB51:AB52 AB56:AB57 AB61:AB62 AB66:AB67">
    <cfRule type="cellIs" dxfId="25" priority="4" stopIfTrue="1" operator="equal">
      <formula>"⑧"</formula>
    </cfRule>
    <cfRule type="cellIs" dxfId="24" priority="6" stopIfTrue="1" operator="equal">
      <formula>"⑥"</formula>
    </cfRule>
  </conditionalFormatting>
  <conditionalFormatting sqref="AB21:AB22 AB26:AB27 AB31:AB32 AB36:AB37 AB41:AB42 AB46:AB47 AB51:AB52 AB56:AB57 AB61:AB62 AB66:AB67">
    <cfRule type="cellIs" dxfId="23" priority="5" stopIfTrue="1" operator="equal">
      <formula>"⑧"</formula>
    </cfRule>
  </conditionalFormatting>
  <conditionalFormatting sqref="AB23 AB28 AB33 AB38 AB43 AB48 AB53 AB58 AB63 AB68">
    <cfRule type="cellIs" dxfId="22" priority="1" stopIfTrue="1" operator="equal">
      <formula>"⑧"</formula>
    </cfRule>
    <cfRule type="cellIs" dxfId="21" priority="3" stopIfTrue="1" operator="equal">
      <formula>"⑥"</formula>
    </cfRule>
  </conditionalFormatting>
  <conditionalFormatting sqref="AB23 AB28 AB33 AB38 AB43 AB48 AB53 AB58 AB63 AB68">
    <cfRule type="cellIs" dxfId="20" priority="2" stopIfTrue="1" operator="equal">
      <formula>"⑧"</formula>
    </cfRule>
  </conditionalFormatting>
  <dataValidations xWindow="464" yWindow="887" count="1">
    <dataValidation allowBlank="1" showInputMessage="1" prompt="実施時数を入力してください。実施していない場合、&quot;0&quot;の入力の必要はありません。" sqref="V14:V68 T14:T68 R14:R68 P14:P68 N14:N68 L14:L68 J14:J68 Z14:Z68 X14:X68 AB14:AB68"/>
  </dataValidations>
  <pageMargins left="0.70866141732283472" right="0.47244094488188981" top="0.43307086614173229" bottom="0.43307086614173229" header="0.31496062992125984" footer="0.35433070866141736"/>
  <pageSetup paperSize="9" scale="87" orientation="portrait" verticalDpi="300" r:id="rId1"/>
  <headerFooter alignWithMargins="0">
    <oddHeader>&amp;R№&amp;P</oddHeader>
  </headerFooter>
  <rowBreaks count="1" manualBreakCount="1">
    <brk id="43" max="32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214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2" t="s">
        <v>23</v>
      </c>
      <c r="C5" s="882" t="s">
        <v>24</v>
      </c>
      <c r="D5" s="722" t="s">
        <v>106</v>
      </c>
      <c r="E5" s="883"/>
      <c r="F5" s="753" t="s">
        <v>25</v>
      </c>
      <c r="G5" s="886" t="s">
        <v>107</v>
      </c>
      <c r="H5" s="887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882"/>
      <c r="C6" s="882"/>
      <c r="D6" s="884"/>
      <c r="E6" s="885"/>
      <c r="F6" s="753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4</v>
      </c>
      <c r="C7" s="23"/>
      <c r="D7" s="889"/>
      <c r="E7" s="890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878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M8:AD31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878"/>
      <c r="F9" s="28"/>
      <c r="G9" s="23"/>
      <c r="H9" s="23"/>
      <c r="I9" s="31"/>
      <c r="J9" s="245"/>
      <c r="K9" s="412" t="str">
        <f t="shared" si="5"/>
        <v/>
      </c>
      <c r="M9" s="400">
        <f t="shared" si="6"/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6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878"/>
      <c r="F10" s="28"/>
      <c r="G10" s="23"/>
      <c r="H10" s="23"/>
      <c r="I10" s="34"/>
      <c r="J10" s="245"/>
      <c r="K10" s="412" t="str">
        <f t="shared" si="5"/>
        <v/>
      </c>
      <c r="M10" s="400">
        <f t="shared" si="6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6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878"/>
      <c r="F11" s="28"/>
      <c r="G11" s="23"/>
      <c r="H11" s="23"/>
      <c r="I11" s="29"/>
      <c r="J11" s="245"/>
      <c r="K11" s="412" t="str">
        <f t="shared" si="5"/>
        <v/>
      </c>
      <c r="M11" s="400">
        <f t="shared" si="6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6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878"/>
      <c r="F12" s="28"/>
      <c r="G12" s="23"/>
      <c r="H12" s="23"/>
      <c r="I12" s="31"/>
      <c r="J12" s="414"/>
      <c r="K12" s="412" t="str">
        <f t="shared" si="5"/>
        <v/>
      </c>
      <c r="M12" s="400">
        <f t="shared" si="6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6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878"/>
      <c r="F13" s="28"/>
      <c r="G13" s="23"/>
      <c r="H13" s="23"/>
      <c r="I13" s="34"/>
      <c r="J13" s="373"/>
      <c r="K13" s="412" t="str">
        <f t="shared" si="5"/>
        <v/>
      </c>
      <c r="M13" s="400">
        <f t="shared" si="6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6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878"/>
      <c r="F14" s="28"/>
      <c r="G14" s="23"/>
      <c r="H14" s="23"/>
      <c r="I14" s="29"/>
      <c r="J14" s="373"/>
      <c r="K14" s="412" t="str">
        <f t="shared" si="5"/>
        <v/>
      </c>
      <c r="M14" s="400">
        <f t="shared" si="6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6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878"/>
      <c r="F15" s="28"/>
      <c r="G15" s="23"/>
      <c r="H15" s="23"/>
      <c r="I15" s="29"/>
      <c r="J15" s="373"/>
      <c r="K15" s="412" t="str">
        <f t="shared" si="5"/>
        <v/>
      </c>
      <c r="M15" s="400">
        <f t="shared" si="6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6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878"/>
      <c r="F16" s="28"/>
      <c r="G16" s="23"/>
      <c r="H16" s="23"/>
      <c r="I16" s="31"/>
      <c r="J16" s="373"/>
      <c r="K16" s="412" t="str">
        <f t="shared" si="5"/>
        <v/>
      </c>
      <c r="M16" s="400">
        <f t="shared" si="6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6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878"/>
      <c r="F17" s="28"/>
      <c r="G17" s="23"/>
      <c r="H17" s="23"/>
      <c r="I17" s="43"/>
      <c r="J17" s="373"/>
      <c r="K17" s="412" t="str">
        <f t="shared" si="5"/>
        <v/>
      </c>
      <c r="M17" s="400">
        <f t="shared" si="6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6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878"/>
      <c r="F18" s="28"/>
      <c r="G18" s="23"/>
      <c r="H18" s="23"/>
      <c r="I18" s="29"/>
      <c r="J18" s="419"/>
      <c r="K18" s="412" t="str">
        <f t="shared" si="5"/>
        <v/>
      </c>
      <c r="M18" s="400">
        <f t="shared" si="6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6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878"/>
      <c r="F19" s="28"/>
      <c r="G19" s="23"/>
      <c r="H19" s="23"/>
      <c r="I19" s="29"/>
      <c r="J19" s="420"/>
      <c r="K19" s="412" t="str">
        <f t="shared" si="5"/>
        <v/>
      </c>
      <c r="M19" s="400">
        <f t="shared" si="6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6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878"/>
      <c r="F20" s="28"/>
      <c r="G20" s="23"/>
      <c r="H20" s="23"/>
      <c r="I20" s="41"/>
      <c r="J20" s="419"/>
      <c r="K20" s="412" t="str">
        <f t="shared" si="5"/>
        <v/>
      </c>
      <c r="M20" s="400">
        <f t="shared" si="6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6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878"/>
      <c r="F21" s="28"/>
      <c r="G21" s="23"/>
      <c r="H21" s="23"/>
      <c r="I21" s="41"/>
      <c r="J21" s="421"/>
      <c r="K21" s="412" t="str">
        <f t="shared" si="5"/>
        <v/>
      </c>
      <c r="M21" s="400">
        <f t="shared" si="6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6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878"/>
      <c r="F22" s="28"/>
      <c r="G22" s="23"/>
      <c r="H22" s="23"/>
      <c r="I22" s="41"/>
      <c r="J22" s="421"/>
      <c r="K22" s="412" t="str">
        <f t="shared" si="5"/>
        <v/>
      </c>
      <c r="M22" s="400">
        <f t="shared" si="6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6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878"/>
      <c r="F23" s="28"/>
      <c r="G23" s="23"/>
      <c r="H23" s="23"/>
      <c r="I23" s="41"/>
      <c r="J23" s="373"/>
      <c r="K23" s="412" t="str">
        <f t="shared" si="5"/>
        <v/>
      </c>
      <c r="M23" s="400">
        <f t="shared" si="6"/>
        <v>0</v>
      </c>
      <c r="N23" s="400">
        <f t="shared" si="6"/>
        <v>0</v>
      </c>
      <c r="O23" s="400">
        <f t="shared" si="6"/>
        <v>0</v>
      </c>
      <c r="P23" s="400">
        <f t="shared" si="6"/>
        <v>0</v>
      </c>
      <c r="Q23" s="400">
        <f t="shared" si="6"/>
        <v>0</v>
      </c>
      <c r="R23" s="400">
        <f t="shared" si="6"/>
        <v>0</v>
      </c>
      <c r="S23" s="400">
        <f t="shared" si="6"/>
        <v>0</v>
      </c>
      <c r="T23" s="400">
        <f t="shared" si="6"/>
        <v>0</v>
      </c>
      <c r="U23" s="400">
        <f t="shared" si="6"/>
        <v>0</v>
      </c>
      <c r="V23" s="400">
        <f t="shared" si="6"/>
        <v>0</v>
      </c>
      <c r="X23" s="400">
        <f t="shared" si="6"/>
        <v>0</v>
      </c>
      <c r="Y23" s="400">
        <f t="shared" si="6"/>
        <v>0</v>
      </c>
      <c r="Z23" s="400">
        <f t="shared" si="6"/>
        <v>0</v>
      </c>
      <c r="AA23" s="400">
        <f t="shared" si="6"/>
        <v>0</v>
      </c>
      <c r="AB23" s="400">
        <f t="shared" si="6"/>
        <v>0</v>
      </c>
      <c r="AC23" s="400">
        <f t="shared" si="6"/>
        <v>0</v>
      </c>
      <c r="AD23" s="400">
        <f t="shared" si="6"/>
        <v>0</v>
      </c>
      <c r="AE23" s="400">
        <f t="shared" ref="AE23:AG31" si="8">COUNTIF($K23,AE$4&amp;AE$6)*$H23</f>
        <v>0</v>
      </c>
      <c r="AF23" s="400">
        <f t="shared" si="8"/>
        <v>0</v>
      </c>
      <c r="AG23" s="400">
        <f t="shared" si="8"/>
        <v>0</v>
      </c>
      <c r="AI23" s="400">
        <f t="shared" ref="AI23:AR31" si="9">COUNTIF($K23,AI$4&amp;AI$6)*$H23</f>
        <v>0</v>
      </c>
      <c r="AJ23" s="400">
        <f t="shared" si="9"/>
        <v>0</v>
      </c>
      <c r="AK23" s="400">
        <f t="shared" si="9"/>
        <v>0</v>
      </c>
      <c r="AL23" s="400">
        <f t="shared" si="9"/>
        <v>0</v>
      </c>
      <c r="AM23" s="400">
        <f t="shared" si="9"/>
        <v>0</v>
      </c>
      <c r="AN23" s="400">
        <f t="shared" si="9"/>
        <v>0</v>
      </c>
      <c r="AO23" s="400">
        <f t="shared" si="9"/>
        <v>0</v>
      </c>
      <c r="AP23" s="400">
        <f t="shared" si="9"/>
        <v>0</v>
      </c>
      <c r="AQ23" s="400">
        <f t="shared" si="9"/>
        <v>0</v>
      </c>
      <c r="AR23" s="400">
        <f t="shared" si="9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0">COUNTIF($K23,BE$4&amp;BE$6)*$H23</f>
        <v>0</v>
      </c>
      <c r="BF23" s="400">
        <f t="shared" si="10"/>
        <v>0</v>
      </c>
      <c r="BG23" s="400">
        <f t="shared" si="10"/>
        <v>0</v>
      </c>
      <c r="BH23" s="400">
        <f t="shared" si="10"/>
        <v>0</v>
      </c>
      <c r="BI23" s="400">
        <f t="shared" si="10"/>
        <v>0</v>
      </c>
      <c r="BJ23" s="400">
        <f t="shared" si="10"/>
        <v>0</v>
      </c>
      <c r="BK23" s="400">
        <f t="shared" si="10"/>
        <v>0</v>
      </c>
      <c r="BL23" s="400">
        <f t="shared" si="10"/>
        <v>0</v>
      </c>
      <c r="BM23" s="400">
        <f t="shared" si="10"/>
        <v>0</v>
      </c>
      <c r="BN23" s="400">
        <f t="shared" si="10"/>
        <v>0</v>
      </c>
    </row>
    <row r="24" spans="1:66" s="417" customFormat="1" ht="21.95" customHeight="1" x14ac:dyDescent="0.15">
      <c r="A24" s="415"/>
      <c r="B24" s="418"/>
      <c r="C24" s="42"/>
      <c r="D24" s="877"/>
      <c r="E24" s="878"/>
      <c r="F24" s="28"/>
      <c r="G24" s="23"/>
      <c r="H24" s="23"/>
      <c r="I24" s="41"/>
      <c r="J24" s="373"/>
      <c r="K24" s="412" t="str">
        <f t="shared" si="5"/>
        <v/>
      </c>
      <c r="M24" s="400">
        <f t="shared" si="6"/>
        <v>0</v>
      </c>
      <c r="N24" s="400">
        <f t="shared" si="6"/>
        <v>0</v>
      </c>
      <c r="O24" s="400">
        <f t="shared" si="6"/>
        <v>0</v>
      </c>
      <c r="P24" s="400">
        <f t="shared" si="6"/>
        <v>0</v>
      </c>
      <c r="Q24" s="400">
        <f t="shared" si="6"/>
        <v>0</v>
      </c>
      <c r="R24" s="400">
        <f t="shared" si="6"/>
        <v>0</v>
      </c>
      <c r="S24" s="400">
        <f t="shared" si="6"/>
        <v>0</v>
      </c>
      <c r="T24" s="400">
        <f t="shared" si="6"/>
        <v>0</v>
      </c>
      <c r="U24" s="400">
        <f t="shared" si="6"/>
        <v>0</v>
      </c>
      <c r="V24" s="400">
        <f t="shared" si="6"/>
        <v>0</v>
      </c>
      <c r="X24" s="400">
        <f t="shared" si="6"/>
        <v>0</v>
      </c>
      <c r="Y24" s="400">
        <f t="shared" si="6"/>
        <v>0</v>
      </c>
      <c r="Z24" s="400">
        <f t="shared" si="6"/>
        <v>0</v>
      </c>
      <c r="AA24" s="400">
        <f t="shared" si="6"/>
        <v>0</v>
      </c>
      <c r="AB24" s="400">
        <f t="shared" si="6"/>
        <v>0</v>
      </c>
      <c r="AC24" s="400">
        <f t="shared" si="6"/>
        <v>0</v>
      </c>
      <c r="AD24" s="400">
        <f t="shared" si="6"/>
        <v>0</v>
      </c>
      <c r="AE24" s="400">
        <f t="shared" si="8"/>
        <v>0</v>
      </c>
      <c r="AF24" s="400">
        <f t="shared" si="8"/>
        <v>0</v>
      </c>
      <c r="AG24" s="400">
        <f t="shared" si="8"/>
        <v>0</v>
      </c>
      <c r="AI24" s="400">
        <f t="shared" si="9"/>
        <v>0</v>
      </c>
      <c r="AJ24" s="400">
        <f t="shared" si="9"/>
        <v>0</v>
      </c>
      <c r="AK24" s="400">
        <f t="shared" si="9"/>
        <v>0</v>
      </c>
      <c r="AL24" s="400">
        <f t="shared" si="9"/>
        <v>0</v>
      </c>
      <c r="AM24" s="400">
        <f t="shared" si="9"/>
        <v>0</v>
      </c>
      <c r="AN24" s="400">
        <f t="shared" si="9"/>
        <v>0</v>
      </c>
      <c r="AO24" s="400">
        <f t="shared" si="9"/>
        <v>0</v>
      </c>
      <c r="AP24" s="400">
        <f t="shared" si="9"/>
        <v>0</v>
      </c>
      <c r="AQ24" s="400">
        <f t="shared" si="9"/>
        <v>0</v>
      </c>
      <c r="AR24" s="400">
        <f t="shared" si="9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0"/>
        <v>0</v>
      </c>
      <c r="BF24" s="400">
        <f t="shared" si="10"/>
        <v>0</v>
      </c>
      <c r="BG24" s="400">
        <f t="shared" si="10"/>
        <v>0</v>
      </c>
      <c r="BH24" s="400">
        <f t="shared" si="10"/>
        <v>0</v>
      </c>
      <c r="BI24" s="400">
        <f t="shared" si="10"/>
        <v>0</v>
      </c>
      <c r="BJ24" s="400">
        <f t="shared" si="10"/>
        <v>0</v>
      </c>
      <c r="BK24" s="400">
        <f t="shared" si="10"/>
        <v>0</v>
      </c>
      <c r="BL24" s="400">
        <f t="shared" si="10"/>
        <v>0</v>
      </c>
      <c r="BM24" s="400">
        <f t="shared" si="10"/>
        <v>0</v>
      </c>
      <c r="BN24" s="400">
        <f t="shared" si="10"/>
        <v>0</v>
      </c>
    </row>
    <row r="25" spans="1:66" s="417" customFormat="1" ht="21.95" customHeight="1" x14ac:dyDescent="0.15">
      <c r="A25" s="415"/>
      <c r="B25" s="418"/>
      <c r="C25" s="42"/>
      <c r="D25" s="877"/>
      <c r="E25" s="878"/>
      <c r="F25" s="28"/>
      <c r="G25" s="23"/>
      <c r="H25" s="23"/>
      <c r="I25" s="41"/>
      <c r="J25" s="421"/>
      <c r="K25" s="412" t="str">
        <f t="shared" si="5"/>
        <v/>
      </c>
      <c r="M25" s="400">
        <f t="shared" si="6"/>
        <v>0</v>
      </c>
      <c r="N25" s="400">
        <f t="shared" si="6"/>
        <v>0</v>
      </c>
      <c r="O25" s="400">
        <f t="shared" si="6"/>
        <v>0</v>
      </c>
      <c r="P25" s="400">
        <f t="shared" si="6"/>
        <v>0</v>
      </c>
      <c r="Q25" s="400">
        <f t="shared" si="6"/>
        <v>0</v>
      </c>
      <c r="R25" s="400">
        <f t="shared" si="6"/>
        <v>0</v>
      </c>
      <c r="S25" s="400">
        <f t="shared" si="6"/>
        <v>0</v>
      </c>
      <c r="T25" s="400">
        <f t="shared" si="6"/>
        <v>0</v>
      </c>
      <c r="U25" s="400">
        <f t="shared" si="6"/>
        <v>0</v>
      </c>
      <c r="V25" s="400">
        <f t="shared" si="6"/>
        <v>0</v>
      </c>
      <c r="X25" s="400">
        <f t="shared" si="6"/>
        <v>0</v>
      </c>
      <c r="Y25" s="400">
        <f t="shared" si="6"/>
        <v>0</v>
      </c>
      <c r="Z25" s="400">
        <f t="shared" si="6"/>
        <v>0</v>
      </c>
      <c r="AA25" s="400">
        <f t="shared" si="6"/>
        <v>0</v>
      </c>
      <c r="AB25" s="400">
        <f t="shared" si="6"/>
        <v>0</v>
      </c>
      <c r="AC25" s="400">
        <f t="shared" si="6"/>
        <v>0</v>
      </c>
      <c r="AD25" s="400">
        <f t="shared" si="6"/>
        <v>0</v>
      </c>
      <c r="AE25" s="400">
        <f t="shared" si="8"/>
        <v>0</v>
      </c>
      <c r="AF25" s="400">
        <f t="shared" si="8"/>
        <v>0</v>
      </c>
      <c r="AG25" s="400">
        <f t="shared" si="8"/>
        <v>0</v>
      </c>
      <c r="AI25" s="400">
        <f t="shared" si="9"/>
        <v>0</v>
      </c>
      <c r="AJ25" s="400">
        <f t="shared" si="9"/>
        <v>0</v>
      </c>
      <c r="AK25" s="400">
        <f t="shared" si="9"/>
        <v>0</v>
      </c>
      <c r="AL25" s="400">
        <f t="shared" si="9"/>
        <v>0</v>
      </c>
      <c r="AM25" s="400">
        <f t="shared" si="9"/>
        <v>0</v>
      </c>
      <c r="AN25" s="400">
        <f t="shared" si="9"/>
        <v>0</v>
      </c>
      <c r="AO25" s="400">
        <f t="shared" si="9"/>
        <v>0</v>
      </c>
      <c r="AP25" s="400">
        <f t="shared" si="9"/>
        <v>0</v>
      </c>
      <c r="AQ25" s="400">
        <f t="shared" si="9"/>
        <v>0</v>
      </c>
      <c r="AR25" s="400">
        <f t="shared" si="9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0"/>
        <v>0</v>
      </c>
      <c r="BF25" s="400">
        <f t="shared" si="10"/>
        <v>0</v>
      </c>
      <c r="BG25" s="400">
        <f t="shared" si="10"/>
        <v>0</v>
      </c>
      <c r="BH25" s="400">
        <f t="shared" si="10"/>
        <v>0</v>
      </c>
      <c r="BI25" s="400">
        <f t="shared" si="10"/>
        <v>0</v>
      </c>
      <c r="BJ25" s="400">
        <f t="shared" si="10"/>
        <v>0</v>
      </c>
      <c r="BK25" s="400">
        <f t="shared" si="10"/>
        <v>0</v>
      </c>
      <c r="BL25" s="400">
        <f t="shared" si="10"/>
        <v>0</v>
      </c>
      <c r="BM25" s="400">
        <f t="shared" si="10"/>
        <v>0</v>
      </c>
      <c r="BN25" s="400">
        <f t="shared" si="10"/>
        <v>0</v>
      </c>
    </row>
    <row r="26" spans="1:66" s="417" customFormat="1" ht="21.95" customHeight="1" x14ac:dyDescent="0.15">
      <c r="A26" s="415"/>
      <c r="B26" s="418"/>
      <c r="C26" s="42"/>
      <c r="D26" s="877"/>
      <c r="E26" s="878"/>
      <c r="F26" s="28"/>
      <c r="G26" s="23"/>
      <c r="H26" s="23"/>
      <c r="I26" s="41"/>
      <c r="J26" s="421"/>
      <c r="K26" s="412" t="str">
        <f t="shared" si="5"/>
        <v/>
      </c>
      <c r="M26" s="400">
        <f t="shared" si="6"/>
        <v>0</v>
      </c>
      <c r="N26" s="400">
        <f t="shared" si="6"/>
        <v>0</v>
      </c>
      <c r="O26" s="400">
        <f t="shared" si="6"/>
        <v>0</v>
      </c>
      <c r="P26" s="400">
        <f t="shared" si="6"/>
        <v>0</v>
      </c>
      <c r="Q26" s="400">
        <f t="shared" si="6"/>
        <v>0</v>
      </c>
      <c r="R26" s="400">
        <f t="shared" si="6"/>
        <v>0</v>
      </c>
      <c r="S26" s="400">
        <f t="shared" si="6"/>
        <v>0</v>
      </c>
      <c r="T26" s="400">
        <f t="shared" si="6"/>
        <v>0</v>
      </c>
      <c r="U26" s="400">
        <f t="shared" si="6"/>
        <v>0</v>
      </c>
      <c r="V26" s="400">
        <f t="shared" si="6"/>
        <v>0</v>
      </c>
      <c r="X26" s="400">
        <f t="shared" si="6"/>
        <v>0</v>
      </c>
      <c r="Y26" s="400">
        <f t="shared" si="6"/>
        <v>0</v>
      </c>
      <c r="Z26" s="400">
        <f t="shared" si="6"/>
        <v>0</v>
      </c>
      <c r="AA26" s="400">
        <f t="shared" si="6"/>
        <v>0</v>
      </c>
      <c r="AB26" s="400">
        <f t="shared" si="6"/>
        <v>0</v>
      </c>
      <c r="AC26" s="400">
        <f t="shared" si="6"/>
        <v>0</v>
      </c>
      <c r="AD26" s="400">
        <f t="shared" si="6"/>
        <v>0</v>
      </c>
      <c r="AE26" s="400">
        <f t="shared" si="8"/>
        <v>0</v>
      </c>
      <c r="AF26" s="400">
        <f t="shared" si="8"/>
        <v>0</v>
      </c>
      <c r="AG26" s="400">
        <f t="shared" si="8"/>
        <v>0</v>
      </c>
      <c r="AI26" s="400">
        <f t="shared" si="9"/>
        <v>0</v>
      </c>
      <c r="AJ26" s="400">
        <f t="shared" si="9"/>
        <v>0</v>
      </c>
      <c r="AK26" s="400">
        <f t="shared" si="9"/>
        <v>0</v>
      </c>
      <c r="AL26" s="400">
        <f t="shared" si="9"/>
        <v>0</v>
      </c>
      <c r="AM26" s="400">
        <f t="shared" si="9"/>
        <v>0</v>
      </c>
      <c r="AN26" s="400">
        <f t="shared" si="9"/>
        <v>0</v>
      </c>
      <c r="AO26" s="400">
        <f t="shared" si="9"/>
        <v>0</v>
      </c>
      <c r="AP26" s="400">
        <f t="shared" si="9"/>
        <v>0</v>
      </c>
      <c r="AQ26" s="400">
        <f t="shared" si="9"/>
        <v>0</v>
      </c>
      <c r="AR26" s="400">
        <f t="shared" si="9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0"/>
        <v>0</v>
      </c>
      <c r="BF26" s="400">
        <f t="shared" si="10"/>
        <v>0</v>
      </c>
      <c r="BG26" s="400">
        <f t="shared" si="10"/>
        <v>0</v>
      </c>
      <c r="BH26" s="400">
        <f t="shared" si="10"/>
        <v>0</v>
      </c>
      <c r="BI26" s="400">
        <f t="shared" si="10"/>
        <v>0</v>
      </c>
      <c r="BJ26" s="400">
        <f t="shared" si="10"/>
        <v>0</v>
      </c>
      <c r="BK26" s="400">
        <f t="shared" si="10"/>
        <v>0</v>
      </c>
      <c r="BL26" s="400">
        <f t="shared" si="10"/>
        <v>0</v>
      </c>
      <c r="BM26" s="400">
        <f t="shared" si="10"/>
        <v>0</v>
      </c>
      <c r="BN26" s="400">
        <f t="shared" si="10"/>
        <v>0</v>
      </c>
    </row>
    <row r="27" spans="1:66" s="417" customFormat="1" ht="21.95" customHeight="1" x14ac:dyDescent="0.15">
      <c r="A27" s="415"/>
      <c r="B27" s="418"/>
      <c r="C27" s="42"/>
      <c r="D27" s="877"/>
      <c r="E27" s="878"/>
      <c r="F27" s="28"/>
      <c r="G27" s="23"/>
      <c r="H27" s="23"/>
      <c r="I27" s="41"/>
      <c r="J27" s="421"/>
      <c r="K27" s="412" t="str">
        <f t="shared" si="5"/>
        <v/>
      </c>
      <c r="M27" s="400">
        <f t="shared" si="6"/>
        <v>0</v>
      </c>
      <c r="N27" s="400">
        <f t="shared" si="6"/>
        <v>0</v>
      </c>
      <c r="O27" s="400">
        <f t="shared" si="6"/>
        <v>0</v>
      </c>
      <c r="P27" s="400">
        <f t="shared" si="6"/>
        <v>0</v>
      </c>
      <c r="Q27" s="400">
        <f t="shared" si="6"/>
        <v>0</v>
      </c>
      <c r="R27" s="400">
        <f t="shared" si="6"/>
        <v>0</v>
      </c>
      <c r="S27" s="400">
        <f t="shared" si="6"/>
        <v>0</v>
      </c>
      <c r="T27" s="400">
        <f t="shared" si="6"/>
        <v>0</v>
      </c>
      <c r="U27" s="400">
        <f t="shared" si="6"/>
        <v>0</v>
      </c>
      <c r="V27" s="400">
        <f t="shared" si="6"/>
        <v>0</v>
      </c>
      <c r="X27" s="400">
        <f t="shared" si="6"/>
        <v>0</v>
      </c>
      <c r="Y27" s="400">
        <f t="shared" si="6"/>
        <v>0</v>
      </c>
      <c r="Z27" s="400">
        <f t="shared" si="6"/>
        <v>0</v>
      </c>
      <c r="AA27" s="400">
        <f t="shared" si="6"/>
        <v>0</v>
      </c>
      <c r="AB27" s="400">
        <f t="shared" si="6"/>
        <v>0</v>
      </c>
      <c r="AC27" s="400">
        <f t="shared" si="6"/>
        <v>0</v>
      </c>
      <c r="AD27" s="400">
        <f t="shared" si="6"/>
        <v>0</v>
      </c>
      <c r="AE27" s="400">
        <f t="shared" si="8"/>
        <v>0</v>
      </c>
      <c r="AF27" s="400">
        <f t="shared" si="8"/>
        <v>0</v>
      </c>
      <c r="AG27" s="400">
        <f t="shared" si="8"/>
        <v>0</v>
      </c>
      <c r="AI27" s="400">
        <f t="shared" si="9"/>
        <v>0</v>
      </c>
      <c r="AJ27" s="400">
        <f t="shared" si="9"/>
        <v>0</v>
      </c>
      <c r="AK27" s="400">
        <f t="shared" si="9"/>
        <v>0</v>
      </c>
      <c r="AL27" s="400">
        <f t="shared" si="9"/>
        <v>0</v>
      </c>
      <c r="AM27" s="400">
        <f t="shared" si="9"/>
        <v>0</v>
      </c>
      <c r="AN27" s="400">
        <f t="shared" si="9"/>
        <v>0</v>
      </c>
      <c r="AO27" s="400">
        <f t="shared" si="9"/>
        <v>0</v>
      </c>
      <c r="AP27" s="400">
        <f t="shared" si="9"/>
        <v>0</v>
      </c>
      <c r="AQ27" s="400">
        <f t="shared" si="9"/>
        <v>0</v>
      </c>
      <c r="AR27" s="400">
        <f t="shared" si="9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0"/>
        <v>0</v>
      </c>
      <c r="BF27" s="400">
        <f t="shared" si="10"/>
        <v>0</v>
      </c>
      <c r="BG27" s="400">
        <f t="shared" si="10"/>
        <v>0</v>
      </c>
      <c r="BH27" s="400">
        <f t="shared" si="10"/>
        <v>0</v>
      </c>
      <c r="BI27" s="400">
        <f t="shared" si="10"/>
        <v>0</v>
      </c>
      <c r="BJ27" s="400">
        <f t="shared" si="10"/>
        <v>0</v>
      </c>
      <c r="BK27" s="400">
        <f t="shared" si="10"/>
        <v>0</v>
      </c>
      <c r="BL27" s="400">
        <f t="shared" si="10"/>
        <v>0</v>
      </c>
      <c r="BM27" s="400">
        <f t="shared" si="10"/>
        <v>0</v>
      </c>
      <c r="BN27" s="400">
        <f t="shared" si="10"/>
        <v>0</v>
      </c>
    </row>
    <row r="28" spans="1:66" s="417" customFormat="1" ht="21.95" customHeight="1" x14ac:dyDescent="0.15">
      <c r="A28" s="415"/>
      <c r="B28" s="418"/>
      <c r="C28" s="42"/>
      <c r="D28" s="877"/>
      <c r="E28" s="878"/>
      <c r="F28" s="28"/>
      <c r="G28" s="23"/>
      <c r="H28" s="23"/>
      <c r="I28" s="41"/>
      <c r="J28" s="421"/>
      <c r="K28" s="412" t="str">
        <f t="shared" si="5"/>
        <v/>
      </c>
      <c r="M28" s="400">
        <f t="shared" si="6"/>
        <v>0</v>
      </c>
      <c r="N28" s="400">
        <f t="shared" si="6"/>
        <v>0</v>
      </c>
      <c r="O28" s="400">
        <f t="shared" si="6"/>
        <v>0</v>
      </c>
      <c r="P28" s="400">
        <f t="shared" si="6"/>
        <v>0</v>
      </c>
      <c r="Q28" s="400">
        <f t="shared" si="6"/>
        <v>0</v>
      </c>
      <c r="R28" s="400">
        <f t="shared" si="6"/>
        <v>0</v>
      </c>
      <c r="S28" s="400">
        <f t="shared" si="6"/>
        <v>0</v>
      </c>
      <c r="T28" s="400">
        <f t="shared" si="6"/>
        <v>0</v>
      </c>
      <c r="U28" s="400">
        <f t="shared" si="6"/>
        <v>0</v>
      </c>
      <c r="V28" s="400">
        <f t="shared" si="6"/>
        <v>0</v>
      </c>
      <c r="X28" s="400">
        <f t="shared" si="6"/>
        <v>0</v>
      </c>
      <c r="Y28" s="400">
        <f t="shared" si="6"/>
        <v>0</v>
      </c>
      <c r="Z28" s="400">
        <f t="shared" si="6"/>
        <v>0</v>
      </c>
      <c r="AA28" s="400">
        <f t="shared" si="6"/>
        <v>0</v>
      </c>
      <c r="AB28" s="400">
        <f t="shared" si="6"/>
        <v>0</v>
      </c>
      <c r="AC28" s="400">
        <f t="shared" si="6"/>
        <v>0</v>
      </c>
      <c r="AD28" s="400">
        <f t="shared" si="6"/>
        <v>0</v>
      </c>
      <c r="AE28" s="400">
        <f t="shared" si="8"/>
        <v>0</v>
      </c>
      <c r="AF28" s="400">
        <f t="shared" si="8"/>
        <v>0</v>
      </c>
      <c r="AG28" s="400">
        <f t="shared" si="8"/>
        <v>0</v>
      </c>
      <c r="AI28" s="400">
        <f t="shared" si="9"/>
        <v>0</v>
      </c>
      <c r="AJ28" s="400">
        <f t="shared" si="9"/>
        <v>0</v>
      </c>
      <c r="AK28" s="400">
        <f t="shared" si="9"/>
        <v>0</v>
      </c>
      <c r="AL28" s="400">
        <f t="shared" si="9"/>
        <v>0</v>
      </c>
      <c r="AM28" s="400">
        <f t="shared" si="9"/>
        <v>0</v>
      </c>
      <c r="AN28" s="400">
        <f t="shared" si="9"/>
        <v>0</v>
      </c>
      <c r="AO28" s="400">
        <f t="shared" si="9"/>
        <v>0</v>
      </c>
      <c r="AP28" s="400">
        <f t="shared" si="9"/>
        <v>0</v>
      </c>
      <c r="AQ28" s="400">
        <f t="shared" si="9"/>
        <v>0</v>
      </c>
      <c r="AR28" s="400">
        <f t="shared" si="9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0"/>
        <v>0</v>
      </c>
      <c r="BF28" s="400">
        <f t="shared" si="10"/>
        <v>0</v>
      </c>
      <c r="BG28" s="400">
        <f t="shared" si="10"/>
        <v>0</v>
      </c>
      <c r="BH28" s="400">
        <f t="shared" si="10"/>
        <v>0</v>
      </c>
      <c r="BI28" s="400">
        <f t="shared" si="10"/>
        <v>0</v>
      </c>
      <c r="BJ28" s="400">
        <f t="shared" si="10"/>
        <v>0</v>
      </c>
      <c r="BK28" s="400">
        <f t="shared" si="10"/>
        <v>0</v>
      </c>
      <c r="BL28" s="400">
        <f t="shared" si="10"/>
        <v>0</v>
      </c>
      <c r="BM28" s="400">
        <f t="shared" si="10"/>
        <v>0</v>
      </c>
      <c r="BN28" s="400">
        <f t="shared" si="10"/>
        <v>0</v>
      </c>
    </row>
    <row r="29" spans="1:66" s="417" customFormat="1" ht="21.95" customHeight="1" x14ac:dyDescent="0.15">
      <c r="A29" s="415"/>
      <c r="B29" s="418"/>
      <c r="C29" s="42"/>
      <c r="D29" s="877"/>
      <c r="E29" s="878"/>
      <c r="F29" s="28"/>
      <c r="G29" s="23"/>
      <c r="H29" s="23"/>
      <c r="I29" s="41"/>
      <c r="J29" s="421"/>
      <c r="K29" s="412" t="str">
        <f t="shared" si="5"/>
        <v/>
      </c>
      <c r="M29" s="400">
        <f t="shared" si="6"/>
        <v>0</v>
      </c>
      <c r="N29" s="400">
        <f t="shared" si="6"/>
        <v>0</v>
      </c>
      <c r="O29" s="400">
        <f t="shared" si="6"/>
        <v>0</v>
      </c>
      <c r="P29" s="400">
        <f t="shared" si="6"/>
        <v>0</v>
      </c>
      <c r="Q29" s="400">
        <f t="shared" si="6"/>
        <v>0</v>
      </c>
      <c r="R29" s="400">
        <f t="shared" si="6"/>
        <v>0</v>
      </c>
      <c r="S29" s="400">
        <f t="shared" si="6"/>
        <v>0</v>
      </c>
      <c r="T29" s="400">
        <f t="shared" si="6"/>
        <v>0</v>
      </c>
      <c r="U29" s="400">
        <f t="shared" si="6"/>
        <v>0</v>
      </c>
      <c r="V29" s="400">
        <f t="shared" si="6"/>
        <v>0</v>
      </c>
      <c r="X29" s="400">
        <f t="shared" si="6"/>
        <v>0</v>
      </c>
      <c r="Y29" s="400">
        <f t="shared" si="6"/>
        <v>0</v>
      </c>
      <c r="Z29" s="400">
        <f t="shared" si="6"/>
        <v>0</v>
      </c>
      <c r="AA29" s="400">
        <f t="shared" si="6"/>
        <v>0</v>
      </c>
      <c r="AB29" s="400">
        <f t="shared" si="6"/>
        <v>0</v>
      </c>
      <c r="AC29" s="400">
        <f t="shared" si="6"/>
        <v>0</v>
      </c>
      <c r="AD29" s="400">
        <f t="shared" si="6"/>
        <v>0</v>
      </c>
      <c r="AE29" s="400">
        <f t="shared" si="8"/>
        <v>0</v>
      </c>
      <c r="AF29" s="400">
        <f t="shared" si="8"/>
        <v>0</v>
      </c>
      <c r="AG29" s="400">
        <f t="shared" si="8"/>
        <v>0</v>
      </c>
      <c r="AI29" s="400">
        <f t="shared" si="9"/>
        <v>0</v>
      </c>
      <c r="AJ29" s="400">
        <f t="shared" si="9"/>
        <v>0</v>
      </c>
      <c r="AK29" s="400">
        <f t="shared" si="9"/>
        <v>0</v>
      </c>
      <c r="AL29" s="400">
        <f t="shared" si="9"/>
        <v>0</v>
      </c>
      <c r="AM29" s="400">
        <f t="shared" si="9"/>
        <v>0</v>
      </c>
      <c r="AN29" s="400">
        <f t="shared" si="9"/>
        <v>0</v>
      </c>
      <c r="AO29" s="400">
        <f t="shared" si="9"/>
        <v>0</v>
      </c>
      <c r="AP29" s="400">
        <f t="shared" si="9"/>
        <v>0</v>
      </c>
      <c r="AQ29" s="400">
        <f t="shared" si="9"/>
        <v>0</v>
      </c>
      <c r="AR29" s="400">
        <f t="shared" si="9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0"/>
        <v>0</v>
      </c>
      <c r="BF29" s="400">
        <f t="shared" si="10"/>
        <v>0</v>
      </c>
      <c r="BG29" s="400">
        <f t="shared" si="10"/>
        <v>0</v>
      </c>
      <c r="BH29" s="400">
        <f t="shared" si="10"/>
        <v>0</v>
      </c>
      <c r="BI29" s="400">
        <f t="shared" si="10"/>
        <v>0</v>
      </c>
      <c r="BJ29" s="400">
        <f t="shared" si="10"/>
        <v>0</v>
      </c>
      <c r="BK29" s="400">
        <f t="shared" si="10"/>
        <v>0</v>
      </c>
      <c r="BL29" s="400">
        <f t="shared" si="10"/>
        <v>0</v>
      </c>
      <c r="BM29" s="400">
        <f t="shared" si="10"/>
        <v>0</v>
      </c>
      <c r="BN29" s="400">
        <f t="shared" si="10"/>
        <v>0</v>
      </c>
    </row>
    <row r="30" spans="1:66" s="417" customFormat="1" ht="21.95" customHeight="1" x14ac:dyDescent="0.15">
      <c r="A30" s="415"/>
      <c r="B30" s="418"/>
      <c r="C30" s="42"/>
      <c r="D30" s="877"/>
      <c r="E30" s="878"/>
      <c r="F30" s="28"/>
      <c r="G30" s="23"/>
      <c r="H30" s="23"/>
      <c r="I30" s="41"/>
      <c r="J30" s="421"/>
      <c r="K30" s="412" t="str">
        <f t="shared" si="5"/>
        <v/>
      </c>
      <c r="M30" s="400">
        <f t="shared" si="6"/>
        <v>0</v>
      </c>
      <c r="N30" s="400">
        <f t="shared" si="6"/>
        <v>0</v>
      </c>
      <c r="O30" s="400">
        <f t="shared" si="6"/>
        <v>0</v>
      </c>
      <c r="P30" s="400">
        <f t="shared" si="6"/>
        <v>0</v>
      </c>
      <c r="Q30" s="400">
        <f t="shared" si="6"/>
        <v>0</v>
      </c>
      <c r="R30" s="400">
        <f t="shared" si="6"/>
        <v>0</v>
      </c>
      <c r="S30" s="400">
        <f t="shared" si="6"/>
        <v>0</v>
      </c>
      <c r="T30" s="400">
        <f t="shared" si="6"/>
        <v>0</v>
      </c>
      <c r="U30" s="400">
        <f t="shared" si="6"/>
        <v>0</v>
      </c>
      <c r="V30" s="400">
        <f t="shared" si="6"/>
        <v>0</v>
      </c>
      <c r="X30" s="400">
        <f t="shared" si="6"/>
        <v>0</v>
      </c>
      <c r="Y30" s="400">
        <f t="shared" si="6"/>
        <v>0</v>
      </c>
      <c r="Z30" s="400">
        <f t="shared" si="6"/>
        <v>0</v>
      </c>
      <c r="AA30" s="400">
        <f t="shared" si="6"/>
        <v>0</v>
      </c>
      <c r="AB30" s="400">
        <f t="shared" si="6"/>
        <v>0</v>
      </c>
      <c r="AC30" s="400">
        <f t="shared" si="6"/>
        <v>0</v>
      </c>
      <c r="AD30" s="400">
        <f t="shared" si="6"/>
        <v>0</v>
      </c>
      <c r="AE30" s="400">
        <f t="shared" si="8"/>
        <v>0</v>
      </c>
      <c r="AF30" s="400">
        <f t="shared" si="8"/>
        <v>0</v>
      </c>
      <c r="AG30" s="400">
        <f t="shared" si="8"/>
        <v>0</v>
      </c>
      <c r="AI30" s="400">
        <f t="shared" si="9"/>
        <v>0</v>
      </c>
      <c r="AJ30" s="400">
        <f t="shared" si="9"/>
        <v>0</v>
      </c>
      <c r="AK30" s="400">
        <f t="shared" si="9"/>
        <v>0</v>
      </c>
      <c r="AL30" s="400">
        <f t="shared" si="9"/>
        <v>0</v>
      </c>
      <c r="AM30" s="400">
        <f t="shared" si="9"/>
        <v>0</v>
      </c>
      <c r="AN30" s="400">
        <f t="shared" si="9"/>
        <v>0</v>
      </c>
      <c r="AO30" s="400">
        <f t="shared" si="9"/>
        <v>0</v>
      </c>
      <c r="AP30" s="400">
        <f t="shared" si="9"/>
        <v>0</v>
      </c>
      <c r="AQ30" s="400">
        <f t="shared" si="9"/>
        <v>0</v>
      </c>
      <c r="AR30" s="400">
        <f t="shared" si="9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0"/>
        <v>0</v>
      </c>
      <c r="BF30" s="400">
        <f t="shared" si="10"/>
        <v>0</v>
      </c>
      <c r="BG30" s="400">
        <f t="shared" si="10"/>
        <v>0</v>
      </c>
      <c r="BH30" s="400">
        <f t="shared" si="10"/>
        <v>0</v>
      </c>
      <c r="BI30" s="400">
        <f t="shared" si="10"/>
        <v>0</v>
      </c>
      <c r="BJ30" s="400">
        <f t="shared" si="10"/>
        <v>0</v>
      </c>
      <c r="BK30" s="400">
        <f t="shared" si="10"/>
        <v>0</v>
      </c>
      <c r="BL30" s="400">
        <f t="shared" si="10"/>
        <v>0</v>
      </c>
      <c r="BM30" s="400">
        <f t="shared" si="10"/>
        <v>0</v>
      </c>
      <c r="BN30" s="400">
        <f t="shared" si="10"/>
        <v>0</v>
      </c>
    </row>
    <row r="31" spans="1:66" s="417" customFormat="1" ht="21.95" customHeight="1" x14ac:dyDescent="0.15">
      <c r="A31" s="415"/>
      <c r="B31" s="418"/>
      <c r="C31" s="62"/>
      <c r="D31" s="879"/>
      <c r="E31" s="880"/>
      <c r="F31" s="203"/>
      <c r="G31" s="204"/>
      <c r="H31" s="204"/>
      <c r="I31" s="41"/>
      <c r="J31" s="421"/>
      <c r="K31" s="412" t="str">
        <f t="shared" si="5"/>
        <v/>
      </c>
      <c r="M31" s="400">
        <f t="shared" si="6"/>
        <v>0</v>
      </c>
      <c r="N31" s="400">
        <f t="shared" si="6"/>
        <v>0</v>
      </c>
      <c r="O31" s="400">
        <f t="shared" si="6"/>
        <v>0</v>
      </c>
      <c r="P31" s="400">
        <f t="shared" si="6"/>
        <v>0</v>
      </c>
      <c r="Q31" s="400">
        <f t="shared" si="6"/>
        <v>0</v>
      </c>
      <c r="R31" s="400">
        <f t="shared" si="6"/>
        <v>0</v>
      </c>
      <c r="S31" s="400">
        <f t="shared" si="6"/>
        <v>0</v>
      </c>
      <c r="T31" s="400">
        <f t="shared" si="6"/>
        <v>0</v>
      </c>
      <c r="U31" s="400">
        <f t="shared" si="6"/>
        <v>0</v>
      </c>
      <c r="V31" s="400">
        <f t="shared" si="6"/>
        <v>0</v>
      </c>
      <c r="X31" s="400">
        <f t="shared" si="6"/>
        <v>0</v>
      </c>
      <c r="Y31" s="400">
        <f t="shared" si="6"/>
        <v>0</v>
      </c>
      <c r="Z31" s="400">
        <f t="shared" si="6"/>
        <v>0</v>
      </c>
      <c r="AA31" s="400">
        <f t="shared" si="6"/>
        <v>0</v>
      </c>
      <c r="AB31" s="400">
        <f t="shared" si="6"/>
        <v>0</v>
      </c>
      <c r="AC31" s="400">
        <f t="shared" si="6"/>
        <v>0</v>
      </c>
      <c r="AD31" s="400">
        <f t="shared" si="6"/>
        <v>0</v>
      </c>
      <c r="AE31" s="400">
        <f t="shared" si="8"/>
        <v>0</v>
      </c>
      <c r="AF31" s="400">
        <f t="shared" si="8"/>
        <v>0</v>
      </c>
      <c r="AG31" s="400">
        <f t="shared" si="8"/>
        <v>0</v>
      </c>
      <c r="AI31" s="400">
        <f t="shared" si="9"/>
        <v>0</v>
      </c>
      <c r="AJ31" s="400">
        <f t="shared" si="9"/>
        <v>0</v>
      </c>
      <c r="AK31" s="400">
        <f t="shared" si="9"/>
        <v>0</v>
      </c>
      <c r="AL31" s="400">
        <f t="shared" si="9"/>
        <v>0</v>
      </c>
      <c r="AM31" s="400">
        <f t="shared" si="9"/>
        <v>0</v>
      </c>
      <c r="AN31" s="400">
        <f t="shared" si="9"/>
        <v>0</v>
      </c>
      <c r="AO31" s="400">
        <f t="shared" si="9"/>
        <v>0</v>
      </c>
      <c r="AP31" s="400">
        <f t="shared" si="9"/>
        <v>0</v>
      </c>
      <c r="AQ31" s="400">
        <f t="shared" si="9"/>
        <v>0</v>
      </c>
      <c r="AR31" s="400">
        <f t="shared" si="9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0"/>
        <v>0</v>
      </c>
      <c r="BF31" s="400">
        <f t="shared" si="10"/>
        <v>0</v>
      </c>
      <c r="BG31" s="400">
        <f t="shared" si="10"/>
        <v>0</v>
      </c>
      <c r="BH31" s="400">
        <f t="shared" si="10"/>
        <v>0</v>
      </c>
      <c r="BI31" s="400">
        <f t="shared" si="10"/>
        <v>0</v>
      </c>
      <c r="BJ31" s="400">
        <f t="shared" si="10"/>
        <v>0</v>
      </c>
      <c r="BK31" s="400">
        <f t="shared" si="10"/>
        <v>0</v>
      </c>
      <c r="BL31" s="400">
        <f t="shared" si="10"/>
        <v>0</v>
      </c>
      <c r="BM31" s="400">
        <f t="shared" si="10"/>
        <v>0</v>
      </c>
      <c r="BN31" s="400">
        <f t="shared" si="10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1">SUM(N7:N31)</f>
        <v>0</v>
      </c>
      <c r="O32" s="424">
        <f t="shared" si="11"/>
        <v>0</v>
      </c>
      <c r="P32" s="424">
        <f t="shared" si="11"/>
        <v>0</v>
      </c>
      <c r="Q32" s="424">
        <f t="shared" si="11"/>
        <v>0</v>
      </c>
      <c r="R32" s="424">
        <f t="shared" si="11"/>
        <v>0</v>
      </c>
      <c r="S32" s="424">
        <f t="shared" si="11"/>
        <v>0</v>
      </c>
      <c r="T32" s="424">
        <f t="shared" si="11"/>
        <v>0</v>
      </c>
      <c r="U32" s="424">
        <f t="shared" si="11"/>
        <v>0</v>
      </c>
      <c r="V32" s="424">
        <f t="shared" si="11"/>
        <v>0</v>
      </c>
      <c r="X32" s="424">
        <f>SUM(X7:X31)</f>
        <v>0</v>
      </c>
      <c r="Y32" s="424">
        <f t="shared" ref="Y32:AF32" si="12">SUM(Y7:Y31)</f>
        <v>0</v>
      </c>
      <c r="Z32" s="424">
        <f t="shared" si="12"/>
        <v>0</v>
      </c>
      <c r="AA32" s="424">
        <f t="shared" si="12"/>
        <v>0</v>
      </c>
      <c r="AB32" s="424">
        <f t="shared" si="12"/>
        <v>0</v>
      </c>
      <c r="AC32" s="424">
        <f t="shared" si="12"/>
        <v>0</v>
      </c>
      <c r="AD32" s="424">
        <f t="shared" si="12"/>
        <v>0</v>
      </c>
      <c r="AE32" s="424">
        <f t="shared" si="12"/>
        <v>0</v>
      </c>
      <c r="AF32" s="424">
        <f t="shared" si="12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3">SUM(AM7:AM31)</f>
        <v>0</v>
      </c>
      <c r="AN32" s="424">
        <f t="shared" si="13"/>
        <v>0</v>
      </c>
      <c r="AO32" s="424">
        <f t="shared" si="13"/>
        <v>0</v>
      </c>
      <c r="AP32" s="424">
        <f t="shared" si="13"/>
        <v>0</v>
      </c>
      <c r="AQ32" s="424">
        <f t="shared" si="13"/>
        <v>0</v>
      </c>
      <c r="AR32" s="424">
        <f t="shared" si="13"/>
        <v>0</v>
      </c>
      <c r="AT32" s="424">
        <f t="shared" si="13"/>
        <v>0</v>
      </c>
      <c r="AU32" s="424">
        <f t="shared" si="13"/>
        <v>0</v>
      </c>
      <c r="AV32" s="424">
        <f t="shared" si="13"/>
        <v>0</v>
      </c>
      <c r="AW32" s="424">
        <f t="shared" si="13"/>
        <v>0</v>
      </c>
      <c r="AX32" s="424">
        <f t="shared" si="13"/>
        <v>0</v>
      </c>
      <c r="AY32" s="424">
        <f t="shared" si="13"/>
        <v>0</v>
      </c>
      <c r="AZ32" s="424">
        <f t="shared" si="13"/>
        <v>0</v>
      </c>
      <c r="BA32" s="424">
        <f t="shared" si="13"/>
        <v>0</v>
      </c>
      <c r="BB32" s="424">
        <f t="shared" si="13"/>
        <v>0</v>
      </c>
      <c r="BC32" s="424">
        <f t="shared" si="13"/>
        <v>0</v>
      </c>
      <c r="BE32" s="424">
        <f>SUM(BE7:BE31)</f>
        <v>0</v>
      </c>
      <c r="BF32" s="424">
        <f t="shared" ref="BF32:BN32" si="14">SUM(BF7:BF31)</f>
        <v>0</v>
      </c>
      <c r="BG32" s="424">
        <f t="shared" si="14"/>
        <v>0</v>
      </c>
      <c r="BH32" s="424">
        <f t="shared" si="14"/>
        <v>0</v>
      </c>
      <c r="BI32" s="424">
        <f t="shared" si="14"/>
        <v>0</v>
      </c>
      <c r="BJ32" s="424">
        <f t="shared" si="14"/>
        <v>0</v>
      </c>
      <c r="BK32" s="424">
        <f t="shared" si="14"/>
        <v>0</v>
      </c>
      <c r="BL32" s="424">
        <f t="shared" si="14"/>
        <v>0</v>
      </c>
      <c r="BM32" s="424">
        <f t="shared" si="14"/>
        <v>0</v>
      </c>
      <c r="BN32" s="424">
        <f t="shared" si="14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195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196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198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199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K32:L32"/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29:E29"/>
    <mergeCell ref="D30:E30"/>
    <mergeCell ref="D31:E31"/>
    <mergeCell ref="D28:E28"/>
    <mergeCell ref="D19:E19"/>
    <mergeCell ref="D20:E20"/>
    <mergeCell ref="D21:E21"/>
    <mergeCell ref="D22:E22"/>
    <mergeCell ref="D23:E23"/>
    <mergeCell ref="D25:E25"/>
    <mergeCell ref="D26:E26"/>
    <mergeCell ref="D27:E27"/>
    <mergeCell ref="D14:E14"/>
    <mergeCell ref="D15:E15"/>
    <mergeCell ref="D16:E16"/>
    <mergeCell ref="D17:E17"/>
    <mergeCell ref="D18:E18"/>
  </mergeCells>
  <phoneticPr fontId="5"/>
  <dataValidations xWindow="335" yWindow="409"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xWindow="335" yWindow="409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zoomScaleNormal="100" workbookViewId="0">
      <selection activeCell="J6" sqref="J6"/>
    </sheetView>
  </sheetViews>
  <sheetFormatPr defaultRowHeight="13.5" x14ac:dyDescent="0.15"/>
  <cols>
    <col min="1" max="1" width="1.5" style="2" customWidth="1"/>
    <col min="2" max="2" width="4.625" style="2" customWidth="1"/>
    <col min="3" max="3" width="8.625" style="49" customWidth="1"/>
    <col min="4" max="4" width="37.25" style="2" customWidth="1"/>
    <col min="5" max="5" width="8.625" style="2" customWidth="1"/>
    <col min="6" max="6" width="10.625" style="2" customWidth="1"/>
    <col min="7" max="8" width="7.75" style="2" customWidth="1"/>
    <col min="9" max="9" width="18.625" style="2" customWidth="1"/>
    <col min="10" max="10" width="1.5" style="2" customWidth="1"/>
    <col min="11" max="11" width="13" style="2" customWidth="1"/>
    <col min="12" max="47" width="4.75" style="2" customWidth="1"/>
    <col min="48" max="55" width="5.375" style="2" customWidth="1"/>
    <col min="56" max="56" width="6.375" style="2" customWidth="1"/>
    <col min="57" max="240" width="9" style="2"/>
    <col min="241" max="241" width="1.5" style="2" customWidth="1"/>
    <col min="242" max="242" width="4.625" style="2" customWidth="1"/>
    <col min="243" max="243" width="8.625" style="2" customWidth="1"/>
    <col min="244" max="244" width="37.25" style="2" customWidth="1"/>
    <col min="245" max="245" width="8.625" style="2" customWidth="1"/>
    <col min="246" max="246" width="10.625" style="2" customWidth="1"/>
    <col min="247" max="248" width="7.75" style="2" customWidth="1"/>
    <col min="249" max="249" width="18.625" style="2" customWidth="1"/>
    <col min="250" max="250" width="1.5" style="2" customWidth="1"/>
    <col min="251" max="267" width="0" style="2" hidden="1" customWidth="1"/>
    <col min="268" max="496" width="9" style="2"/>
    <col min="497" max="497" width="1.5" style="2" customWidth="1"/>
    <col min="498" max="498" width="4.625" style="2" customWidth="1"/>
    <col min="499" max="499" width="8.625" style="2" customWidth="1"/>
    <col min="500" max="500" width="37.25" style="2" customWidth="1"/>
    <col min="501" max="501" width="8.625" style="2" customWidth="1"/>
    <col min="502" max="502" width="10.625" style="2" customWidth="1"/>
    <col min="503" max="504" width="7.75" style="2" customWidth="1"/>
    <col min="505" max="505" width="18.625" style="2" customWidth="1"/>
    <col min="506" max="506" width="1.5" style="2" customWidth="1"/>
    <col min="507" max="523" width="0" style="2" hidden="1" customWidth="1"/>
    <col min="524" max="752" width="9" style="2"/>
    <col min="753" max="753" width="1.5" style="2" customWidth="1"/>
    <col min="754" max="754" width="4.625" style="2" customWidth="1"/>
    <col min="755" max="755" width="8.625" style="2" customWidth="1"/>
    <col min="756" max="756" width="37.25" style="2" customWidth="1"/>
    <col min="757" max="757" width="8.625" style="2" customWidth="1"/>
    <col min="758" max="758" width="10.625" style="2" customWidth="1"/>
    <col min="759" max="760" width="7.75" style="2" customWidth="1"/>
    <col min="761" max="761" width="18.625" style="2" customWidth="1"/>
    <col min="762" max="762" width="1.5" style="2" customWidth="1"/>
    <col min="763" max="779" width="0" style="2" hidden="1" customWidth="1"/>
    <col min="780" max="1008" width="9" style="2"/>
    <col min="1009" max="1009" width="1.5" style="2" customWidth="1"/>
    <col min="1010" max="1010" width="4.625" style="2" customWidth="1"/>
    <col min="1011" max="1011" width="8.625" style="2" customWidth="1"/>
    <col min="1012" max="1012" width="37.25" style="2" customWidth="1"/>
    <col min="1013" max="1013" width="8.625" style="2" customWidth="1"/>
    <col min="1014" max="1014" width="10.625" style="2" customWidth="1"/>
    <col min="1015" max="1016" width="7.75" style="2" customWidth="1"/>
    <col min="1017" max="1017" width="18.625" style="2" customWidth="1"/>
    <col min="1018" max="1018" width="1.5" style="2" customWidth="1"/>
    <col min="1019" max="1035" width="0" style="2" hidden="1" customWidth="1"/>
    <col min="1036" max="1264" width="9" style="2"/>
    <col min="1265" max="1265" width="1.5" style="2" customWidth="1"/>
    <col min="1266" max="1266" width="4.625" style="2" customWidth="1"/>
    <col min="1267" max="1267" width="8.625" style="2" customWidth="1"/>
    <col min="1268" max="1268" width="37.25" style="2" customWidth="1"/>
    <col min="1269" max="1269" width="8.625" style="2" customWidth="1"/>
    <col min="1270" max="1270" width="10.625" style="2" customWidth="1"/>
    <col min="1271" max="1272" width="7.75" style="2" customWidth="1"/>
    <col min="1273" max="1273" width="18.625" style="2" customWidth="1"/>
    <col min="1274" max="1274" width="1.5" style="2" customWidth="1"/>
    <col min="1275" max="1291" width="0" style="2" hidden="1" customWidth="1"/>
    <col min="1292" max="1520" width="9" style="2"/>
    <col min="1521" max="1521" width="1.5" style="2" customWidth="1"/>
    <col min="1522" max="1522" width="4.625" style="2" customWidth="1"/>
    <col min="1523" max="1523" width="8.625" style="2" customWidth="1"/>
    <col min="1524" max="1524" width="37.25" style="2" customWidth="1"/>
    <col min="1525" max="1525" width="8.625" style="2" customWidth="1"/>
    <col min="1526" max="1526" width="10.625" style="2" customWidth="1"/>
    <col min="1527" max="1528" width="7.75" style="2" customWidth="1"/>
    <col min="1529" max="1529" width="18.625" style="2" customWidth="1"/>
    <col min="1530" max="1530" width="1.5" style="2" customWidth="1"/>
    <col min="1531" max="1547" width="0" style="2" hidden="1" customWidth="1"/>
    <col min="1548" max="1776" width="9" style="2"/>
    <col min="1777" max="1777" width="1.5" style="2" customWidth="1"/>
    <col min="1778" max="1778" width="4.625" style="2" customWidth="1"/>
    <col min="1779" max="1779" width="8.625" style="2" customWidth="1"/>
    <col min="1780" max="1780" width="37.25" style="2" customWidth="1"/>
    <col min="1781" max="1781" width="8.625" style="2" customWidth="1"/>
    <col min="1782" max="1782" width="10.625" style="2" customWidth="1"/>
    <col min="1783" max="1784" width="7.75" style="2" customWidth="1"/>
    <col min="1785" max="1785" width="18.625" style="2" customWidth="1"/>
    <col min="1786" max="1786" width="1.5" style="2" customWidth="1"/>
    <col min="1787" max="1803" width="0" style="2" hidden="1" customWidth="1"/>
    <col min="1804" max="2032" width="9" style="2"/>
    <col min="2033" max="2033" width="1.5" style="2" customWidth="1"/>
    <col min="2034" max="2034" width="4.625" style="2" customWidth="1"/>
    <col min="2035" max="2035" width="8.625" style="2" customWidth="1"/>
    <col min="2036" max="2036" width="37.25" style="2" customWidth="1"/>
    <col min="2037" max="2037" width="8.625" style="2" customWidth="1"/>
    <col min="2038" max="2038" width="10.625" style="2" customWidth="1"/>
    <col min="2039" max="2040" width="7.75" style="2" customWidth="1"/>
    <col min="2041" max="2041" width="18.625" style="2" customWidth="1"/>
    <col min="2042" max="2042" width="1.5" style="2" customWidth="1"/>
    <col min="2043" max="2059" width="0" style="2" hidden="1" customWidth="1"/>
    <col min="2060" max="2288" width="9" style="2"/>
    <col min="2289" max="2289" width="1.5" style="2" customWidth="1"/>
    <col min="2290" max="2290" width="4.625" style="2" customWidth="1"/>
    <col min="2291" max="2291" width="8.625" style="2" customWidth="1"/>
    <col min="2292" max="2292" width="37.25" style="2" customWidth="1"/>
    <col min="2293" max="2293" width="8.625" style="2" customWidth="1"/>
    <col min="2294" max="2294" width="10.625" style="2" customWidth="1"/>
    <col min="2295" max="2296" width="7.75" style="2" customWidth="1"/>
    <col min="2297" max="2297" width="18.625" style="2" customWidth="1"/>
    <col min="2298" max="2298" width="1.5" style="2" customWidth="1"/>
    <col min="2299" max="2315" width="0" style="2" hidden="1" customWidth="1"/>
    <col min="2316" max="2544" width="9" style="2"/>
    <col min="2545" max="2545" width="1.5" style="2" customWidth="1"/>
    <col min="2546" max="2546" width="4.625" style="2" customWidth="1"/>
    <col min="2547" max="2547" width="8.625" style="2" customWidth="1"/>
    <col min="2548" max="2548" width="37.25" style="2" customWidth="1"/>
    <col min="2549" max="2549" width="8.625" style="2" customWidth="1"/>
    <col min="2550" max="2550" width="10.625" style="2" customWidth="1"/>
    <col min="2551" max="2552" width="7.75" style="2" customWidth="1"/>
    <col min="2553" max="2553" width="18.625" style="2" customWidth="1"/>
    <col min="2554" max="2554" width="1.5" style="2" customWidth="1"/>
    <col min="2555" max="2571" width="0" style="2" hidden="1" customWidth="1"/>
    <col min="2572" max="2800" width="9" style="2"/>
    <col min="2801" max="2801" width="1.5" style="2" customWidth="1"/>
    <col min="2802" max="2802" width="4.625" style="2" customWidth="1"/>
    <col min="2803" max="2803" width="8.625" style="2" customWidth="1"/>
    <col min="2804" max="2804" width="37.25" style="2" customWidth="1"/>
    <col min="2805" max="2805" width="8.625" style="2" customWidth="1"/>
    <col min="2806" max="2806" width="10.625" style="2" customWidth="1"/>
    <col min="2807" max="2808" width="7.75" style="2" customWidth="1"/>
    <col min="2809" max="2809" width="18.625" style="2" customWidth="1"/>
    <col min="2810" max="2810" width="1.5" style="2" customWidth="1"/>
    <col min="2811" max="2827" width="0" style="2" hidden="1" customWidth="1"/>
    <col min="2828" max="3056" width="9" style="2"/>
    <col min="3057" max="3057" width="1.5" style="2" customWidth="1"/>
    <col min="3058" max="3058" width="4.625" style="2" customWidth="1"/>
    <col min="3059" max="3059" width="8.625" style="2" customWidth="1"/>
    <col min="3060" max="3060" width="37.25" style="2" customWidth="1"/>
    <col min="3061" max="3061" width="8.625" style="2" customWidth="1"/>
    <col min="3062" max="3062" width="10.625" style="2" customWidth="1"/>
    <col min="3063" max="3064" width="7.75" style="2" customWidth="1"/>
    <col min="3065" max="3065" width="18.625" style="2" customWidth="1"/>
    <col min="3066" max="3066" width="1.5" style="2" customWidth="1"/>
    <col min="3067" max="3083" width="0" style="2" hidden="1" customWidth="1"/>
    <col min="3084" max="3312" width="9" style="2"/>
    <col min="3313" max="3313" width="1.5" style="2" customWidth="1"/>
    <col min="3314" max="3314" width="4.625" style="2" customWidth="1"/>
    <col min="3315" max="3315" width="8.625" style="2" customWidth="1"/>
    <col min="3316" max="3316" width="37.25" style="2" customWidth="1"/>
    <col min="3317" max="3317" width="8.625" style="2" customWidth="1"/>
    <col min="3318" max="3318" width="10.625" style="2" customWidth="1"/>
    <col min="3319" max="3320" width="7.75" style="2" customWidth="1"/>
    <col min="3321" max="3321" width="18.625" style="2" customWidth="1"/>
    <col min="3322" max="3322" width="1.5" style="2" customWidth="1"/>
    <col min="3323" max="3339" width="0" style="2" hidden="1" customWidth="1"/>
    <col min="3340" max="3568" width="9" style="2"/>
    <col min="3569" max="3569" width="1.5" style="2" customWidth="1"/>
    <col min="3570" max="3570" width="4.625" style="2" customWidth="1"/>
    <col min="3571" max="3571" width="8.625" style="2" customWidth="1"/>
    <col min="3572" max="3572" width="37.25" style="2" customWidth="1"/>
    <col min="3573" max="3573" width="8.625" style="2" customWidth="1"/>
    <col min="3574" max="3574" width="10.625" style="2" customWidth="1"/>
    <col min="3575" max="3576" width="7.75" style="2" customWidth="1"/>
    <col min="3577" max="3577" width="18.625" style="2" customWidth="1"/>
    <col min="3578" max="3578" width="1.5" style="2" customWidth="1"/>
    <col min="3579" max="3595" width="0" style="2" hidden="1" customWidth="1"/>
    <col min="3596" max="3824" width="9" style="2"/>
    <col min="3825" max="3825" width="1.5" style="2" customWidth="1"/>
    <col min="3826" max="3826" width="4.625" style="2" customWidth="1"/>
    <col min="3827" max="3827" width="8.625" style="2" customWidth="1"/>
    <col min="3828" max="3828" width="37.25" style="2" customWidth="1"/>
    <col min="3829" max="3829" width="8.625" style="2" customWidth="1"/>
    <col min="3830" max="3830" width="10.625" style="2" customWidth="1"/>
    <col min="3831" max="3832" width="7.75" style="2" customWidth="1"/>
    <col min="3833" max="3833" width="18.625" style="2" customWidth="1"/>
    <col min="3834" max="3834" width="1.5" style="2" customWidth="1"/>
    <col min="3835" max="3851" width="0" style="2" hidden="1" customWidth="1"/>
    <col min="3852" max="4080" width="9" style="2"/>
    <col min="4081" max="4081" width="1.5" style="2" customWidth="1"/>
    <col min="4082" max="4082" width="4.625" style="2" customWidth="1"/>
    <col min="4083" max="4083" width="8.625" style="2" customWidth="1"/>
    <col min="4084" max="4084" width="37.25" style="2" customWidth="1"/>
    <col min="4085" max="4085" width="8.625" style="2" customWidth="1"/>
    <col min="4086" max="4086" width="10.625" style="2" customWidth="1"/>
    <col min="4087" max="4088" width="7.75" style="2" customWidth="1"/>
    <col min="4089" max="4089" width="18.625" style="2" customWidth="1"/>
    <col min="4090" max="4090" width="1.5" style="2" customWidth="1"/>
    <col min="4091" max="4107" width="0" style="2" hidden="1" customWidth="1"/>
    <col min="4108" max="4336" width="9" style="2"/>
    <col min="4337" max="4337" width="1.5" style="2" customWidth="1"/>
    <col min="4338" max="4338" width="4.625" style="2" customWidth="1"/>
    <col min="4339" max="4339" width="8.625" style="2" customWidth="1"/>
    <col min="4340" max="4340" width="37.25" style="2" customWidth="1"/>
    <col min="4341" max="4341" width="8.625" style="2" customWidth="1"/>
    <col min="4342" max="4342" width="10.625" style="2" customWidth="1"/>
    <col min="4343" max="4344" width="7.75" style="2" customWidth="1"/>
    <col min="4345" max="4345" width="18.625" style="2" customWidth="1"/>
    <col min="4346" max="4346" width="1.5" style="2" customWidth="1"/>
    <col min="4347" max="4363" width="0" style="2" hidden="1" customWidth="1"/>
    <col min="4364" max="4592" width="9" style="2"/>
    <col min="4593" max="4593" width="1.5" style="2" customWidth="1"/>
    <col min="4594" max="4594" width="4.625" style="2" customWidth="1"/>
    <col min="4595" max="4595" width="8.625" style="2" customWidth="1"/>
    <col min="4596" max="4596" width="37.25" style="2" customWidth="1"/>
    <col min="4597" max="4597" width="8.625" style="2" customWidth="1"/>
    <col min="4598" max="4598" width="10.625" style="2" customWidth="1"/>
    <col min="4599" max="4600" width="7.75" style="2" customWidth="1"/>
    <col min="4601" max="4601" width="18.625" style="2" customWidth="1"/>
    <col min="4602" max="4602" width="1.5" style="2" customWidth="1"/>
    <col min="4603" max="4619" width="0" style="2" hidden="1" customWidth="1"/>
    <col min="4620" max="4848" width="9" style="2"/>
    <col min="4849" max="4849" width="1.5" style="2" customWidth="1"/>
    <col min="4850" max="4850" width="4.625" style="2" customWidth="1"/>
    <col min="4851" max="4851" width="8.625" style="2" customWidth="1"/>
    <col min="4852" max="4852" width="37.25" style="2" customWidth="1"/>
    <col min="4853" max="4853" width="8.625" style="2" customWidth="1"/>
    <col min="4854" max="4854" width="10.625" style="2" customWidth="1"/>
    <col min="4855" max="4856" width="7.75" style="2" customWidth="1"/>
    <col min="4857" max="4857" width="18.625" style="2" customWidth="1"/>
    <col min="4858" max="4858" width="1.5" style="2" customWidth="1"/>
    <col min="4859" max="4875" width="0" style="2" hidden="1" customWidth="1"/>
    <col min="4876" max="5104" width="9" style="2"/>
    <col min="5105" max="5105" width="1.5" style="2" customWidth="1"/>
    <col min="5106" max="5106" width="4.625" style="2" customWidth="1"/>
    <col min="5107" max="5107" width="8.625" style="2" customWidth="1"/>
    <col min="5108" max="5108" width="37.25" style="2" customWidth="1"/>
    <col min="5109" max="5109" width="8.625" style="2" customWidth="1"/>
    <col min="5110" max="5110" width="10.625" style="2" customWidth="1"/>
    <col min="5111" max="5112" width="7.75" style="2" customWidth="1"/>
    <col min="5113" max="5113" width="18.625" style="2" customWidth="1"/>
    <col min="5114" max="5114" width="1.5" style="2" customWidth="1"/>
    <col min="5115" max="5131" width="0" style="2" hidden="1" customWidth="1"/>
    <col min="5132" max="5360" width="9" style="2"/>
    <col min="5361" max="5361" width="1.5" style="2" customWidth="1"/>
    <col min="5362" max="5362" width="4.625" style="2" customWidth="1"/>
    <col min="5363" max="5363" width="8.625" style="2" customWidth="1"/>
    <col min="5364" max="5364" width="37.25" style="2" customWidth="1"/>
    <col min="5365" max="5365" width="8.625" style="2" customWidth="1"/>
    <col min="5366" max="5366" width="10.625" style="2" customWidth="1"/>
    <col min="5367" max="5368" width="7.75" style="2" customWidth="1"/>
    <col min="5369" max="5369" width="18.625" style="2" customWidth="1"/>
    <col min="5370" max="5370" width="1.5" style="2" customWidth="1"/>
    <col min="5371" max="5387" width="0" style="2" hidden="1" customWidth="1"/>
    <col min="5388" max="5616" width="9" style="2"/>
    <col min="5617" max="5617" width="1.5" style="2" customWidth="1"/>
    <col min="5618" max="5618" width="4.625" style="2" customWidth="1"/>
    <col min="5619" max="5619" width="8.625" style="2" customWidth="1"/>
    <col min="5620" max="5620" width="37.25" style="2" customWidth="1"/>
    <col min="5621" max="5621" width="8.625" style="2" customWidth="1"/>
    <col min="5622" max="5622" width="10.625" style="2" customWidth="1"/>
    <col min="5623" max="5624" width="7.75" style="2" customWidth="1"/>
    <col min="5625" max="5625" width="18.625" style="2" customWidth="1"/>
    <col min="5626" max="5626" width="1.5" style="2" customWidth="1"/>
    <col min="5627" max="5643" width="0" style="2" hidden="1" customWidth="1"/>
    <col min="5644" max="5872" width="9" style="2"/>
    <col min="5873" max="5873" width="1.5" style="2" customWidth="1"/>
    <col min="5874" max="5874" width="4.625" style="2" customWidth="1"/>
    <col min="5875" max="5875" width="8.625" style="2" customWidth="1"/>
    <col min="5876" max="5876" width="37.25" style="2" customWidth="1"/>
    <col min="5877" max="5877" width="8.625" style="2" customWidth="1"/>
    <col min="5878" max="5878" width="10.625" style="2" customWidth="1"/>
    <col min="5879" max="5880" width="7.75" style="2" customWidth="1"/>
    <col min="5881" max="5881" width="18.625" style="2" customWidth="1"/>
    <col min="5882" max="5882" width="1.5" style="2" customWidth="1"/>
    <col min="5883" max="5899" width="0" style="2" hidden="1" customWidth="1"/>
    <col min="5900" max="6128" width="9" style="2"/>
    <col min="6129" max="6129" width="1.5" style="2" customWidth="1"/>
    <col min="6130" max="6130" width="4.625" style="2" customWidth="1"/>
    <col min="6131" max="6131" width="8.625" style="2" customWidth="1"/>
    <col min="6132" max="6132" width="37.25" style="2" customWidth="1"/>
    <col min="6133" max="6133" width="8.625" style="2" customWidth="1"/>
    <col min="6134" max="6134" width="10.625" style="2" customWidth="1"/>
    <col min="6135" max="6136" width="7.75" style="2" customWidth="1"/>
    <col min="6137" max="6137" width="18.625" style="2" customWidth="1"/>
    <col min="6138" max="6138" width="1.5" style="2" customWidth="1"/>
    <col min="6139" max="6155" width="0" style="2" hidden="1" customWidth="1"/>
    <col min="6156" max="6384" width="9" style="2"/>
    <col min="6385" max="6385" width="1.5" style="2" customWidth="1"/>
    <col min="6386" max="6386" width="4.625" style="2" customWidth="1"/>
    <col min="6387" max="6387" width="8.625" style="2" customWidth="1"/>
    <col min="6388" max="6388" width="37.25" style="2" customWidth="1"/>
    <col min="6389" max="6389" width="8.625" style="2" customWidth="1"/>
    <col min="6390" max="6390" width="10.625" style="2" customWidth="1"/>
    <col min="6391" max="6392" width="7.75" style="2" customWidth="1"/>
    <col min="6393" max="6393" width="18.625" style="2" customWidth="1"/>
    <col min="6394" max="6394" width="1.5" style="2" customWidth="1"/>
    <col min="6395" max="6411" width="0" style="2" hidden="1" customWidth="1"/>
    <col min="6412" max="6640" width="9" style="2"/>
    <col min="6641" max="6641" width="1.5" style="2" customWidth="1"/>
    <col min="6642" max="6642" width="4.625" style="2" customWidth="1"/>
    <col min="6643" max="6643" width="8.625" style="2" customWidth="1"/>
    <col min="6644" max="6644" width="37.25" style="2" customWidth="1"/>
    <col min="6645" max="6645" width="8.625" style="2" customWidth="1"/>
    <col min="6646" max="6646" width="10.625" style="2" customWidth="1"/>
    <col min="6647" max="6648" width="7.75" style="2" customWidth="1"/>
    <col min="6649" max="6649" width="18.625" style="2" customWidth="1"/>
    <col min="6650" max="6650" width="1.5" style="2" customWidth="1"/>
    <col min="6651" max="6667" width="0" style="2" hidden="1" customWidth="1"/>
    <col min="6668" max="6896" width="9" style="2"/>
    <col min="6897" max="6897" width="1.5" style="2" customWidth="1"/>
    <col min="6898" max="6898" width="4.625" style="2" customWidth="1"/>
    <col min="6899" max="6899" width="8.625" style="2" customWidth="1"/>
    <col min="6900" max="6900" width="37.25" style="2" customWidth="1"/>
    <col min="6901" max="6901" width="8.625" style="2" customWidth="1"/>
    <col min="6902" max="6902" width="10.625" style="2" customWidth="1"/>
    <col min="6903" max="6904" width="7.75" style="2" customWidth="1"/>
    <col min="6905" max="6905" width="18.625" style="2" customWidth="1"/>
    <col min="6906" max="6906" width="1.5" style="2" customWidth="1"/>
    <col min="6907" max="6923" width="0" style="2" hidden="1" customWidth="1"/>
    <col min="6924" max="7152" width="9" style="2"/>
    <col min="7153" max="7153" width="1.5" style="2" customWidth="1"/>
    <col min="7154" max="7154" width="4.625" style="2" customWidth="1"/>
    <col min="7155" max="7155" width="8.625" style="2" customWidth="1"/>
    <col min="7156" max="7156" width="37.25" style="2" customWidth="1"/>
    <col min="7157" max="7157" width="8.625" style="2" customWidth="1"/>
    <col min="7158" max="7158" width="10.625" style="2" customWidth="1"/>
    <col min="7159" max="7160" width="7.75" style="2" customWidth="1"/>
    <col min="7161" max="7161" width="18.625" style="2" customWidth="1"/>
    <col min="7162" max="7162" width="1.5" style="2" customWidth="1"/>
    <col min="7163" max="7179" width="0" style="2" hidden="1" customWidth="1"/>
    <col min="7180" max="7408" width="9" style="2"/>
    <col min="7409" max="7409" width="1.5" style="2" customWidth="1"/>
    <col min="7410" max="7410" width="4.625" style="2" customWidth="1"/>
    <col min="7411" max="7411" width="8.625" style="2" customWidth="1"/>
    <col min="7412" max="7412" width="37.25" style="2" customWidth="1"/>
    <col min="7413" max="7413" width="8.625" style="2" customWidth="1"/>
    <col min="7414" max="7414" width="10.625" style="2" customWidth="1"/>
    <col min="7415" max="7416" width="7.75" style="2" customWidth="1"/>
    <col min="7417" max="7417" width="18.625" style="2" customWidth="1"/>
    <col min="7418" max="7418" width="1.5" style="2" customWidth="1"/>
    <col min="7419" max="7435" width="0" style="2" hidden="1" customWidth="1"/>
    <col min="7436" max="7664" width="9" style="2"/>
    <col min="7665" max="7665" width="1.5" style="2" customWidth="1"/>
    <col min="7666" max="7666" width="4.625" style="2" customWidth="1"/>
    <col min="7667" max="7667" width="8.625" style="2" customWidth="1"/>
    <col min="7668" max="7668" width="37.25" style="2" customWidth="1"/>
    <col min="7669" max="7669" width="8.625" style="2" customWidth="1"/>
    <col min="7670" max="7670" width="10.625" style="2" customWidth="1"/>
    <col min="7671" max="7672" width="7.75" style="2" customWidth="1"/>
    <col min="7673" max="7673" width="18.625" style="2" customWidth="1"/>
    <col min="7674" max="7674" width="1.5" style="2" customWidth="1"/>
    <col min="7675" max="7691" width="0" style="2" hidden="1" customWidth="1"/>
    <col min="7692" max="7920" width="9" style="2"/>
    <col min="7921" max="7921" width="1.5" style="2" customWidth="1"/>
    <col min="7922" max="7922" width="4.625" style="2" customWidth="1"/>
    <col min="7923" max="7923" width="8.625" style="2" customWidth="1"/>
    <col min="7924" max="7924" width="37.25" style="2" customWidth="1"/>
    <col min="7925" max="7925" width="8.625" style="2" customWidth="1"/>
    <col min="7926" max="7926" width="10.625" style="2" customWidth="1"/>
    <col min="7927" max="7928" width="7.75" style="2" customWidth="1"/>
    <col min="7929" max="7929" width="18.625" style="2" customWidth="1"/>
    <col min="7930" max="7930" width="1.5" style="2" customWidth="1"/>
    <col min="7931" max="7947" width="0" style="2" hidden="1" customWidth="1"/>
    <col min="7948" max="8176" width="9" style="2"/>
    <col min="8177" max="8177" width="1.5" style="2" customWidth="1"/>
    <col min="8178" max="8178" width="4.625" style="2" customWidth="1"/>
    <col min="8179" max="8179" width="8.625" style="2" customWidth="1"/>
    <col min="8180" max="8180" width="37.25" style="2" customWidth="1"/>
    <col min="8181" max="8181" width="8.625" style="2" customWidth="1"/>
    <col min="8182" max="8182" width="10.625" style="2" customWidth="1"/>
    <col min="8183" max="8184" width="7.75" style="2" customWidth="1"/>
    <col min="8185" max="8185" width="18.625" style="2" customWidth="1"/>
    <col min="8186" max="8186" width="1.5" style="2" customWidth="1"/>
    <col min="8187" max="8203" width="0" style="2" hidden="1" customWidth="1"/>
    <col min="8204" max="8432" width="9" style="2"/>
    <col min="8433" max="8433" width="1.5" style="2" customWidth="1"/>
    <col min="8434" max="8434" width="4.625" style="2" customWidth="1"/>
    <col min="8435" max="8435" width="8.625" style="2" customWidth="1"/>
    <col min="8436" max="8436" width="37.25" style="2" customWidth="1"/>
    <col min="8437" max="8437" width="8.625" style="2" customWidth="1"/>
    <col min="8438" max="8438" width="10.625" style="2" customWidth="1"/>
    <col min="8439" max="8440" width="7.75" style="2" customWidth="1"/>
    <col min="8441" max="8441" width="18.625" style="2" customWidth="1"/>
    <col min="8442" max="8442" width="1.5" style="2" customWidth="1"/>
    <col min="8443" max="8459" width="0" style="2" hidden="1" customWidth="1"/>
    <col min="8460" max="8688" width="9" style="2"/>
    <col min="8689" max="8689" width="1.5" style="2" customWidth="1"/>
    <col min="8690" max="8690" width="4.625" style="2" customWidth="1"/>
    <col min="8691" max="8691" width="8.625" style="2" customWidth="1"/>
    <col min="8692" max="8692" width="37.25" style="2" customWidth="1"/>
    <col min="8693" max="8693" width="8.625" style="2" customWidth="1"/>
    <col min="8694" max="8694" width="10.625" style="2" customWidth="1"/>
    <col min="8695" max="8696" width="7.75" style="2" customWidth="1"/>
    <col min="8697" max="8697" width="18.625" style="2" customWidth="1"/>
    <col min="8698" max="8698" width="1.5" style="2" customWidth="1"/>
    <col min="8699" max="8715" width="0" style="2" hidden="1" customWidth="1"/>
    <col min="8716" max="8944" width="9" style="2"/>
    <col min="8945" max="8945" width="1.5" style="2" customWidth="1"/>
    <col min="8946" max="8946" width="4.625" style="2" customWidth="1"/>
    <col min="8947" max="8947" width="8.625" style="2" customWidth="1"/>
    <col min="8948" max="8948" width="37.25" style="2" customWidth="1"/>
    <col min="8949" max="8949" width="8.625" style="2" customWidth="1"/>
    <col min="8950" max="8950" width="10.625" style="2" customWidth="1"/>
    <col min="8951" max="8952" width="7.75" style="2" customWidth="1"/>
    <col min="8953" max="8953" width="18.625" style="2" customWidth="1"/>
    <col min="8954" max="8954" width="1.5" style="2" customWidth="1"/>
    <col min="8955" max="8971" width="0" style="2" hidden="1" customWidth="1"/>
    <col min="8972" max="9200" width="9" style="2"/>
    <col min="9201" max="9201" width="1.5" style="2" customWidth="1"/>
    <col min="9202" max="9202" width="4.625" style="2" customWidth="1"/>
    <col min="9203" max="9203" width="8.625" style="2" customWidth="1"/>
    <col min="9204" max="9204" width="37.25" style="2" customWidth="1"/>
    <col min="9205" max="9205" width="8.625" style="2" customWidth="1"/>
    <col min="9206" max="9206" width="10.625" style="2" customWidth="1"/>
    <col min="9207" max="9208" width="7.75" style="2" customWidth="1"/>
    <col min="9209" max="9209" width="18.625" style="2" customWidth="1"/>
    <col min="9210" max="9210" width="1.5" style="2" customWidth="1"/>
    <col min="9211" max="9227" width="0" style="2" hidden="1" customWidth="1"/>
    <col min="9228" max="9456" width="9" style="2"/>
    <col min="9457" max="9457" width="1.5" style="2" customWidth="1"/>
    <col min="9458" max="9458" width="4.625" style="2" customWidth="1"/>
    <col min="9459" max="9459" width="8.625" style="2" customWidth="1"/>
    <col min="9460" max="9460" width="37.25" style="2" customWidth="1"/>
    <col min="9461" max="9461" width="8.625" style="2" customWidth="1"/>
    <col min="9462" max="9462" width="10.625" style="2" customWidth="1"/>
    <col min="9463" max="9464" width="7.75" style="2" customWidth="1"/>
    <col min="9465" max="9465" width="18.625" style="2" customWidth="1"/>
    <col min="9466" max="9466" width="1.5" style="2" customWidth="1"/>
    <col min="9467" max="9483" width="0" style="2" hidden="1" customWidth="1"/>
    <col min="9484" max="9712" width="9" style="2"/>
    <col min="9713" max="9713" width="1.5" style="2" customWidth="1"/>
    <col min="9714" max="9714" width="4.625" style="2" customWidth="1"/>
    <col min="9715" max="9715" width="8.625" style="2" customWidth="1"/>
    <col min="9716" max="9716" width="37.25" style="2" customWidth="1"/>
    <col min="9717" max="9717" width="8.625" style="2" customWidth="1"/>
    <col min="9718" max="9718" width="10.625" style="2" customWidth="1"/>
    <col min="9719" max="9720" width="7.75" style="2" customWidth="1"/>
    <col min="9721" max="9721" width="18.625" style="2" customWidth="1"/>
    <col min="9722" max="9722" width="1.5" style="2" customWidth="1"/>
    <col min="9723" max="9739" width="0" style="2" hidden="1" customWidth="1"/>
    <col min="9740" max="9968" width="9" style="2"/>
    <col min="9969" max="9969" width="1.5" style="2" customWidth="1"/>
    <col min="9970" max="9970" width="4.625" style="2" customWidth="1"/>
    <col min="9971" max="9971" width="8.625" style="2" customWidth="1"/>
    <col min="9972" max="9972" width="37.25" style="2" customWidth="1"/>
    <col min="9973" max="9973" width="8.625" style="2" customWidth="1"/>
    <col min="9974" max="9974" width="10.625" style="2" customWidth="1"/>
    <col min="9975" max="9976" width="7.75" style="2" customWidth="1"/>
    <col min="9977" max="9977" width="18.625" style="2" customWidth="1"/>
    <col min="9978" max="9978" width="1.5" style="2" customWidth="1"/>
    <col min="9979" max="9995" width="0" style="2" hidden="1" customWidth="1"/>
    <col min="9996" max="10224" width="9" style="2"/>
    <col min="10225" max="10225" width="1.5" style="2" customWidth="1"/>
    <col min="10226" max="10226" width="4.625" style="2" customWidth="1"/>
    <col min="10227" max="10227" width="8.625" style="2" customWidth="1"/>
    <col min="10228" max="10228" width="37.25" style="2" customWidth="1"/>
    <col min="10229" max="10229" width="8.625" style="2" customWidth="1"/>
    <col min="10230" max="10230" width="10.625" style="2" customWidth="1"/>
    <col min="10231" max="10232" width="7.75" style="2" customWidth="1"/>
    <col min="10233" max="10233" width="18.625" style="2" customWidth="1"/>
    <col min="10234" max="10234" width="1.5" style="2" customWidth="1"/>
    <col min="10235" max="10251" width="0" style="2" hidden="1" customWidth="1"/>
    <col min="10252" max="10480" width="9" style="2"/>
    <col min="10481" max="10481" width="1.5" style="2" customWidth="1"/>
    <col min="10482" max="10482" width="4.625" style="2" customWidth="1"/>
    <col min="10483" max="10483" width="8.625" style="2" customWidth="1"/>
    <col min="10484" max="10484" width="37.25" style="2" customWidth="1"/>
    <col min="10485" max="10485" width="8.625" style="2" customWidth="1"/>
    <col min="10486" max="10486" width="10.625" style="2" customWidth="1"/>
    <col min="10487" max="10488" width="7.75" style="2" customWidth="1"/>
    <col min="10489" max="10489" width="18.625" style="2" customWidth="1"/>
    <col min="10490" max="10490" width="1.5" style="2" customWidth="1"/>
    <col min="10491" max="10507" width="0" style="2" hidden="1" customWidth="1"/>
    <col min="10508" max="10736" width="9" style="2"/>
    <col min="10737" max="10737" width="1.5" style="2" customWidth="1"/>
    <col min="10738" max="10738" width="4.625" style="2" customWidth="1"/>
    <col min="10739" max="10739" width="8.625" style="2" customWidth="1"/>
    <col min="10740" max="10740" width="37.25" style="2" customWidth="1"/>
    <col min="10741" max="10741" width="8.625" style="2" customWidth="1"/>
    <col min="10742" max="10742" width="10.625" style="2" customWidth="1"/>
    <col min="10743" max="10744" width="7.75" style="2" customWidth="1"/>
    <col min="10745" max="10745" width="18.625" style="2" customWidth="1"/>
    <col min="10746" max="10746" width="1.5" style="2" customWidth="1"/>
    <col min="10747" max="10763" width="0" style="2" hidden="1" customWidth="1"/>
    <col min="10764" max="10992" width="9" style="2"/>
    <col min="10993" max="10993" width="1.5" style="2" customWidth="1"/>
    <col min="10994" max="10994" width="4.625" style="2" customWidth="1"/>
    <col min="10995" max="10995" width="8.625" style="2" customWidth="1"/>
    <col min="10996" max="10996" width="37.25" style="2" customWidth="1"/>
    <col min="10997" max="10997" width="8.625" style="2" customWidth="1"/>
    <col min="10998" max="10998" width="10.625" style="2" customWidth="1"/>
    <col min="10999" max="11000" width="7.75" style="2" customWidth="1"/>
    <col min="11001" max="11001" width="18.625" style="2" customWidth="1"/>
    <col min="11002" max="11002" width="1.5" style="2" customWidth="1"/>
    <col min="11003" max="11019" width="0" style="2" hidden="1" customWidth="1"/>
    <col min="11020" max="11248" width="9" style="2"/>
    <col min="11249" max="11249" width="1.5" style="2" customWidth="1"/>
    <col min="11250" max="11250" width="4.625" style="2" customWidth="1"/>
    <col min="11251" max="11251" width="8.625" style="2" customWidth="1"/>
    <col min="11252" max="11252" width="37.25" style="2" customWidth="1"/>
    <col min="11253" max="11253" width="8.625" style="2" customWidth="1"/>
    <col min="11254" max="11254" width="10.625" style="2" customWidth="1"/>
    <col min="11255" max="11256" width="7.75" style="2" customWidth="1"/>
    <col min="11257" max="11257" width="18.625" style="2" customWidth="1"/>
    <col min="11258" max="11258" width="1.5" style="2" customWidth="1"/>
    <col min="11259" max="11275" width="0" style="2" hidden="1" customWidth="1"/>
    <col min="11276" max="11504" width="9" style="2"/>
    <col min="11505" max="11505" width="1.5" style="2" customWidth="1"/>
    <col min="11506" max="11506" width="4.625" style="2" customWidth="1"/>
    <col min="11507" max="11507" width="8.625" style="2" customWidth="1"/>
    <col min="11508" max="11508" width="37.25" style="2" customWidth="1"/>
    <col min="11509" max="11509" width="8.625" style="2" customWidth="1"/>
    <col min="11510" max="11510" width="10.625" style="2" customWidth="1"/>
    <col min="11511" max="11512" width="7.75" style="2" customWidth="1"/>
    <col min="11513" max="11513" width="18.625" style="2" customWidth="1"/>
    <col min="11514" max="11514" width="1.5" style="2" customWidth="1"/>
    <col min="11515" max="11531" width="0" style="2" hidden="1" customWidth="1"/>
    <col min="11532" max="11760" width="9" style="2"/>
    <col min="11761" max="11761" width="1.5" style="2" customWidth="1"/>
    <col min="11762" max="11762" width="4.625" style="2" customWidth="1"/>
    <col min="11763" max="11763" width="8.625" style="2" customWidth="1"/>
    <col min="11764" max="11764" width="37.25" style="2" customWidth="1"/>
    <col min="11765" max="11765" width="8.625" style="2" customWidth="1"/>
    <col min="11766" max="11766" width="10.625" style="2" customWidth="1"/>
    <col min="11767" max="11768" width="7.75" style="2" customWidth="1"/>
    <col min="11769" max="11769" width="18.625" style="2" customWidth="1"/>
    <col min="11770" max="11770" width="1.5" style="2" customWidth="1"/>
    <col min="11771" max="11787" width="0" style="2" hidden="1" customWidth="1"/>
    <col min="11788" max="12016" width="9" style="2"/>
    <col min="12017" max="12017" width="1.5" style="2" customWidth="1"/>
    <col min="12018" max="12018" width="4.625" style="2" customWidth="1"/>
    <col min="12019" max="12019" width="8.625" style="2" customWidth="1"/>
    <col min="12020" max="12020" width="37.25" style="2" customWidth="1"/>
    <col min="12021" max="12021" width="8.625" style="2" customWidth="1"/>
    <col min="12022" max="12022" width="10.625" style="2" customWidth="1"/>
    <col min="12023" max="12024" width="7.75" style="2" customWidth="1"/>
    <col min="12025" max="12025" width="18.625" style="2" customWidth="1"/>
    <col min="12026" max="12026" width="1.5" style="2" customWidth="1"/>
    <col min="12027" max="12043" width="0" style="2" hidden="1" customWidth="1"/>
    <col min="12044" max="12272" width="9" style="2"/>
    <col min="12273" max="12273" width="1.5" style="2" customWidth="1"/>
    <col min="12274" max="12274" width="4.625" style="2" customWidth="1"/>
    <col min="12275" max="12275" width="8.625" style="2" customWidth="1"/>
    <col min="12276" max="12276" width="37.25" style="2" customWidth="1"/>
    <col min="12277" max="12277" width="8.625" style="2" customWidth="1"/>
    <col min="12278" max="12278" width="10.625" style="2" customWidth="1"/>
    <col min="12279" max="12280" width="7.75" style="2" customWidth="1"/>
    <col min="12281" max="12281" width="18.625" style="2" customWidth="1"/>
    <col min="12282" max="12282" width="1.5" style="2" customWidth="1"/>
    <col min="12283" max="12299" width="0" style="2" hidden="1" customWidth="1"/>
    <col min="12300" max="12528" width="9" style="2"/>
    <col min="12529" max="12529" width="1.5" style="2" customWidth="1"/>
    <col min="12530" max="12530" width="4.625" style="2" customWidth="1"/>
    <col min="12531" max="12531" width="8.625" style="2" customWidth="1"/>
    <col min="12532" max="12532" width="37.25" style="2" customWidth="1"/>
    <col min="12533" max="12533" width="8.625" style="2" customWidth="1"/>
    <col min="12534" max="12534" width="10.625" style="2" customWidth="1"/>
    <col min="12535" max="12536" width="7.75" style="2" customWidth="1"/>
    <col min="12537" max="12537" width="18.625" style="2" customWidth="1"/>
    <col min="12538" max="12538" width="1.5" style="2" customWidth="1"/>
    <col min="12539" max="12555" width="0" style="2" hidden="1" customWidth="1"/>
    <col min="12556" max="12784" width="9" style="2"/>
    <col min="12785" max="12785" width="1.5" style="2" customWidth="1"/>
    <col min="12786" max="12786" width="4.625" style="2" customWidth="1"/>
    <col min="12787" max="12787" width="8.625" style="2" customWidth="1"/>
    <col min="12788" max="12788" width="37.25" style="2" customWidth="1"/>
    <col min="12789" max="12789" width="8.625" style="2" customWidth="1"/>
    <col min="12790" max="12790" width="10.625" style="2" customWidth="1"/>
    <col min="12791" max="12792" width="7.75" style="2" customWidth="1"/>
    <col min="12793" max="12793" width="18.625" style="2" customWidth="1"/>
    <col min="12794" max="12794" width="1.5" style="2" customWidth="1"/>
    <col min="12795" max="12811" width="0" style="2" hidden="1" customWidth="1"/>
    <col min="12812" max="13040" width="9" style="2"/>
    <col min="13041" max="13041" width="1.5" style="2" customWidth="1"/>
    <col min="13042" max="13042" width="4.625" style="2" customWidth="1"/>
    <col min="13043" max="13043" width="8.625" style="2" customWidth="1"/>
    <col min="13044" max="13044" width="37.25" style="2" customWidth="1"/>
    <col min="13045" max="13045" width="8.625" style="2" customWidth="1"/>
    <col min="13046" max="13046" width="10.625" style="2" customWidth="1"/>
    <col min="13047" max="13048" width="7.75" style="2" customWidth="1"/>
    <col min="13049" max="13049" width="18.625" style="2" customWidth="1"/>
    <col min="13050" max="13050" width="1.5" style="2" customWidth="1"/>
    <col min="13051" max="13067" width="0" style="2" hidden="1" customWidth="1"/>
    <col min="13068" max="13296" width="9" style="2"/>
    <col min="13297" max="13297" width="1.5" style="2" customWidth="1"/>
    <col min="13298" max="13298" width="4.625" style="2" customWidth="1"/>
    <col min="13299" max="13299" width="8.625" style="2" customWidth="1"/>
    <col min="13300" max="13300" width="37.25" style="2" customWidth="1"/>
    <col min="13301" max="13301" width="8.625" style="2" customWidth="1"/>
    <col min="13302" max="13302" width="10.625" style="2" customWidth="1"/>
    <col min="13303" max="13304" width="7.75" style="2" customWidth="1"/>
    <col min="13305" max="13305" width="18.625" style="2" customWidth="1"/>
    <col min="13306" max="13306" width="1.5" style="2" customWidth="1"/>
    <col min="13307" max="13323" width="0" style="2" hidden="1" customWidth="1"/>
    <col min="13324" max="13552" width="9" style="2"/>
    <col min="13553" max="13553" width="1.5" style="2" customWidth="1"/>
    <col min="13554" max="13554" width="4.625" style="2" customWidth="1"/>
    <col min="13555" max="13555" width="8.625" style="2" customWidth="1"/>
    <col min="13556" max="13556" width="37.25" style="2" customWidth="1"/>
    <col min="13557" max="13557" width="8.625" style="2" customWidth="1"/>
    <col min="13558" max="13558" width="10.625" style="2" customWidth="1"/>
    <col min="13559" max="13560" width="7.75" style="2" customWidth="1"/>
    <col min="13561" max="13561" width="18.625" style="2" customWidth="1"/>
    <col min="13562" max="13562" width="1.5" style="2" customWidth="1"/>
    <col min="13563" max="13579" width="0" style="2" hidden="1" customWidth="1"/>
    <col min="13580" max="13808" width="9" style="2"/>
    <col min="13809" max="13809" width="1.5" style="2" customWidth="1"/>
    <col min="13810" max="13810" width="4.625" style="2" customWidth="1"/>
    <col min="13811" max="13811" width="8.625" style="2" customWidth="1"/>
    <col min="13812" max="13812" width="37.25" style="2" customWidth="1"/>
    <col min="13813" max="13813" width="8.625" style="2" customWidth="1"/>
    <col min="13814" max="13814" width="10.625" style="2" customWidth="1"/>
    <col min="13815" max="13816" width="7.75" style="2" customWidth="1"/>
    <col min="13817" max="13817" width="18.625" style="2" customWidth="1"/>
    <col min="13818" max="13818" width="1.5" style="2" customWidth="1"/>
    <col min="13819" max="13835" width="0" style="2" hidden="1" customWidth="1"/>
    <col min="13836" max="14064" width="9" style="2"/>
    <col min="14065" max="14065" width="1.5" style="2" customWidth="1"/>
    <col min="14066" max="14066" width="4.625" style="2" customWidth="1"/>
    <col min="14067" max="14067" width="8.625" style="2" customWidth="1"/>
    <col min="14068" max="14068" width="37.25" style="2" customWidth="1"/>
    <col min="14069" max="14069" width="8.625" style="2" customWidth="1"/>
    <col min="14070" max="14070" width="10.625" style="2" customWidth="1"/>
    <col min="14071" max="14072" width="7.75" style="2" customWidth="1"/>
    <col min="14073" max="14073" width="18.625" style="2" customWidth="1"/>
    <col min="14074" max="14074" width="1.5" style="2" customWidth="1"/>
    <col min="14075" max="14091" width="0" style="2" hidden="1" customWidth="1"/>
    <col min="14092" max="14320" width="9" style="2"/>
    <col min="14321" max="14321" width="1.5" style="2" customWidth="1"/>
    <col min="14322" max="14322" width="4.625" style="2" customWidth="1"/>
    <col min="14323" max="14323" width="8.625" style="2" customWidth="1"/>
    <col min="14324" max="14324" width="37.25" style="2" customWidth="1"/>
    <col min="14325" max="14325" width="8.625" style="2" customWidth="1"/>
    <col min="14326" max="14326" width="10.625" style="2" customWidth="1"/>
    <col min="14327" max="14328" width="7.75" style="2" customWidth="1"/>
    <col min="14329" max="14329" width="18.625" style="2" customWidth="1"/>
    <col min="14330" max="14330" width="1.5" style="2" customWidth="1"/>
    <col min="14331" max="14347" width="0" style="2" hidden="1" customWidth="1"/>
    <col min="14348" max="14576" width="9" style="2"/>
    <col min="14577" max="14577" width="1.5" style="2" customWidth="1"/>
    <col min="14578" max="14578" width="4.625" style="2" customWidth="1"/>
    <col min="14579" max="14579" width="8.625" style="2" customWidth="1"/>
    <col min="14580" max="14580" width="37.25" style="2" customWidth="1"/>
    <col min="14581" max="14581" width="8.625" style="2" customWidth="1"/>
    <col min="14582" max="14582" width="10.625" style="2" customWidth="1"/>
    <col min="14583" max="14584" width="7.75" style="2" customWidth="1"/>
    <col min="14585" max="14585" width="18.625" style="2" customWidth="1"/>
    <col min="14586" max="14586" width="1.5" style="2" customWidth="1"/>
    <col min="14587" max="14603" width="0" style="2" hidden="1" customWidth="1"/>
    <col min="14604" max="14832" width="9" style="2"/>
    <col min="14833" max="14833" width="1.5" style="2" customWidth="1"/>
    <col min="14834" max="14834" width="4.625" style="2" customWidth="1"/>
    <col min="14835" max="14835" width="8.625" style="2" customWidth="1"/>
    <col min="14836" max="14836" width="37.25" style="2" customWidth="1"/>
    <col min="14837" max="14837" width="8.625" style="2" customWidth="1"/>
    <col min="14838" max="14838" width="10.625" style="2" customWidth="1"/>
    <col min="14839" max="14840" width="7.75" style="2" customWidth="1"/>
    <col min="14841" max="14841" width="18.625" style="2" customWidth="1"/>
    <col min="14842" max="14842" width="1.5" style="2" customWidth="1"/>
    <col min="14843" max="14859" width="0" style="2" hidden="1" customWidth="1"/>
    <col min="14860" max="15088" width="9" style="2"/>
    <col min="15089" max="15089" width="1.5" style="2" customWidth="1"/>
    <col min="15090" max="15090" width="4.625" style="2" customWidth="1"/>
    <col min="15091" max="15091" width="8.625" style="2" customWidth="1"/>
    <col min="15092" max="15092" width="37.25" style="2" customWidth="1"/>
    <col min="15093" max="15093" width="8.625" style="2" customWidth="1"/>
    <col min="15094" max="15094" width="10.625" style="2" customWidth="1"/>
    <col min="15095" max="15096" width="7.75" style="2" customWidth="1"/>
    <col min="15097" max="15097" width="18.625" style="2" customWidth="1"/>
    <col min="15098" max="15098" width="1.5" style="2" customWidth="1"/>
    <col min="15099" max="15115" width="0" style="2" hidden="1" customWidth="1"/>
    <col min="15116" max="15344" width="9" style="2"/>
    <col min="15345" max="15345" width="1.5" style="2" customWidth="1"/>
    <col min="15346" max="15346" width="4.625" style="2" customWidth="1"/>
    <col min="15347" max="15347" width="8.625" style="2" customWidth="1"/>
    <col min="15348" max="15348" width="37.25" style="2" customWidth="1"/>
    <col min="15349" max="15349" width="8.625" style="2" customWidth="1"/>
    <col min="15350" max="15350" width="10.625" style="2" customWidth="1"/>
    <col min="15351" max="15352" width="7.75" style="2" customWidth="1"/>
    <col min="15353" max="15353" width="18.625" style="2" customWidth="1"/>
    <col min="15354" max="15354" width="1.5" style="2" customWidth="1"/>
    <col min="15355" max="15371" width="0" style="2" hidden="1" customWidth="1"/>
    <col min="15372" max="15600" width="9" style="2"/>
    <col min="15601" max="15601" width="1.5" style="2" customWidth="1"/>
    <col min="15602" max="15602" width="4.625" style="2" customWidth="1"/>
    <col min="15603" max="15603" width="8.625" style="2" customWidth="1"/>
    <col min="15604" max="15604" width="37.25" style="2" customWidth="1"/>
    <col min="15605" max="15605" width="8.625" style="2" customWidth="1"/>
    <col min="15606" max="15606" width="10.625" style="2" customWidth="1"/>
    <col min="15607" max="15608" width="7.75" style="2" customWidth="1"/>
    <col min="15609" max="15609" width="18.625" style="2" customWidth="1"/>
    <col min="15610" max="15610" width="1.5" style="2" customWidth="1"/>
    <col min="15611" max="15627" width="0" style="2" hidden="1" customWidth="1"/>
    <col min="15628" max="15856" width="9" style="2"/>
    <col min="15857" max="15857" width="1.5" style="2" customWidth="1"/>
    <col min="15858" max="15858" width="4.625" style="2" customWidth="1"/>
    <col min="15859" max="15859" width="8.625" style="2" customWidth="1"/>
    <col min="15860" max="15860" width="37.25" style="2" customWidth="1"/>
    <col min="15861" max="15861" width="8.625" style="2" customWidth="1"/>
    <col min="15862" max="15862" width="10.625" style="2" customWidth="1"/>
    <col min="15863" max="15864" width="7.75" style="2" customWidth="1"/>
    <col min="15865" max="15865" width="18.625" style="2" customWidth="1"/>
    <col min="15866" max="15866" width="1.5" style="2" customWidth="1"/>
    <col min="15867" max="15883" width="0" style="2" hidden="1" customWidth="1"/>
    <col min="15884" max="16112" width="9" style="2"/>
    <col min="16113" max="16113" width="1.5" style="2" customWidth="1"/>
    <col min="16114" max="16114" width="4.625" style="2" customWidth="1"/>
    <col min="16115" max="16115" width="8.625" style="2" customWidth="1"/>
    <col min="16116" max="16116" width="37.25" style="2" customWidth="1"/>
    <col min="16117" max="16117" width="8.625" style="2" customWidth="1"/>
    <col min="16118" max="16118" width="10.625" style="2" customWidth="1"/>
    <col min="16119" max="16120" width="7.75" style="2" customWidth="1"/>
    <col min="16121" max="16121" width="18.625" style="2" customWidth="1"/>
    <col min="16122" max="16122" width="1.5" style="2" customWidth="1"/>
    <col min="16123" max="16139" width="0" style="2" hidden="1" customWidth="1"/>
    <col min="16140" max="16384" width="9" style="2"/>
  </cols>
  <sheetData>
    <row r="1" spans="1:56" ht="7.5" customHeight="1" x14ac:dyDescent="0.15">
      <c r="A1" s="3"/>
      <c r="B1" s="12"/>
      <c r="C1" s="4"/>
      <c r="D1" s="12"/>
      <c r="E1" s="12"/>
      <c r="F1" s="12"/>
      <c r="G1" s="12"/>
      <c r="H1" s="12"/>
      <c r="I1" s="12"/>
      <c r="J1" s="1"/>
      <c r="K1" s="5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892" t="s">
        <v>28</v>
      </c>
      <c r="AF1" s="892" t="s">
        <v>28</v>
      </c>
      <c r="AG1" s="892" t="s">
        <v>28</v>
      </c>
      <c r="AH1" s="892" t="s">
        <v>28</v>
      </c>
      <c r="AI1" s="892" t="s">
        <v>28</v>
      </c>
      <c r="AJ1" s="892" t="s">
        <v>28</v>
      </c>
      <c r="AK1" s="892" t="s">
        <v>28</v>
      </c>
      <c r="AL1" s="892" t="s">
        <v>28</v>
      </c>
      <c r="AM1" s="59"/>
      <c r="AN1" s="891" t="s">
        <v>51</v>
      </c>
      <c r="AO1" s="891" t="s">
        <v>51</v>
      </c>
      <c r="AP1" s="891" t="s">
        <v>51</v>
      </c>
      <c r="AQ1" s="891" t="s">
        <v>51</v>
      </c>
      <c r="AR1" s="891" t="s">
        <v>51</v>
      </c>
      <c r="AS1" s="891" t="s">
        <v>51</v>
      </c>
      <c r="AT1" s="891" t="s">
        <v>51</v>
      </c>
      <c r="AU1" s="891" t="s">
        <v>51</v>
      </c>
      <c r="AV1" s="60"/>
      <c r="AW1" s="891" t="s">
        <v>52</v>
      </c>
      <c r="AX1" s="891" t="s">
        <v>52</v>
      </c>
      <c r="AY1" s="891" t="s">
        <v>52</v>
      </c>
      <c r="AZ1" s="891" t="s">
        <v>52</v>
      </c>
      <c r="BA1" s="891" t="s">
        <v>52</v>
      </c>
      <c r="BB1" s="891" t="s">
        <v>52</v>
      </c>
      <c r="BC1" s="891" t="s">
        <v>52</v>
      </c>
      <c r="BD1" s="891" t="s">
        <v>52</v>
      </c>
    </row>
    <row r="2" spans="1:56" ht="51.75" customHeight="1" x14ac:dyDescent="0.15">
      <c r="A2" s="3"/>
      <c r="B2" s="50"/>
      <c r="C2" s="50"/>
      <c r="D2" s="50"/>
      <c r="E2" s="50"/>
      <c r="F2" s="50"/>
      <c r="G2" s="50"/>
      <c r="H2" s="50"/>
      <c r="I2" s="20"/>
      <c r="J2" s="1"/>
      <c r="K2" s="5"/>
      <c r="L2" s="56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892"/>
      <c r="AF2" s="892"/>
      <c r="AG2" s="892"/>
      <c r="AH2" s="892"/>
      <c r="AI2" s="892"/>
      <c r="AJ2" s="892"/>
      <c r="AK2" s="892"/>
      <c r="AL2" s="892"/>
      <c r="AM2" s="59"/>
      <c r="AN2" s="891"/>
      <c r="AO2" s="891"/>
      <c r="AP2" s="891"/>
      <c r="AQ2" s="891"/>
      <c r="AR2" s="891"/>
      <c r="AS2" s="891"/>
      <c r="AT2" s="891"/>
      <c r="AU2" s="891"/>
      <c r="AV2" s="60"/>
      <c r="AW2" s="891"/>
      <c r="AX2" s="891"/>
      <c r="AY2" s="891"/>
      <c r="AZ2" s="891"/>
      <c r="BA2" s="891"/>
      <c r="BB2" s="891"/>
      <c r="BC2" s="891"/>
      <c r="BD2" s="891"/>
    </row>
    <row r="3" spans="1:56" ht="23.25" customHeight="1" x14ac:dyDescent="0.15">
      <c r="A3" s="3"/>
      <c r="B3" s="50" t="s">
        <v>215</v>
      </c>
      <c r="C3" s="50"/>
      <c r="D3" s="50"/>
      <c r="E3" s="50"/>
      <c r="F3" s="50" t="s">
        <v>111</v>
      </c>
      <c r="G3" s="50"/>
      <c r="H3" s="50"/>
      <c r="I3" s="20"/>
      <c r="J3" s="1"/>
      <c r="K3" s="5"/>
      <c r="L3" s="56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892"/>
      <c r="AF3" s="892"/>
      <c r="AG3" s="892"/>
      <c r="AH3" s="892"/>
      <c r="AI3" s="892"/>
      <c r="AJ3" s="892"/>
      <c r="AK3" s="892"/>
      <c r="AL3" s="892"/>
      <c r="AM3" s="59"/>
      <c r="AN3" s="891"/>
      <c r="AO3" s="891"/>
      <c r="AP3" s="891"/>
      <c r="AQ3" s="891"/>
      <c r="AR3" s="891"/>
      <c r="AS3" s="891"/>
      <c r="AT3" s="891"/>
      <c r="AU3" s="891"/>
      <c r="AV3" s="60"/>
      <c r="AW3" s="891"/>
      <c r="AX3" s="891"/>
      <c r="AY3" s="891"/>
      <c r="AZ3" s="891"/>
      <c r="BA3" s="891"/>
      <c r="BB3" s="891"/>
      <c r="BC3" s="891"/>
      <c r="BD3" s="891"/>
    </row>
    <row r="4" spans="1:56" ht="26.1" customHeight="1" x14ac:dyDescent="0.15">
      <c r="A4" s="3"/>
      <c r="B4" s="895" t="s">
        <v>105</v>
      </c>
      <c r="C4" s="895"/>
      <c r="D4" s="895"/>
      <c r="E4" s="895"/>
      <c r="F4" s="895"/>
      <c r="G4" s="895"/>
      <c r="H4" s="895"/>
      <c r="I4" s="895"/>
      <c r="J4" s="1"/>
      <c r="K4" s="5"/>
      <c r="L4" s="56"/>
      <c r="M4" s="892" t="s">
        <v>31</v>
      </c>
      <c r="N4" s="892" t="s">
        <v>31</v>
      </c>
      <c r="O4" s="892" t="s">
        <v>31</v>
      </c>
      <c r="P4" s="892" t="s">
        <v>31</v>
      </c>
      <c r="Q4" s="892" t="s">
        <v>31</v>
      </c>
      <c r="R4" s="892" t="s">
        <v>31</v>
      </c>
      <c r="S4" s="892" t="s">
        <v>31</v>
      </c>
      <c r="T4" s="892" t="s">
        <v>31</v>
      </c>
      <c r="U4" s="61"/>
      <c r="V4" s="892" t="s">
        <v>27</v>
      </c>
      <c r="W4" s="892" t="s">
        <v>27</v>
      </c>
      <c r="X4" s="892" t="s">
        <v>27</v>
      </c>
      <c r="Y4" s="892" t="s">
        <v>27</v>
      </c>
      <c r="Z4" s="892" t="s">
        <v>27</v>
      </c>
      <c r="AA4" s="892" t="s">
        <v>27</v>
      </c>
      <c r="AB4" s="892" t="s">
        <v>27</v>
      </c>
      <c r="AC4" s="892" t="s">
        <v>27</v>
      </c>
      <c r="AD4" s="61"/>
      <c r="AE4" s="892"/>
      <c r="AF4" s="892"/>
      <c r="AG4" s="892"/>
      <c r="AH4" s="892"/>
      <c r="AI4" s="892"/>
      <c r="AJ4" s="892"/>
      <c r="AK4" s="892"/>
      <c r="AL4" s="892"/>
      <c r="AM4" s="61"/>
      <c r="AN4" s="891"/>
      <c r="AO4" s="891"/>
      <c r="AP4" s="891"/>
      <c r="AQ4" s="891"/>
      <c r="AR4" s="891"/>
      <c r="AS4" s="891"/>
      <c r="AT4" s="891"/>
      <c r="AU4" s="891"/>
      <c r="AV4" s="60"/>
      <c r="AW4" s="891"/>
      <c r="AX4" s="891"/>
      <c r="AY4" s="891"/>
      <c r="AZ4" s="891"/>
      <c r="BA4" s="891"/>
      <c r="BB4" s="891"/>
      <c r="BC4" s="891"/>
      <c r="BD4" s="891"/>
    </row>
    <row r="5" spans="1:56" ht="15" customHeight="1" x14ac:dyDescent="0.15">
      <c r="A5" s="3"/>
      <c r="B5" s="882" t="s">
        <v>23</v>
      </c>
      <c r="C5" s="882" t="s">
        <v>24</v>
      </c>
      <c r="D5" s="722" t="s">
        <v>106</v>
      </c>
      <c r="E5" s="893"/>
      <c r="F5" s="753" t="s">
        <v>25</v>
      </c>
      <c r="G5" s="886" t="s">
        <v>107</v>
      </c>
      <c r="H5" s="887"/>
      <c r="I5" s="888" t="s">
        <v>108</v>
      </c>
      <c r="J5" s="1"/>
      <c r="K5" s="5"/>
      <c r="L5" s="56"/>
      <c r="M5" s="892"/>
      <c r="N5" s="892"/>
      <c r="O5" s="892"/>
      <c r="P5" s="892"/>
      <c r="Q5" s="892"/>
      <c r="R5" s="892"/>
      <c r="S5" s="892"/>
      <c r="T5" s="892"/>
      <c r="U5" s="61"/>
      <c r="V5" s="892"/>
      <c r="W5" s="892"/>
      <c r="X5" s="892"/>
      <c r="Y5" s="892"/>
      <c r="Z5" s="892"/>
      <c r="AA5" s="892"/>
      <c r="AB5" s="892"/>
      <c r="AC5" s="892"/>
      <c r="AD5" s="61"/>
      <c r="AE5" s="892"/>
      <c r="AF5" s="892"/>
      <c r="AG5" s="892"/>
      <c r="AH5" s="892"/>
      <c r="AI5" s="892"/>
      <c r="AJ5" s="892"/>
      <c r="AK5" s="892"/>
      <c r="AL5" s="892"/>
      <c r="AM5" s="61"/>
      <c r="AN5" s="891"/>
      <c r="AO5" s="891"/>
      <c r="AP5" s="891"/>
      <c r="AQ5" s="891"/>
      <c r="AR5" s="891"/>
      <c r="AS5" s="891"/>
      <c r="AT5" s="891"/>
      <c r="AU5" s="891"/>
      <c r="AV5" s="60"/>
      <c r="AW5" s="891"/>
      <c r="AX5" s="891"/>
      <c r="AY5" s="891"/>
      <c r="AZ5" s="891"/>
      <c r="BA5" s="891"/>
      <c r="BB5" s="891"/>
      <c r="BC5" s="891"/>
      <c r="BD5" s="891"/>
    </row>
    <row r="6" spans="1:56" ht="15" customHeight="1" x14ac:dyDescent="0.15">
      <c r="A6" s="3"/>
      <c r="B6" s="882"/>
      <c r="C6" s="882"/>
      <c r="D6" s="884"/>
      <c r="E6" s="894"/>
      <c r="F6" s="753"/>
      <c r="G6" s="58" t="s">
        <v>109</v>
      </c>
      <c r="H6" s="58" t="s">
        <v>110</v>
      </c>
      <c r="I6" s="710"/>
      <c r="J6" s="1"/>
      <c r="K6" s="5"/>
      <c r="L6" s="56"/>
      <c r="M6" s="9" t="s">
        <v>74</v>
      </c>
      <c r="N6" s="9" t="s">
        <v>50</v>
      </c>
      <c r="O6" s="9" t="s">
        <v>75</v>
      </c>
      <c r="P6" s="9" t="s">
        <v>76</v>
      </c>
      <c r="Q6" s="9" t="s">
        <v>77</v>
      </c>
      <c r="R6" s="9" t="s">
        <v>78</v>
      </c>
      <c r="S6" s="9" t="s">
        <v>79</v>
      </c>
      <c r="T6" s="9" t="s">
        <v>80</v>
      </c>
      <c r="U6" s="19"/>
      <c r="V6" s="9" t="s">
        <v>74</v>
      </c>
      <c r="W6" s="9" t="s">
        <v>50</v>
      </c>
      <c r="X6" s="9" t="s">
        <v>75</v>
      </c>
      <c r="Y6" s="9" t="s">
        <v>76</v>
      </c>
      <c r="Z6" s="9" t="s">
        <v>77</v>
      </c>
      <c r="AA6" s="9" t="s">
        <v>78</v>
      </c>
      <c r="AB6" s="9" t="s">
        <v>79</v>
      </c>
      <c r="AC6" s="9" t="s">
        <v>80</v>
      </c>
      <c r="AD6" s="19"/>
      <c r="AE6" s="9" t="s">
        <v>74</v>
      </c>
      <c r="AF6" s="9" t="s">
        <v>50</v>
      </c>
      <c r="AG6" s="9" t="s">
        <v>75</v>
      </c>
      <c r="AH6" s="9" t="s">
        <v>76</v>
      </c>
      <c r="AI6" s="9" t="s">
        <v>77</v>
      </c>
      <c r="AJ6" s="9" t="s">
        <v>78</v>
      </c>
      <c r="AK6" s="9" t="s">
        <v>79</v>
      </c>
      <c r="AL6" s="9" t="s">
        <v>80</v>
      </c>
      <c r="AM6" s="19"/>
      <c r="AN6" s="9" t="s">
        <v>74</v>
      </c>
      <c r="AO6" s="9" t="s">
        <v>50</v>
      </c>
      <c r="AP6" s="9" t="s">
        <v>75</v>
      </c>
      <c r="AQ6" s="9" t="s">
        <v>76</v>
      </c>
      <c r="AR6" s="9" t="s">
        <v>77</v>
      </c>
      <c r="AS6" s="9" t="s">
        <v>78</v>
      </c>
      <c r="AT6" s="9" t="s">
        <v>79</v>
      </c>
      <c r="AU6" s="9" t="s">
        <v>80</v>
      </c>
      <c r="AV6" s="10"/>
      <c r="AW6" s="9" t="s">
        <v>74</v>
      </c>
      <c r="AX6" s="9" t="s">
        <v>50</v>
      </c>
      <c r="AY6" s="9" t="s">
        <v>75</v>
      </c>
      <c r="AZ6" s="9" t="s">
        <v>76</v>
      </c>
      <c r="BA6" s="9" t="s">
        <v>77</v>
      </c>
      <c r="BB6" s="9" t="s">
        <v>78</v>
      </c>
      <c r="BC6" s="9" t="s">
        <v>79</v>
      </c>
      <c r="BD6" s="9" t="s">
        <v>80</v>
      </c>
    </row>
    <row r="7" spans="1:56" ht="21.95" customHeight="1" x14ac:dyDescent="0.15">
      <c r="A7" s="3"/>
      <c r="B7" s="22">
        <v>3</v>
      </c>
      <c r="C7" s="23"/>
      <c r="D7" s="889"/>
      <c r="E7" s="890"/>
      <c r="F7" s="24"/>
      <c r="G7" s="25"/>
      <c r="H7" s="23"/>
      <c r="I7" s="26"/>
      <c r="J7" s="1"/>
      <c r="K7" s="8" t="str">
        <f t="shared" ref="K7:K31" si="0">IF(F7=$M$4,$M$4&amp;G7,IF(F7=$V$4,$V$4&amp;G7,IF(F7=$AE$1,$AE$1&amp;G7,IF(F7=$AN$1,$AN$1&amp;G7,IF(F7="","",$AW$1&amp;G7)))))</f>
        <v/>
      </c>
      <c r="L7" s="21"/>
      <c r="M7" s="2">
        <f>COUNTIF(K7,"校長①")*H7</f>
        <v>0</v>
      </c>
      <c r="N7" s="2">
        <f>COUNTIF(K7,"校長②")*H7</f>
        <v>0</v>
      </c>
      <c r="O7" s="2">
        <f>COUNTIF(K7,"校長③")*H7</f>
        <v>0</v>
      </c>
      <c r="P7" s="2">
        <f>COUNTIF(K7,"校長④")*H7</f>
        <v>0</v>
      </c>
      <c r="Q7" s="2">
        <f>COUNTIF(K7,"校長⑤")*H7</f>
        <v>0</v>
      </c>
      <c r="R7" s="2">
        <f>COUNTIF(K7,"校長⑥")*H7</f>
        <v>0</v>
      </c>
      <c r="S7" s="2">
        <f>COUNTIF(K7,"校長⑦")*H7</f>
        <v>0</v>
      </c>
      <c r="T7" s="2">
        <f>COUNTIF(K7,"校長⑧")*H7</f>
        <v>0</v>
      </c>
      <c r="V7" s="2">
        <f>COUNTIF(K7,"教頭①")*H7</f>
        <v>0</v>
      </c>
      <c r="W7" s="2">
        <f>COUNTIF(K7,"教頭②")*H7</f>
        <v>0</v>
      </c>
      <c r="X7" s="2">
        <f>COUNTIF(K7,"教頭③")*H7</f>
        <v>0</v>
      </c>
      <c r="Y7" s="2">
        <f>COUNTIF(K7,"教頭④")*H7</f>
        <v>0</v>
      </c>
      <c r="Z7" s="2">
        <f>COUNTIF(K7,"教頭⑤")*H7</f>
        <v>0</v>
      </c>
      <c r="AA7" s="2">
        <f>COUNTIF(K7,"教頭⑥")*H7</f>
        <v>0</v>
      </c>
      <c r="AB7" s="2">
        <f>COUNTIF(K7,"教頭⑦")*H7</f>
        <v>0</v>
      </c>
      <c r="AC7" s="2">
        <f>COUNTIF(K7,"教頭⑧")*H7</f>
        <v>0</v>
      </c>
      <c r="AE7" s="2">
        <f>COUNTIF($K7,"校内指導教員①")*H7</f>
        <v>0</v>
      </c>
      <c r="AF7" s="2">
        <f>COUNTIF($K7,"校内指導教員②")*H7</f>
        <v>0</v>
      </c>
      <c r="AG7" s="2">
        <f>COUNTIF($K7,"校内指導教員③")*H7</f>
        <v>0</v>
      </c>
      <c r="AH7" s="2">
        <f>COUNTIF($K7,"校内指導教員④")*H7</f>
        <v>0</v>
      </c>
      <c r="AI7" s="2">
        <f>COUNTIF($K7,"校内指導教員⑤")*H7</f>
        <v>0</v>
      </c>
      <c r="AJ7" s="2">
        <f>COUNTIF($K7,"校内指導教員⑥")*H7</f>
        <v>0</v>
      </c>
      <c r="AK7" s="2">
        <f>COUNTIF($K7,"校内指導教員⑦")*H7</f>
        <v>0</v>
      </c>
      <c r="AL7" s="2">
        <f>COUNTIF($K7,"校内指導教員⑧")*H7</f>
        <v>0</v>
      </c>
      <c r="AN7" s="2">
        <f>COUNTIF($K7,"教科指導員①")*H7</f>
        <v>0</v>
      </c>
      <c r="AO7" s="2">
        <f>COUNTIF($K7,"教科指導員②")*H7</f>
        <v>0</v>
      </c>
      <c r="AP7" s="2">
        <f>COUNTIF($K7,"教科指導員③")*H7</f>
        <v>0</v>
      </c>
      <c r="AQ7" s="2">
        <f>COUNTIF($K7,"教科指導員④")*H7</f>
        <v>0</v>
      </c>
      <c r="AR7" s="2">
        <f>COUNTIF($K7,"教科指導員⑤")*H7</f>
        <v>0</v>
      </c>
      <c r="AS7" s="2">
        <f>COUNTIF($K7,"教科指導員⑥")*H7</f>
        <v>0</v>
      </c>
      <c r="AT7" s="2">
        <f>COUNTIF($K7,"教科指導員⑦")*H7</f>
        <v>0</v>
      </c>
      <c r="AU7" s="2">
        <f>COUNTIF($K7,"教科指導員⑧")*H7</f>
        <v>0</v>
      </c>
      <c r="AW7" s="2">
        <f>COUNTIF($K7,"その他の教員①")*H7</f>
        <v>0</v>
      </c>
      <c r="AX7" s="2">
        <f>COUNTIF($K7,"その他の教員②")*H7</f>
        <v>0</v>
      </c>
      <c r="AY7" s="2">
        <f>COUNTIF($K7,"その他の教員③")*H7</f>
        <v>0</v>
      </c>
      <c r="AZ7" s="2">
        <f>COUNTIF($K7,"その他の教員④")*H7</f>
        <v>0</v>
      </c>
      <c r="BA7" s="2">
        <f>COUNTIF($K7,"その他の教員⑤")*H7</f>
        <v>0</v>
      </c>
      <c r="BB7" s="2">
        <f>COUNTIF($K7,"その他の教員⑥")*H7</f>
        <v>0</v>
      </c>
      <c r="BC7" s="2">
        <f>COUNTIF($K7,"その他の教員⑦")*H7</f>
        <v>0</v>
      </c>
      <c r="BD7" s="2">
        <f>COUNTIF($K7,"その他の教員⑧")*H7</f>
        <v>0</v>
      </c>
    </row>
    <row r="8" spans="1:56" ht="21.75" customHeight="1" x14ac:dyDescent="0.15">
      <c r="A8" s="3"/>
      <c r="B8" s="27"/>
      <c r="C8" s="23"/>
      <c r="D8" s="877"/>
      <c r="E8" s="878"/>
      <c r="F8" s="28"/>
      <c r="G8" s="23"/>
      <c r="H8" s="23"/>
      <c r="I8" s="29"/>
      <c r="J8" s="1"/>
      <c r="K8" s="8" t="str">
        <f t="shared" si="0"/>
        <v/>
      </c>
      <c r="L8" s="21"/>
      <c r="M8" s="2">
        <f t="shared" ref="M8:M31" si="1">COUNTIF(K8,"校長①")*H8</f>
        <v>0</v>
      </c>
      <c r="N8" s="2">
        <f t="shared" ref="N8:N31" si="2">COUNTIF(K8,"校長②")*H8</f>
        <v>0</v>
      </c>
      <c r="O8" s="2">
        <f t="shared" ref="O8:O31" si="3">COUNTIF(K8,"校長③")*H8</f>
        <v>0</v>
      </c>
      <c r="P8" s="2">
        <f t="shared" ref="P8:P31" si="4">COUNTIF(K8,"校長④")*H8</f>
        <v>0</v>
      </c>
      <c r="Q8" s="2">
        <f t="shared" ref="Q8:Q31" si="5">COUNTIF(K8,"校長⑤")*H8</f>
        <v>0</v>
      </c>
      <c r="R8" s="2">
        <f t="shared" ref="R8:R31" si="6">COUNTIF(K8,"校長⑥")*H8</f>
        <v>0</v>
      </c>
      <c r="S8" s="2">
        <f t="shared" ref="S8:S31" si="7">COUNTIF(K8,"校長⑦")*H8</f>
        <v>0</v>
      </c>
      <c r="T8" s="2">
        <f t="shared" ref="T8:T31" si="8">COUNTIF(K8,"校長⑧")*H8</f>
        <v>0</v>
      </c>
      <c r="V8" s="2">
        <f t="shared" ref="V8:V31" si="9">COUNTIF(K8,"教頭①")*H8</f>
        <v>0</v>
      </c>
      <c r="W8" s="2">
        <f t="shared" ref="W8:W31" si="10">COUNTIF(K8,"教頭②")*H8</f>
        <v>0</v>
      </c>
      <c r="X8" s="2">
        <f t="shared" ref="X8:X31" si="11">COUNTIF(K8,"教頭③")*H8</f>
        <v>0</v>
      </c>
      <c r="Y8" s="2">
        <f t="shared" ref="Y8:Y31" si="12">COUNTIF(K8,"教頭④")*H8</f>
        <v>0</v>
      </c>
      <c r="Z8" s="2">
        <f t="shared" ref="Z8:Z31" si="13">COUNTIF(K8,"教頭⑤")*H8</f>
        <v>0</v>
      </c>
      <c r="AA8" s="2">
        <f t="shared" ref="AA8:AA31" si="14">COUNTIF(K8,"教頭⑥")*H8</f>
        <v>0</v>
      </c>
      <c r="AB8" s="2">
        <f t="shared" ref="AB8:AB31" si="15">COUNTIF(K8,"教頭⑦")*H8</f>
        <v>0</v>
      </c>
      <c r="AC8" s="2">
        <f t="shared" ref="AC8:AC31" si="16">COUNTIF(K8,"教頭⑧")*H8</f>
        <v>0</v>
      </c>
      <c r="AE8" s="2">
        <f t="shared" ref="AE8:AE31" si="17">COUNTIF($K8,"校内指導教員①")*H8</f>
        <v>0</v>
      </c>
      <c r="AF8" s="2">
        <f t="shared" ref="AF8:AF31" si="18">COUNTIF($K8,"校内指導教員②")*H8</f>
        <v>0</v>
      </c>
      <c r="AG8" s="2">
        <f t="shared" ref="AG8:AG31" si="19">COUNTIF($K8,"校内指導教員③")*H8</f>
        <v>0</v>
      </c>
      <c r="AH8" s="2">
        <f t="shared" ref="AH8:AH31" si="20">COUNTIF($K8,"校内指導教員④")*H8</f>
        <v>0</v>
      </c>
      <c r="AI8" s="2">
        <f t="shared" ref="AI8:AI31" si="21">COUNTIF($K8,"校内指導教員⑤")*H8</f>
        <v>0</v>
      </c>
      <c r="AJ8" s="2">
        <f t="shared" ref="AJ8:AJ31" si="22">COUNTIF($K8,"校内指導教員⑥")*H8</f>
        <v>0</v>
      </c>
      <c r="AK8" s="2">
        <f t="shared" ref="AK8:AK31" si="23">COUNTIF($K8,"校内指導教員⑦")*H8</f>
        <v>0</v>
      </c>
      <c r="AL8" s="2">
        <f t="shared" ref="AL8:AL31" si="24">COUNTIF($K8,"校内指導教員⑧")*H8</f>
        <v>0</v>
      </c>
      <c r="AN8" s="2">
        <f t="shared" ref="AN8:AN31" si="25">COUNTIF($K8,"教科指導員①")*H8</f>
        <v>0</v>
      </c>
      <c r="AO8" s="2">
        <f t="shared" ref="AO8:AO31" si="26">COUNTIF($K8,"教科指導員②")*H8</f>
        <v>0</v>
      </c>
      <c r="AP8" s="2">
        <f t="shared" ref="AP8:AP31" si="27">COUNTIF($K8,"教科指導員③")*H8</f>
        <v>0</v>
      </c>
      <c r="AQ8" s="2">
        <f t="shared" ref="AQ8:AQ31" si="28">COUNTIF($K8,"教科指導員④")*H8</f>
        <v>0</v>
      </c>
      <c r="AR8" s="2">
        <f t="shared" ref="AR8:AR31" si="29">COUNTIF($K8,"教科指導員⑤")*H8</f>
        <v>0</v>
      </c>
      <c r="AS8" s="2">
        <f t="shared" ref="AS8:AS31" si="30">COUNTIF($K8,"教科指導員⑥")*H8</f>
        <v>0</v>
      </c>
      <c r="AT8" s="2">
        <f t="shared" ref="AT8:AT31" si="31">COUNTIF($K8,"教科指導員⑦")*H8</f>
        <v>0</v>
      </c>
      <c r="AU8" s="2">
        <f t="shared" ref="AU8:AU31" si="32">COUNTIF($K8,"教科指導員⑧")*H8</f>
        <v>0</v>
      </c>
      <c r="AW8" s="2">
        <f t="shared" ref="AW8:AW31" si="33">COUNTIF($K8,"その他の教員①")*H8</f>
        <v>0</v>
      </c>
      <c r="AX8" s="2">
        <f t="shared" ref="AX8:AX31" si="34">COUNTIF($K8,"その他の教員②")*H8</f>
        <v>0</v>
      </c>
      <c r="AY8" s="2">
        <f t="shared" ref="AY8:AY31" si="35">COUNTIF($K8,"その他の教員③")*H8</f>
        <v>0</v>
      </c>
      <c r="AZ8" s="2">
        <f t="shared" ref="AZ8:AZ31" si="36">COUNTIF($K8,"その他の教員④")*H8</f>
        <v>0</v>
      </c>
      <c r="BA8" s="2">
        <f t="shared" ref="BA8:BA31" si="37">COUNTIF($K8,"その他の教員⑤")*H8</f>
        <v>0</v>
      </c>
      <c r="BB8" s="2">
        <f t="shared" ref="BB8:BB31" si="38">COUNTIF($K8,"その他の教員⑥")*H8</f>
        <v>0</v>
      </c>
      <c r="BC8" s="2">
        <f t="shared" ref="BC8:BC31" si="39">COUNTIF($K8,"その他の教員⑦")*H8</f>
        <v>0</v>
      </c>
      <c r="BD8" s="2">
        <f t="shared" ref="BD8:BD31" si="40">COUNTIF($K8,"その他の教員⑧")*H8</f>
        <v>0</v>
      </c>
    </row>
    <row r="9" spans="1:56" ht="21.95" customHeight="1" x14ac:dyDescent="0.15">
      <c r="A9" s="3"/>
      <c r="B9" s="27"/>
      <c r="C9" s="22"/>
      <c r="D9" s="877"/>
      <c r="E9" s="878"/>
      <c r="F9" s="28"/>
      <c r="G9" s="23"/>
      <c r="H9" s="30"/>
      <c r="I9" s="31"/>
      <c r="J9" s="1"/>
      <c r="K9" s="8" t="str">
        <f t="shared" si="0"/>
        <v/>
      </c>
      <c r="L9" s="21"/>
      <c r="M9" s="2">
        <f t="shared" si="1"/>
        <v>0</v>
      </c>
      <c r="N9" s="2">
        <f t="shared" si="2"/>
        <v>0</v>
      </c>
      <c r="O9" s="2">
        <f t="shared" si="3"/>
        <v>0</v>
      </c>
      <c r="P9" s="2">
        <f t="shared" si="4"/>
        <v>0</v>
      </c>
      <c r="Q9" s="2">
        <f t="shared" si="5"/>
        <v>0</v>
      </c>
      <c r="R9" s="2">
        <f t="shared" si="6"/>
        <v>0</v>
      </c>
      <c r="S9" s="2">
        <f t="shared" si="7"/>
        <v>0</v>
      </c>
      <c r="T9" s="2">
        <f t="shared" si="8"/>
        <v>0</v>
      </c>
      <c r="V9" s="2">
        <f t="shared" si="9"/>
        <v>0</v>
      </c>
      <c r="W9" s="2">
        <f t="shared" si="10"/>
        <v>0</v>
      </c>
      <c r="X9" s="2">
        <f t="shared" si="11"/>
        <v>0</v>
      </c>
      <c r="Y9" s="2">
        <f t="shared" si="12"/>
        <v>0</v>
      </c>
      <c r="Z9" s="2">
        <f t="shared" si="13"/>
        <v>0</v>
      </c>
      <c r="AA9" s="2">
        <f t="shared" si="14"/>
        <v>0</v>
      </c>
      <c r="AB9" s="2">
        <f t="shared" si="15"/>
        <v>0</v>
      </c>
      <c r="AC9" s="2">
        <f t="shared" si="16"/>
        <v>0</v>
      </c>
      <c r="AE9" s="2">
        <f t="shared" si="17"/>
        <v>0</v>
      </c>
      <c r="AF9" s="2">
        <f t="shared" si="18"/>
        <v>0</v>
      </c>
      <c r="AG9" s="2">
        <f t="shared" si="19"/>
        <v>0</v>
      </c>
      <c r="AH9" s="2">
        <f t="shared" si="20"/>
        <v>0</v>
      </c>
      <c r="AI9" s="2">
        <f t="shared" si="21"/>
        <v>0</v>
      </c>
      <c r="AJ9" s="2">
        <f t="shared" si="22"/>
        <v>0</v>
      </c>
      <c r="AK9" s="2">
        <f t="shared" si="23"/>
        <v>0</v>
      </c>
      <c r="AL9" s="2">
        <f t="shared" si="24"/>
        <v>0</v>
      </c>
      <c r="AN9" s="2">
        <f t="shared" si="25"/>
        <v>0</v>
      </c>
      <c r="AO9" s="2">
        <f t="shared" si="26"/>
        <v>0</v>
      </c>
      <c r="AP9" s="2">
        <f t="shared" si="27"/>
        <v>0</v>
      </c>
      <c r="AQ9" s="2">
        <f t="shared" si="28"/>
        <v>0</v>
      </c>
      <c r="AR9" s="2">
        <f t="shared" si="29"/>
        <v>0</v>
      </c>
      <c r="AS9" s="2">
        <f t="shared" si="30"/>
        <v>0</v>
      </c>
      <c r="AT9" s="2">
        <f t="shared" si="31"/>
        <v>0</v>
      </c>
      <c r="AU9" s="2">
        <f t="shared" si="32"/>
        <v>0</v>
      </c>
      <c r="AW9" s="2">
        <f t="shared" si="33"/>
        <v>0</v>
      </c>
      <c r="AX9" s="2">
        <f t="shared" si="34"/>
        <v>0</v>
      </c>
      <c r="AY9" s="2">
        <f t="shared" si="35"/>
        <v>0</v>
      </c>
      <c r="AZ9" s="2">
        <f t="shared" si="36"/>
        <v>0</v>
      </c>
      <c r="BA9" s="2">
        <f t="shared" si="37"/>
        <v>0</v>
      </c>
      <c r="BB9" s="2">
        <f t="shared" si="38"/>
        <v>0</v>
      </c>
      <c r="BC9" s="2">
        <f t="shared" si="39"/>
        <v>0</v>
      </c>
      <c r="BD9" s="2">
        <f t="shared" si="40"/>
        <v>0</v>
      </c>
    </row>
    <row r="10" spans="1:56" ht="21.95" customHeight="1" x14ac:dyDescent="0.15">
      <c r="A10" s="3"/>
      <c r="B10" s="27"/>
      <c r="C10" s="32"/>
      <c r="D10" s="877"/>
      <c r="E10" s="878"/>
      <c r="F10" s="28"/>
      <c r="G10" s="23"/>
      <c r="H10" s="33"/>
      <c r="I10" s="34"/>
      <c r="J10" s="1"/>
      <c r="K10" s="8" t="str">
        <f t="shared" si="0"/>
        <v/>
      </c>
      <c r="L10" s="21"/>
      <c r="M10" s="2">
        <f t="shared" si="1"/>
        <v>0</v>
      </c>
      <c r="N10" s="2">
        <f t="shared" si="2"/>
        <v>0</v>
      </c>
      <c r="O10" s="2">
        <f t="shared" si="3"/>
        <v>0</v>
      </c>
      <c r="P10" s="2">
        <f t="shared" si="4"/>
        <v>0</v>
      </c>
      <c r="Q10" s="2">
        <f t="shared" si="5"/>
        <v>0</v>
      </c>
      <c r="R10" s="2">
        <f t="shared" si="6"/>
        <v>0</v>
      </c>
      <c r="S10" s="2">
        <f t="shared" si="7"/>
        <v>0</v>
      </c>
      <c r="T10" s="2">
        <f t="shared" si="8"/>
        <v>0</v>
      </c>
      <c r="V10" s="2">
        <f t="shared" si="9"/>
        <v>0</v>
      </c>
      <c r="W10" s="2">
        <f t="shared" si="10"/>
        <v>0</v>
      </c>
      <c r="X10" s="2">
        <f t="shared" si="11"/>
        <v>0</v>
      </c>
      <c r="Y10" s="2">
        <f t="shared" si="12"/>
        <v>0</v>
      </c>
      <c r="Z10" s="2">
        <f t="shared" si="13"/>
        <v>0</v>
      </c>
      <c r="AA10" s="2">
        <f t="shared" si="14"/>
        <v>0</v>
      </c>
      <c r="AB10" s="2">
        <f t="shared" si="15"/>
        <v>0</v>
      </c>
      <c r="AC10" s="2">
        <f t="shared" si="16"/>
        <v>0</v>
      </c>
      <c r="AE10" s="2">
        <f t="shared" si="17"/>
        <v>0</v>
      </c>
      <c r="AF10" s="2">
        <f t="shared" si="18"/>
        <v>0</v>
      </c>
      <c r="AG10" s="2">
        <f t="shared" si="19"/>
        <v>0</v>
      </c>
      <c r="AH10" s="2">
        <f t="shared" si="20"/>
        <v>0</v>
      </c>
      <c r="AI10" s="2">
        <f t="shared" si="21"/>
        <v>0</v>
      </c>
      <c r="AJ10" s="2">
        <f t="shared" si="22"/>
        <v>0</v>
      </c>
      <c r="AK10" s="2">
        <f t="shared" si="23"/>
        <v>0</v>
      </c>
      <c r="AL10" s="2">
        <f t="shared" si="24"/>
        <v>0</v>
      </c>
      <c r="AN10" s="2">
        <f t="shared" si="25"/>
        <v>0</v>
      </c>
      <c r="AO10" s="2">
        <f t="shared" si="26"/>
        <v>0</v>
      </c>
      <c r="AP10" s="2">
        <f t="shared" si="27"/>
        <v>0</v>
      </c>
      <c r="AQ10" s="2">
        <f t="shared" si="28"/>
        <v>0</v>
      </c>
      <c r="AR10" s="2">
        <f t="shared" si="29"/>
        <v>0</v>
      </c>
      <c r="AS10" s="2">
        <f t="shared" si="30"/>
        <v>0</v>
      </c>
      <c r="AT10" s="2">
        <f t="shared" si="31"/>
        <v>0</v>
      </c>
      <c r="AU10" s="2">
        <f t="shared" si="32"/>
        <v>0</v>
      </c>
      <c r="AW10" s="2">
        <f t="shared" si="33"/>
        <v>0</v>
      </c>
      <c r="AX10" s="2">
        <f t="shared" si="34"/>
        <v>0</v>
      </c>
      <c r="AY10" s="2">
        <f t="shared" si="35"/>
        <v>0</v>
      </c>
      <c r="AZ10" s="2">
        <f t="shared" si="36"/>
        <v>0</v>
      </c>
      <c r="BA10" s="2">
        <f t="shared" si="37"/>
        <v>0</v>
      </c>
      <c r="BB10" s="2">
        <f t="shared" si="38"/>
        <v>0</v>
      </c>
      <c r="BC10" s="2">
        <f t="shared" si="39"/>
        <v>0</v>
      </c>
      <c r="BD10" s="2">
        <f t="shared" si="40"/>
        <v>0</v>
      </c>
    </row>
    <row r="11" spans="1:56" ht="21.95" customHeight="1" x14ac:dyDescent="0.15">
      <c r="A11" s="3"/>
      <c r="B11" s="27"/>
      <c r="C11" s="33"/>
      <c r="D11" s="877"/>
      <c r="E11" s="878"/>
      <c r="F11" s="28"/>
      <c r="G11" s="23"/>
      <c r="H11" s="33"/>
      <c r="I11" s="29"/>
      <c r="J11" s="1"/>
      <c r="K11" s="8" t="str">
        <f t="shared" si="0"/>
        <v/>
      </c>
      <c r="L11" s="21"/>
      <c r="M11" s="2">
        <f t="shared" si="1"/>
        <v>0</v>
      </c>
      <c r="N11" s="2">
        <f>COUNTIF(K11,"校長②")*H11</f>
        <v>0</v>
      </c>
      <c r="O11" s="2">
        <f t="shared" si="3"/>
        <v>0</v>
      </c>
      <c r="P11" s="2">
        <f t="shared" si="4"/>
        <v>0</v>
      </c>
      <c r="Q11" s="2">
        <f t="shared" si="5"/>
        <v>0</v>
      </c>
      <c r="R11" s="2">
        <f t="shared" si="6"/>
        <v>0</v>
      </c>
      <c r="S11" s="2">
        <f t="shared" si="7"/>
        <v>0</v>
      </c>
      <c r="T11" s="2">
        <f t="shared" si="8"/>
        <v>0</v>
      </c>
      <c r="V11" s="2">
        <f t="shared" si="9"/>
        <v>0</v>
      </c>
      <c r="W11" s="2">
        <f t="shared" si="10"/>
        <v>0</v>
      </c>
      <c r="X11" s="2">
        <f t="shared" si="11"/>
        <v>0</v>
      </c>
      <c r="Y11" s="2">
        <f t="shared" si="12"/>
        <v>0</v>
      </c>
      <c r="Z11" s="2">
        <f t="shared" si="13"/>
        <v>0</v>
      </c>
      <c r="AA11" s="2">
        <f t="shared" si="14"/>
        <v>0</v>
      </c>
      <c r="AB11" s="2">
        <f t="shared" si="15"/>
        <v>0</v>
      </c>
      <c r="AC11" s="2">
        <f t="shared" si="16"/>
        <v>0</v>
      </c>
      <c r="AE11" s="2">
        <f t="shared" si="17"/>
        <v>0</v>
      </c>
      <c r="AF11" s="2">
        <f t="shared" si="18"/>
        <v>0</v>
      </c>
      <c r="AG11" s="2">
        <f t="shared" si="19"/>
        <v>0</v>
      </c>
      <c r="AH11" s="2">
        <f t="shared" si="20"/>
        <v>0</v>
      </c>
      <c r="AI11" s="2">
        <f t="shared" si="21"/>
        <v>0</v>
      </c>
      <c r="AJ11" s="2">
        <f t="shared" si="22"/>
        <v>0</v>
      </c>
      <c r="AK11" s="2">
        <f t="shared" si="23"/>
        <v>0</v>
      </c>
      <c r="AL11" s="2">
        <f t="shared" si="24"/>
        <v>0</v>
      </c>
      <c r="AN11" s="2">
        <f t="shared" si="25"/>
        <v>0</v>
      </c>
      <c r="AO11" s="2">
        <f t="shared" si="26"/>
        <v>0</v>
      </c>
      <c r="AP11" s="2">
        <f t="shared" si="27"/>
        <v>0</v>
      </c>
      <c r="AQ11" s="2">
        <f t="shared" si="28"/>
        <v>0</v>
      </c>
      <c r="AR11" s="2">
        <f t="shared" si="29"/>
        <v>0</v>
      </c>
      <c r="AS11" s="2">
        <f t="shared" si="30"/>
        <v>0</v>
      </c>
      <c r="AT11" s="2">
        <f t="shared" si="31"/>
        <v>0</v>
      </c>
      <c r="AU11" s="2">
        <f t="shared" si="32"/>
        <v>0</v>
      </c>
      <c r="AW11" s="2">
        <f t="shared" si="33"/>
        <v>0</v>
      </c>
      <c r="AX11" s="2">
        <f t="shared" si="34"/>
        <v>0</v>
      </c>
      <c r="AY11" s="2">
        <f t="shared" si="35"/>
        <v>0</v>
      </c>
      <c r="AZ11" s="2">
        <f t="shared" si="36"/>
        <v>0</v>
      </c>
      <c r="BA11" s="2">
        <f t="shared" si="37"/>
        <v>0</v>
      </c>
      <c r="BB11" s="2">
        <f t="shared" si="38"/>
        <v>0</v>
      </c>
      <c r="BC11" s="2">
        <f t="shared" si="39"/>
        <v>0</v>
      </c>
      <c r="BD11" s="2">
        <f t="shared" si="40"/>
        <v>0</v>
      </c>
    </row>
    <row r="12" spans="1:56" ht="21.95" customHeight="1" x14ac:dyDescent="0.15">
      <c r="A12" s="3"/>
      <c r="B12" s="27"/>
      <c r="C12" s="33"/>
      <c r="D12" s="877"/>
      <c r="E12" s="878"/>
      <c r="F12" s="28"/>
      <c r="G12" s="23"/>
      <c r="H12" s="35"/>
      <c r="I12" s="31"/>
      <c r="J12" s="36"/>
      <c r="K12" s="8" t="str">
        <f t="shared" si="0"/>
        <v/>
      </c>
      <c r="L12" s="21"/>
      <c r="M12" s="2">
        <f t="shared" si="1"/>
        <v>0</v>
      </c>
      <c r="N12" s="2">
        <f t="shared" si="2"/>
        <v>0</v>
      </c>
      <c r="O12" s="2">
        <f t="shared" si="3"/>
        <v>0</v>
      </c>
      <c r="P12" s="2">
        <f t="shared" si="4"/>
        <v>0</v>
      </c>
      <c r="Q12" s="2">
        <f t="shared" si="5"/>
        <v>0</v>
      </c>
      <c r="R12" s="2">
        <f t="shared" si="6"/>
        <v>0</v>
      </c>
      <c r="S12" s="2">
        <f t="shared" si="7"/>
        <v>0</v>
      </c>
      <c r="T12" s="2">
        <f t="shared" si="8"/>
        <v>0</v>
      </c>
      <c r="V12" s="2">
        <f t="shared" si="9"/>
        <v>0</v>
      </c>
      <c r="W12" s="2">
        <f t="shared" si="10"/>
        <v>0</v>
      </c>
      <c r="X12" s="2">
        <f t="shared" si="11"/>
        <v>0</v>
      </c>
      <c r="Y12" s="2">
        <f t="shared" si="12"/>
        <v>0</v>
      </c>
      <c r="Z12" s="2">
        <f t="shared" si="13"/>
        <v>0</v>
      </c>
      <c r="AA12" s="2">
        <f t="shared" si="14"/>
        <v>0</v>
      </c>
      <c r="AB12" s="2">
        <f t="shared" si="15"/>
        <v>0</v>
      </c>
      <c r="AC12" s="2">
        <f t="shared" si="16"/>
        <v>0</v>
      </c>
      <c r="AE12" s="2">
        <f t="shared" si="17"/>
        <v>0</v>
      </c>
      <c r="AF12" s="2">
        <f t="shared" si="18"/>
        <v>0</v>
      </c>
      <c r="AG12" s="2">
        <f t="shared" si="19"/>
        <v>0</v>
      </c>
      <c r="AH12" s="2">
        <f t="shared" si="20"/>
        <v>0</v>
      </c>
      <c r="AI12" s="2">
        <f t="shared" si="21"/>
        <v>0</v>
      </c>
      <c r="AJ12" s="2">
        <f t="shared" si="22"/>
        <v>0</v>
      </c>
      <c r="AK12" s="2">
        <f t="shared" si="23"/>
        <v>0</v>
      </c>
      <c r="AL12" s="2">
        <f t="shared" si="24"/>
        <v>0</v>
      </c>
      <c r="AN12" s="2">
        <f t="shared" si="25"/>
        <v>0</v>
      </c>
      <c r="AO12" s="2">
        <f t="shared" si="26"/>
        <v>0</v>
      </c>
      <c r="AP12" s="2">
        <f t="shared" si="27"/>
        <v>0</v>
      </c>
      <c r="AQ12" s="2">
        <f t="shared" si="28"/>
        <v>0</v>
      </c>
      <c r="AR12" s="2">
        <f t="shared" si="29"/>
        <v>0</v>
      </c>
      <c r="AS12" s="2">
        <f t="shared" si="30"/>
        <v>0</v>
      </c>
      <c r="AT12" s="2">
        <f t="shared" si="31"/>
        <v>0</v>
      </c>
      <c r="AU12" s="2">
        <f t="shared" si="32"/>
        <v>0</v>
      </c>
      <c r="AW12" s="2">
        <f t="shared" si="33"/>
        <v>0</v>
      </c>
      <c r="AX12" s="2">
        <f t="shared" si="34"/>
        <v>0</v>
      </c>
      <c r="AY12" s="2">
        <f t="shared" si="35"/>
        <v>0</v>
      </c>
      <c r="AZ12" s="2">
        <f t="shared" si="36"/>
        <v>0</v>
      </c>
      <c r="BA12" s="2">
        <f t="shared" si="37"/>
        <v>0</v>
      </c>
      <c r="BB12" s="2">
        <f t="shared" si="38"/>
        <v>0</v>
      </c>
      <c r="BC12" s="2">
        <f t="shared" si="39"/>
        <v>0</v>
      </c>
      <c r="BD12" s="2">
        <f t="shared" si="40"/>
        <v>0</v>
      </c>
    </row>
    <row r="13" spans="1:56" s="40" customFormat="1" ht="21.95" customHeight="1" x14ac:dyDescent="0.15">
      <c r="A13" s="37"/>
      <c r="B13" s="38"/>
      <c r="C13" s="33"/>
      <c r="D13" s="877"/>
      <c r="E13" s="878"/>
      <c r="F13" s="28"/>
      <c r="G13" s="23"/>
      <c r="H13" s="23"/>
      <c r="I13" s="34"/>
      <c r="J13" s="6"/>
      <c r="K13" s="8" t="str">
        <f t="shared" si="0"/>
        <v/>
      </c>
      <c r="L13" s="39"/>
      <c r="M13" s="2">
        <f t="shared" si="1"/>
        <v>0</v>
      </c>
      <c r="N13" s="2">
        <f t="shared" si="2"/>
        <v>0</v>
      </c>
      <c r="O13" s="2">
        <f t="shared" si="3"/>
        <v>0</v>
      </c>
      <c r="P13" s="2">
        <f t="shared" si="4"/>
        <v>0</v>
      </c>
      <c r="Q13" s="2">
        <f t="shared" si="5"/>
        <v>0</v>
      </c>
      <c r="R13" s="2">
        <f t="shared" si="6"/>
        <v>0</v>
      </c>
      <c r="S13" s="2">
        <f t="shared" si="7"/>
        <v>0</v>
      </c>
      <c r="T13" s="2">
        <f t="shared" si="8"/>
        <v>0</v>
      </c>
      <c r="V13" s="2">
        <f t="shared" si="9"/>
        <v>0</v>
      </c>
      <c r="W13" s="2">
        <f t="shared" si="10"/>
        <v>0</v>
      </c>
      <c r="X13" s="2">
        <f t="shared" si="11"/>
        <v>0</v>
      </c>
      <c r="Y13" s="2">
        <f t="shared" si="12"/>
        <v>0</v>
      </c>
      <c r="Z13" s="2">
        <f t="shared" si="13"/>
        <v>0</v>
      </c>
      <c r="AA13" s="2">
        <f t="shared" si="14"/>
        <v>0</v>
      </c>
      <c r="AB13" s="2">
        <f t="shared" si="15"/>
        <v>0</v>
      </c>
      <c r="AC13" s="2">
        <f t="shared" si="16"/>
        <v>0</v>
      </c>
      <c r="AE13" s="2">
        <f t="shared" si="17"/>
        <v>0</v>
      </c>
      <c r="AF13" s="2">
        <f t="shared" si="18"/>
        <v>0</v>
      </c>
      <c r="AG13" s="2">
        <f t="shared" si="19"/>
        <v>0</v>
      </c>
      <c r="AH13" s="2">
        <f t="shared" si="20"/>
        <v>0</v>
      </c>
      <c r="AI13" s="2">
        <f t="shared" si="21"/>
        <v>0</v>
      </c>
      <c r="AJ13" s="2">
        <f t="shared" si="22"/>
        <v>0</v>
      </c>
      <c r="AK13" s="2">
        <f t="shared" si="23"/>
        <v>0</v>
      </c>
      <c r="AL13" s="2">
        <f t="shared" si="24"/>
        <v>0</v>
      </c>
      <c r="AN13" s="2">
        <f t="shared" si="25"/>
        <v>0</v>
      </c>
      <c r="AO13" s="2">
        <f t="shared" si="26"/>
        <v>0</v>
      </c>
      <c r="AP13" s="2">
        <f t="shared" si="27"/>
        <v>0</v>
      </c>
      <c r="AQ13" s="2">
        <f t="shared" si="28"/>
        <v>0</v>
      </c>
      <c r="AR13" s="2">
        <f t="shared" si="29"/>
        <v>0</v>
      </c>
      <c r="AS13" s="2">
        <f t="shared" si="30"/>
        <v>0</v>
      </c>
      <c r="AT13" s="2">
        <f t="shared" si="31"/>
        <v>0</v>
      </c>
      <c r="AU13" s="2">
        <f t="shared" si="32"/>
        <v>0</v>
      </c>
      <c r="AW13" s="2">
        <f t="shared" si="33"/>
        <v>0</v>
      </c>
      <c r="AX13" s="2">
        <f t="shared" si="34"/>
        <v>0</v>
      </c>
      <c r="AY13" s="2">
        <f t="shared" si="35"/>
        <v>0</v>
      </c>
      <c r="AZ13" s="2">
        <f t="shared" si="36"/>
        <v>0</v>
      </c>
      <c r="BA13" s="2">
        <f t="shared" si="37"/>
        <v>0</v>
      </c>
      <c r="BB13" s="2">
        <f t="shared" si="38"/>
        <v>0</v>
      </c>
      <c r="BC13" s="2">
        <f t="shared" si="39"/>
        <v>0</v>
      </c>
      <c r="BD13" s="2">
        <f t="shared" si="40"/>
        <v>0</v>
      </c>
    </row>
    <row r="14" spans="1:56" s="40" customFormat="1" ht="21.95" customHeight="1" x14ac:dyDescent="0.15">
      <c r="A14" s="37"/>
      <c r="B14" s="27"/>
      <c r="C14" s="33"/>
      <c r="D14" s="877"/>
      <c r="E14" s="878"/>
      <c r="F14" s="28"/>
      <c r="G14" s="23"/>
      <c r="H14" s="33"/>
      <c r="I14" s="29"/>
      <c r="J14" s="6"/>
      <c r="K14" s="8" t="str">
        <f t="shared" si="0"/>
        <v/>
      </c>
      <c r="L14" s="39"/>
      <c r="M14" s="2">
        <f t="shared" si="1"/>
        <v>0</v>
      </c>
      <c r="N14" s="2">
        <f t="shared" si="2"/>
        <v>0</v>
      </c>
      <c r="O14" s="2">
        <f t="shared" si="3"/>
        <v>0</v>
      </c>
      <c r="P14" s="2">
        <f t="shared" si="4"/>
        <v>0</v>
      </c>
      <c r="Q14" s="2">
        <f t="shared" si="5"/>
        <v>0</v>
      </c>
      <c r="R14" s="2">
        <f t="shared" si="6"/>
        <v>0</v>
      </c>
      <c r="S14" s="2">
        <f t="shared" si="7"/>
        <v>0</v>
      </c>
      <c r="T14" s="2">
        <f t="shared" si="8"/>
        <v>0</v>
      </c>
      <c r="V14" s="2">
        <f t="shared" si="9"/>
        <v>0</v>
      </c>
      <c r="W14" s="2">
        <f t="shared" si="10"/>
        <v>0</v>
      </c>
      <c r="X14" s="2">
        <f t="shared" si="11"/>
        <v>0</v>
      </c>
      <c r="Y14" s="2">
        <f t="shared" si="12"/>
        <v>0</v>
      </c>
      <c r="Z14" s="2">
        <f t="shared" si="13"/>
        <v>0</v>
      </c>
      <c r="AA14" s="2">
        <f t="shared" si="14"/>
        <v>0</v>
      </c>
      <c r="AB14" s="2">
        <f t="shared" si="15"/>
        <v>0</v>
      </c>
      <c r="AC14" s="2">
        <f t="shared" si="16"/>
        <v>0</v>
      </c>
      <c r="AE14" s="2">
        <f t="shared" si="17"/>
        <v>0</v>
      </c>
      <c r="AF14" s="2">
        <f t="shared" si="18"/>
        <v>0</v>
      </c>
      <c r="AG14" s="2">
        <f t="shared" si="19"/>
        <v>0</v>
      </c>
      <c r="AH14" s="2">
        <f t="shared" si="20"/>
        <v>0</v>
      </c>
      <c r="AI14" s="2">
        <f t="shared" si="21"/>
        <v>0</v>
      </c>
      <c r="AJ14" s="2">
        <f t="shared" si="22"/>
        <v>0</v>
      </c>
      <c r="AK14" s="2">
        <f t="shared" si="23"/>
        <v>0</v>
      </c>
      <c r="AL14" s="2">
        <f t="shared" si="24"/>
        <v>0</v>
      </c>
      <c r="AN14" s="2">
        <f t="shared" si="25"/>
        <v>0</v>
      </c>
      <c r="AO14" s="2">
        <f t="shared" si="26"/>
        <v>0</v>
      </c>
      <c r="AP14" s="2">
        <f t="shared" si="27"/>
        <v>0</v>
      </c>
      <c r="AQ14" s="2">
        <f t="shared" si="28"/>
        <v>0</v>
      </c>
      <c r="AR14" s="2">
        <f t="shared" si="29"/>
        <v>0</v>
      </c>
      <c r="AS14" s="2">
        <f t="shared" si="30"/>
        <v>0</v>
      </c>
      <c r="AT14" s="2">
        <f t="shared" si="31"/>
        <v>0</v>
      </c>
      <c r="AU14" s="2">
        <f t="shared" si="32"/>
        <v>0</v>
      </c>
      <c r="AW14" s="2">
        <f t="shared" si="33"/>
        <v>0</v>
      </c>
      <c r="AX14" s="2">
        <f t="shared" si="34"/>
        <v>0</v>
      </c>
      <c r="AY14" s="2">
        <f t="shared" si="35"/>
        <v>0</v>
      </c>
      <c r="AZ14" s="2">
        <f t="shared" si="36"/>
        <v>0</v>
      </c>
      <c r="BA14" s="2">
        <f t="shared" si="37"/>
        <v>0</v>
      </c>
      <c r="BB14" s="2">
        <f t="shared" si="38"/>
        <v>0</v>
      </c>
      <c r="BC14" s="2">
        <f t="shared" si="39"/>
        <v>0</v>
      </c>
      <c r="BD14" s="2">
        <f t="shared" si="40"/>
        <v>0</v>
      </c>
    </row>
    <row r="15" spans="1:56" s="40" customFormat="1" ht="21.95" customHeight="1" x14ac:dyDescent="0.15">
      <c r="A15" s="37"/>
      <c r="B15" s="41"/>
      <c r="C15" s="33"/>
      <c r="D15" s="877"/>
      <c r="E15" s="878"/>
      <c r="F15" s="28"/>
      <c r="G15" s="23"/>
      <c r="H15" s="33"/>
      <c r="I15" s="29"/>
      <c r="J15" s="6"/>
      <c r="K15" s="8" t="str">
        <f t="shared" si="0"/>
        <v/>
      </c>
      <c r="L15" s="39"/>
      <c r="M15" s="2">
        <f t="shared" si="1"/>
        <v>0</v>
      </c>
      <c r="N15" s="2">
        <f t="shared" si="2"/>
        <v>0</v>
      </c>
      <c r="O15" s="2">
        <f t="shared" si="3"/>
        <v>0</v>
      </c>
      <c r="P15" s="2">
        <f t="shared" si="4"/>
        <v>0</v>
      </c>
      <c r="Q15" s="2">
        <f t="shared" si="5"/>
        <v>0</v>
      </c>
      <c r="R15" s="2">
        <f t="shared" si="6"/>
        <v>0</v>
      </c>
      <c r="S15" s="2">
        <f t="shared" si="7"/>
        <v>0</v>
      </c>
      <c r="T15" s="2">
        <f t="shared" si="8"/>
        <v>0</v>
      </c>
      <c r="V15" s="2">
        <f t="shared" si="9"/>
        <v>0</v>
      </c>
      <c r="W15" s="2">
        <f t="shared" si="10"/>
        <v>0</v>
      </c>
      <c r="X15" s="2">
        <f t="shared" si="11"/>
        <v>0</v>
      </c>
      <c r="Y15" s="2">
        <f t="shared" si="12"/>
        <v>0</v>
      </c>
      <c r="Z15" s="2">
        <f t="shared" si="13"/>
        <v>0</v>
      </c>
      <c r="AA15" s="2">
        <f t="shared" si="14"/>
        <v>0</v>
      </c>
      <c r="AB15" s="2">
        <f t="shared" si="15"/>
        <v>0</v>
      </c>
      <c r="AC15" s="2">
        <f t="shared" si="16"/>
        <v>0</v>
      </c>
      <c r="AE15" s="2">
        <f t="shared" si="17"/>
        <v>0</v>
      </c>
      <c r="AF15" s="2">
        <f t="shared" si="18"/>
        <v>0</v>
      </c>
      <c r="AG15" s="2">
        <f t="shared" si="19"/>
        <v>0</v>
      </c>
      <c r="AH15" s="2">
        <f t="shared" si="20"/>
        <v>0</v>
      </c>
      <c r="AI15" s="2">
        <f t="shared" si="21"/>
        <v>0</v>
      </c>
      <c r="AJ15" s="2">
        <f t="shared" si="22"/>
        <v>0</v>
      </c>
      <c r="AK15" s="2">
        <f t="shared" si="23"/>
        <v>0</v>
      </c>
      <c r="AL15" s="2">
        <f t="shared" si="24"/>
        <v>0</v>
      </c>
      <c r="AN15" s="2">
        <f t="shared" si="25"/>
        <v>0</v>
      </c>
      <c r="AO15" s="2">
        <f t="shared" si="26"/>
        <v>0</v>
      </c>
      <c r="AP15" s="2">
        <f t="shared" si="27"/>
        <v>0</v>
      </c>
      <c r="AQ15" s="2">
        <f t="shared" si="28"/>
        <v>0</v>
      </c>
      <c r="AR15" s="2">
        <f t="shared" si="29"/>
        <v>0</v>
      </c>
      <c r="AS15" s="2">
        <f t="shared" si="30"/>
        <v>0</v>
      </c>
      <c r="AT15" s="2">
        <f t="shared" si="31"/>
        <v>0</v>
      </c>
      <c r="AU15" s="2">
        <f t="shared" si="32"/>
        <v>0</v>
      </c>
      <c r="AW15" s="2">
        <f t="shared" si="33"/>
        <v>0</v>
      </c>
      <c r="AX15" s="2">
        <f t="shared" si="34"/>
        <v>0</v>
      </c>
      <c r="AY15" s="2">
        <f t="shared" si="35"/>
        <v>0</v>
      </c>
      <c r="AZ15" s="2">
        <f t="shared" si="36"/>
        <v>0</v>
      </c>
      <c r="BA15" s="2">
        <f t="shared" si="37"/>
        <v>0</v>
      </c>
      <c r="BB15" s="2">
        <f t="shared" si="38"/>
        <v>0</v>
      </c>
      <c r="BC15" s="2">
        <f t="shared" si="39"/>
        <v>0</v>
      </c>
      <c r="BD15" s="2">
        <f t="shared" si="40"/>
        <v>0</v>
      </c>
    </row>
    <row r="16" spans="1:56" s="40" customFormat="1" ht="21.95" customHeight="1" x14ac:dyDescent="0.15">
      <c r="A16" s="37"/>
      <c r="B16" s="41"/>
      <c r="C16" s="33"/>
      <c r="D16" s="877"/>
      <c r="E16" s="878"/>
      <c r="F16" s="28"/>
      <c r="G16" s="23"/>
      <c r="H16" s="42"/>
      <c r="I16" s="31"/>
      <c r="J16" s="6"/>
      <c r="K16" s="8" t="str">
        <f t="shared" si="0"/>
        <v/>
      </c>
      <c r="L16" s="39"/>
      <c r="M16" s="2">
        <f t="shared" si="1"/>
        <v>0</v>
      </c>
      <c r="N16" s="2">
        <f t="shared" si="2"/>
        <v>0</v>
      </c>
      <c r="O16" s="2">
        <f t="shared" si="3"/>
        <v>0</v>
      </c>
      <c r="P16" s="2">
        <f t="shared" si="4"/>
        <v>0</v>
      </c>
      <c r="Q16" s="2">
        <f t="shared" si="5"/>
        <v>0</v>
      </c>
      <c r="R16" s="2">
        <f t="shared" si="6"/>
        <v>0</v>
      </c>
      <c r="S16" s="2">
        <f t="shared" si="7"/>
        <v>0</v>
      </c>
      <c r="T16" s="2">
        <f t="shared" si="8"/>
        <v>0</v>
      </c>
      <c r="V16" s="2">
        <f t="shared" si="9"/>
        <v>0</v>
      </c>
      <c r="W16" s="2">
        <f t="shared" si="10"/>
        <v>0</v>
      </c>
      <c r="X16" s="2">
        <f t="shared" si="11"/>
        <v>0</v>
      </c>
      <c r="Y16" s="2">
        <f t="shared" si="12"/>
        <v>0</v>
      </c>
      <c r="Z16" s="2">
        <f t="shared" si="13"/>
        <v>0</v>
      </c>
      <c r="AA16" s="2">
        <f t="shared" si="14"/>
        <v>0</v>
      </c>
      <c r="AB16" s="2">
        <f t="shared" si="15"/>
        <v>0</v>
      </c>
      <c r="AC16" s="2">
        <f t="shared" si="16"/>
        <v>0</v>
      </c>
      <c r="AE16" s="2">
        <f t="shared" si="17"/>
        <v>0</v>
      </c>
      <c r="AF16" s="2">
        <f t="shared" si="18"/>
        <v>0</v>
      </c>
      <c r="AG16" s="2">
        <f t="shared" si="19"/>
        <v>0</v>
      </c>
      <c r="AH16" s="2">
        <f t="shared" si="20"/>
        <v>0</v>
      </c>
      <c r="AI16" s="2">
        <f t="shared" si="21"/>
        <v>0</v>
      </c>
      <c r="AJ16" s="2">
        <f t="shared" si="22"/>
        <v>0</v>
      </c>
      <c r="AK16" s="2">
        <f t="shared" si="23"/>
        <v>0</v>
      </c>
      <c r="AL16" s="2">
        <f t="shared" si="24"/>
        <v>0</v>
      </c>
      <c r="AN16" s="2">
        <f t="shared" si="25"/>
        <v>0</v>
      </c>
      <c r="AO16" s="2">
        <f t="shared" si="26"/>
        <v>0</v>
      </c>
      <c r="AP16" s="2">
        <f t="shared" si="27"/>
        <v>0</v>
      </c>
      <c r="AQ16" s="2">
        <f t="shared" si="28"/>
        <v>0</v>
      </c>
      <c r="AR16" s="2">
        <f t="shared" si="29"/>
        <v>0</v>
      </c>
      <c r="AS16" s="2">
        <f t="shared" si="30"/>
        <v>0</v>
      </c>
      <c r="AT16" s="2">
        <f t="shared" si="31"/>
        <v>0</v>
      </c>
      <c r="AU16" s="2">
        <f t="shared" si="32"/>
        <v>0</v>
      </c>
      <c r="AW16" s="2">
        <f t="shared" si="33"/>
        <v>0</v>
      </c>
      <c r="AX16" s="2">
        <f t="shared" si="34"/>
        <v>0</v>
      </c>
      <c r="AY16" s="2">
        <f t="shared" si="35"/>
        <v>0</v>
      </c>
      <c r="AZ16" s="2">
        <f t="shared" si="36"/>
        <v>0</v>
      </c>
      <c r="BA16" s="2">
        <f t="shared" si="37"/>
        <v>0</v>
      </c>
      <c r="BB16" s="2">
        <f t="shared" si="38"/>
        <v>0</v>
      </c>
      <c r="BC16" s="2">
        <f t="shared" si="39"/>
        <v>0</v>
      </c>
      <c r="BD16" s="2">
        <f t="shared" si="40"/>
        <v>0</v>
      </c>
    </row>
    <row r="17" spans="1:56" s="40" customFormat="1" ht="21.95" customHeight="1" x14ac:dyDescent="0.15">
      <c r="A17" s="37"/>
      <c r="B17" s="41"/>
      <c r="C17" s="42"/>
      <c r="D17" s="877"/>
      <c r="E17" s="878"/>
      <c r="F17" s="28"/>
      <c r="G17" s="23"/>
      <c r="H17" s="23"/>
      <c r="I17" s="43"/>
      <c r="J17" s="6"/>
      <c r="K17" s="8" t="str">
        <f t="shared" si="0"/>
        <v/>
      </c>
      <c r="L17" s="39"/>
      <c r="M17" s="2">
        <f t="shared" si="1"/>
        <v>0</v>
      </c>
      <c r="N17" s="2">
        <f t="shared" si="2"/>
        <v>0</v>
      </c>
      <c r="O17" s="2">
        <f t="shared" si="3"/>
        <v>0</v>
      </c>
      <c r="P17" s="2">
        <f t="shared" si="4"/>
        <v>0</v>
      </c>
      <c r="Q17" s="2">
        <f t="shared" si="5"/>
        <v>0</v>
      </c>
      <c r="R17" s="2">
        <f t="shared" si="6"/>
        <v>0</v>
      </c>
      <c r="S17" s="2">
        <f t="shared" si="7"/>
        <v>0</v>
      </c>
      <c r="T17" s="2">
        <f t="shared" si="8"/>
        <v>0</v>
      </c>
      <c r="V17" s="2">
        <f t="shared" si="9"/>
        <v>0</v>
      </c>
      <c r="W17" s="2">
        <f t="shared" si="10"/>
        <v>0</v>
      </c>
      <c r="X17" s="2">
        <f t="shared" si="11"/>
        <v>0</v>
      </c>
      <c r="Y17" s="2">
        <f t="shared" si="12"/>
        <v>0</v>
      </c>
      <c r="Z17" s="2">
        <f t="shared" si="13"/>
        <v>0</v>
      </c>
      <c r="AA17" s="2">
        <f t="shared" si="14"/>
        <v>0</v>
      </c>
      <c r="AB17" s="2">
        <f t="shared" si="15"/>
        <v>0</v>
      </c>
      <c r="AC17" s="2">
        <f t="shared" si="16"/>
        <v>0</v>
      </c>
      <c r="AE17" s="2">
        <f t="shared" si="17"/>
        <v>0</v>
      </c>
      <c r="AF17" s="2">
        <f t="shared" si="18"/>
        <v>0</v>
      </c>
      <c r="AG17" s="2">
        <f t="shared" si="19"/>
        <v>0</v>
      </c>
      <c r="AH17" s="2">
        <f t="shared" si="20"/>
        <v>0</v>
      </c>
      <c r="AI17" s="2">
        <f t="shared" si="21"/>
        <v>0</v>
      </c>
      <c r="AJ17" s="2">
        <f t="shared" si="22"/>
        <v>0</v>
      </c>
      <c r="AK17" s="2">
        <f t="shared" si="23"/>
        <v>0</v>
      </c>
      <c r="AL17" s="2">
        <f t="shared" si="24"/>
        <v>0</v>
      </c>
      <c r="AN17" s="2">
        <f t="shared" si="25"/>
        <v>0</v>
      </c>
      <c r="AO17" s="2">
        <f t="shared" si="26"/>
        <v>0</v>
      </c>
      <c r="AP17" s="2">
        <f t="shared" si="27"/>
        <v>0</v>
      </c>
      <c r="AQ17" s="2">
        <f t="shared" si="28"/>
        <v>0</v>
      </c>
      <c r="AR17" s="2">
        <f t="shared" si="29"/>
        <v>0</v>
      </c>
      <c r="AS17" s="2">
        <f t="shared" si="30"/>
        <v>0</v>
      </c>
      <c r="AT17" s="2">
        <f t="shared" si="31"/>
        <v>0</v>
      </c>
      <c r="AU17" s="2">
        <f t="shared" si="32"/>
        <v>0</v>
      </c>
      <c r="AW17" s="2">
        <f t="shared" si="33"/>
        <v>0</v>
      </c>
      <c r="AX17" s="2">
        <f t="shared" si="34"/>
        <v>0</v>
      </c>
      <c r="AY17" s="2">
        <f t="shared" si="35"/>
        <v>0</v>
      </c>
      <c r="AZ17" s="2">
        <f t="shared" si="36"/>
        <v>0</v>
      </c>
      <c r="BA17" s="2">
        <f t="shared" si="37"/>
        <v>0</v>
      </c>
      <c r="BB17" s="2">
        <f t="shared" si="38"/>
        <v>0</v>
      </c>
      <c r="BC17" s="2">
        <f t="shared" si="39"/>
        <v>0</v>
      </c>
      <c r="BD17" s="2">
        <f t="shared" si="40"/>
        <v>0</v>
      </c>
    </row>
    <row r="18" spans="1:56" s="40" customFormat="1" ht="21.95" customHeight="1" x14ac:dyDescent="0.15">
      <c r="A18" s="37"/>
      <c r="B18" s="41"/>
      <c r="C18" s="42"/>
      <c r="D18" s="877"/>
      <c r="E18" s="878"/>
      <c r="F18" s="28"/>
      <c r="G18" s="23"/>
      <c r="H18" s="44"/>
      <c r="I18" s="29"/>
      <c r="J18" s="45"/>
      <c r="K18" s="8" t="str">
        <f t="shared" si="0"/>
        <v/>
      </c>
      <c r="L18" s="39"/>
      <c r="M18" s="2">
        <f t="shared" si="1"/>
        <v>0</v>
      </c>
      <c r="N18" s="2">
        <f t="shared" si="2"/>
        <v>0</v>
      </c>
      <c r="O18" s="2">
        <f t="shared" si="3"/>
        <v>0</v>
      </c>
      <c r="P18" s="2">
        <f t="shared" si="4"/>
        <v>0</v>
      </c>
      <c r="Q18" s="2">
        <f t="shared" si="5"/>
        <v>0</v>
      </c>
      <c r="R18" s="2">
        <f t="shared" si="6"/>
        <v>0</v>
      </c>
      <c r="S18" s="2">
        <f t="shared" si="7"/>
        <v>0</v>
      </c>
      <c r="T18" s="2">
        <f t="shared" si="8"/>
        <v>0</v>
      </c>
      <c r="V18" s="2">
        <f t="shared" si="9"/>
        <v>0</v>
      </c>
      <c r="W18" s="2">
        <f t="shared" si="10"/>
        <v>0</v>
      </c>
      <c r="X18" s="2">
        <f t="shared" si="11"/>
        <v>0</v>
      </c>
      <c r="Y18" s="2">
        <f t="shared" si="12"/>
        <v>0</v>
      </c>
      <c r="Z18" s="2">
        <f t="shared" si="13"/>
        <v>0</v>
      </c>
      <c r="AA18" s="2">
        <f t="shared" si="14"/>
        <v>0</v>
      </c>
      <c r="AB18" s="2">
        <f t="shared" si="15"/>
        <v>0</v>
      </c>
      <c r="AC18" s="2">
        <f t="shared" si="16"/>
        <v>0</v>
      </c>
      <c r="AE18" s="2">
        <f t="shared" si="17"/>
        <v>0</v>
      </c>
      <c r="AF18" s="2">
        <f t="shared" si="18"/>
        <v>0</v>
      </c>
      <c r="AG18" s="2">
        <f t="shared" si="19"/>
        <v>0</v>
      </c>
      <c r="AH18" s="2">
        <f t="shared" si="20"/>
        <v>0</v>
      </c>
      <c r="AI18" s="2">
        <f t="shared" si="21"/>
        <v>0</v>
      </c>
      <c r="AJ18" s="2">
        <f t="shared" si="22"/>
        <v>0</v>
      </c>
      <c r="AK18" s="2">
        <f t="shared" si="23"/>
        <v>0</v>
      </c>
      <c r="AL18" s="2">
        <f t="shared" si="24"/>
        <v>0</v>
      </c>
      <c r="AN18" s="2">
        <f t="shared" si="25"/>
        <v>0</v>
      </c>
      <c r="AO18" s="2">
        <f t="shared" si="26"/>
        <v>0</v>
      </c>
      <c r="AP18" s="2">
        <f t="shared" si="27"/>
        <v>0</v>
      </c>
      <c r="AQ18" s="2">
        <f t="shared" si="28"/>
        <v>0</v>
      </c>
      <c r="AR18" s="2">
        <f t="shared" si="29"/>
        <v>0</v>
      </c>
      <c r="AS18" s="2">
        <f t="shared" si="30"/>
        <v>0</v>
      </c>
      <c r="AT18" s="2">
        <f t="shared" si="31"/>
        <v>0</v>
      </c>
      <c r="AU18" s="2">
        <f t="shared" si="32"/>
        <v>0</v>
      </c>
      <c r="AW18" s="2">
        <f t="shared" si="33"/>
        <v>0</v>
      </c>
      <c r="AX18" s="2">
        <f t="shared" si="34"/>
        <v>0</v>
      </c>
      <c r="AY18" s="2">
        <f t="shared" si="35"/>
        <v>0</v>
      </c>
      <c r="AZ18" s="2">
        <f t="shared" si="36"/>
        <v>0</v>
      </c>
      <c r="BA18" s="2">
        <f t="shared" si="37"/>
        <v>0</v>
      </c>
      <c r="BB18" s="2">
        <f t="shared" si="38"/>
        <v>0</v>
      </c>
      <c r="BC18" s="2">
        <f t="shared" si="39"/>
        <v>0</v>
      </c>
      <c r="BD18" s="2">
        <f t="shared" si="40"/>
        <v>0</v>
      </c>
    </row>
    <row r="19" spans="1:56" s="40" customFormat="1" ht="21.95" customHeight="1" x14ac:dyDescent="0.15">
      <c r="A19" s="37"/>
      <c r="B19" s="41"/>
      <c r="C19" s="42"/>
      <c r="D19" s="877"/>
      <c r="E19" s="878"/>
      <c r="F19" s="28"/>
      <c r="G19" s="23"/>
      <c r="H19" s="23"/>
      <c r="I19" s="29"/>
      <c r="J19" s="46"/>
      <c r="K19" s="8" t="str">
        <f t="shared" si="0"/>
        <v/>
      </c>
      <c r="L19" s="39"/>
      <c r="M19" s="2">
        <f t="shared" si="1"/>
        <v>0</v>
      </c>
      <c r="N19" s="2">
        <f t="shared" si="2"/>
        <v>0</v>
      </c>
      <c r="O19" s="2">
        <f t="shared" si="3"/>
        <v>0</v>
      </c>
      <c r="P19" s="2">
        <f t="shared" si="4"/>
        <v>0</v>
      </c>
      <c r="Q19" s="2">
        <f t="shared" si="5"/>
        <v>0</v>
      </c>
      <c r="R19" s="2">
        <f t="shared" si="6"/>
        <v>0</v>
      </c>
      <c r="S19" s="2">
        <f t="shared" si="7"/>
        <v>0</v>
      </c>
      <c r="T19" s="2">
        <f t="shared" si="8"/>
        <v>0</v>
      </c>
      <c r="V19" s="2">
        <f t="shared" si="9"/>
        <v>0</v>
      </c>
      <c r="W19" s="2">
        <f t="shared" si="10"/>
        <v>0</v>
      </c>
      <c r="X19" s="2">
        <f t="shared" si="11"/>
        <v>0</v>
      </c>
      <c r="Y19" s="2">
        <f t="shared" si="12"/>
        <v>0</v>
      </c>
      <c r="Z19" s="2">
        <f t="shared" si="13"/>
        <v>0</v>
      </c>
      <c r="AA19" s="2">
        <f t="shared" si="14"/>
        <v>0</v>
      </c>
      <c r="AB19" s="2">
        <f t="shared" si="15"/>
        <v>0</v>
      </c>
      <c r="AC19" s="2">
        <f t="shared" si="16"/>
        <v>0</v>
      </c>
      <c r="AE19" s="2">
        <f t="shared" si="17"/>
        <v>0</v>
      </c>
      <c r="AF19" s="2">
        <f t="shared" si="18"/>
        <v>0</v>
      </c>
      <c r="AG19" s="2">
        <f t="shared" si="19"/>
        <v>0</v>
      </c>
      <c r="AH19" s="2">
        <f t="shared" si="20"/>
        <v>0</v>
      </c>
      <c r="AI19" s="2">
        <f t="shared" si="21"/>
        <v>0</v>
      </c>
      <c r="AJ19" s="2">
        <f t="shared" si="22"/>
        <v>0</v>
      </c>
      <c r="AK19" s="2">
        <f t="shared" si="23"/>
        <v>0</v>
      </c>
      <c r="AL19" s="2">
        <f t="shared" si="24"/>
        <v>0</v>
      </c>
      <c r="AN19" s="2">
        <f t="shared" si="25"/>
        <v>0</v>
      </c>
      <c r="AO19" s="2">
        <f t="shared" si="26"/>
        <v>0</v>
      </c>
      <c r="AP19" s="2">
        <f t="shared" si="27"/>
        <v>0</v>
      </c>
      <c r="AQ19" s="2">
        <f t="shared" si="28"/>
        <v>0</v>
      </c>
      <c r="AR19" s="2">
        <f t="shared" si="29"/>
        <v>0</v>
      </c>
      <c r="AS19" s="2">
        <f t="shared" si="30"/>
        <v>0</v>
      </c>
      <c r="AT19" s="2">
        <f t="shared" si="31"/>
        <v>0</v>
      </c>
      <c r="AU19" s="2">
        <f t="shared" si="32"/>
        <v>0</v>
      </c>
      <c r="AW19" s="2">
        <f t="shared" si="33"/>
        <v>0</v>
      </c>
      <c r="AX19" s="2">
        <f t="shared" si="34"/>
        <v>0</v>
      </c>
      <c r="AY19" s="2">
        <f t="shared" si="35"/>
        <v>0</v>
      </c>
      <c r="AZ19" s="2">
        <f t="shared" si="36"/>
        <v>0</v>
      </c>
      <c r="BA19" s="2">
        <f t="shared" si="37"/>
        <v>0</v>
      </c>
      <c r="BB19" s="2">
        <f t="shared" si="38"/>
        <v>0</v>
      </c>
      <c r="BC19" s="2">
        <f t="shared" si="39"/>
        <v>0</v>
      </c>
      <c r="BD19" s="2">
        <f t="shared" si="40"/>
        <v>0</v>
      </c>
    </row>
    <row r="20" spans="1:56" s="40" customFormat="1" ht="21.95" customHeight="1" x14ac:dyDescent="0.15">
      <c r="A20" s="37"/>
      <c r="B20" s="41"/>
      <c r="C20" s="23"/>
      <c r="D20" s="877"/>
      <c r="E20" s="878"/>
      <c r="F20" s="28"/>
      <c r="G20" s="23"/>
      <c r="H20" s="42"/>
      <c r="I20" s="41"/>
      <c r="J20" s="45"/>
      <c r="K20" s="8" t="str">
        <f t="shared" si="0"/>
        <v/>
      </c>
      <c r="L20" s="39"/>
      <c r="M20" s="2">
        <f t="shared" si="1"/>
        <v>0</v>
      </c>
      <c r="N20" s="2">
        <f t="shared" si="2"/>
        <v>0</v>
      </c>
      <c r="O20" s="2">
        <f t="shared" si="3"/>
        <v>0</v>
      </c>
      <c r="P20" s="2">
        <f t="shared" si="4"/>
        <v>0</v>
      </c>
      <c r="Q20" s="2">
        <f t="shared" si="5"/>
        <v>0</v>
      </c>
      <c r="R20" s="2">
        <f t="shared" si="6"/>
        <v>0</v>
      </c>
      <c r="S20" s="2">
        <f t="shared" si="7"/>
        <v>0</v>
      </c>
      <c r="T20" s="2">
        <f t="shared" si="8"/>
        <v>0</v>
      </c>
      <c r="V20" s="2">
        <f t="shared" si="9"/>
        <v>0</v>
      </c>
      <c r="W20" s="2">
        <f t="shared" si="10"/>
        <v>0</v>
      </c>
      <c r="X20" s="2">
        <f t="shared" si="11"/>
        <v>0</v>
      </c>
      <c r="Y20" s="2">
        <f t="shared" si="12"/>
        <v>0</v>
      </c>
      <c r="Z20" s="2">
        <f t="shared" si="13"/>
        <v>0</v>
      </c>
      <c r="AA20" s="2">
        <f t="shared" si="14"/>
        <v>0</v>
      </c>
      <c r="AB20" s="2">
        <f t="shared" si="15"/>
        <v>0</v>
      </c>
      <c r="AC20" s="2">
        <f t="shared" si="16"/>
        <v>0</v>
      </c>
      <c r="AE20" s="2">
        <f t="shared" si="17"/>
        <v>0</v>
      </c>
      <c r="AF20" s="2">
        <f t="shared" si="18"/>
        <v>0</v>
      </c>
      <c r="AG20" s="2">
        <f t="shared" si="19"/>
        <v>0</v>
      </c>
      <c r="AH20" s="2">
        <f t="shared" si="20"/>
        <v>0</v>
      </c>
      <c r="AI20" s="2">
        <f t="shared" si="21"/>
        <v>0</v>
      </c>
      <c r="AJ20" s="2">
        <f t="shared" si="22"/>
        <v>0</v>
      </c>
      <c r="AK20" s="2">
        <f t="shared" si="23"/>
        <v>0</v>
      </c>
      <c r="AL20" s="2">
        <f t="shared" si="24"/>
        <v>0</v>
      </c>
      <c r="AN20" s="2">
        <f t="shared" si="25"/>
        <v>0</v>
      </c>
      <c r="AO20" s="2">
        <f t="shared" si="26"/>
        <v>0</v>
      </c>
      <c r="AP20" s="2">
        <f t="shared" si="27"/>
        <v>0</v>
      </c>
      <c r="AQ20" s="2">
        <f t="shared" si="28"/>
        <v>0</v>
      </c>
      <c r="AR20" s="2">
        <f t="shared" si="29"/>
        <v>0</v>
      </c>
      <c r="AS20" s="2">
        <f t="shared" si="30"/>
        <v>0</v>
      </c>
      <c r="AT20" s="2">
        <f t="shared" si="31"/>
        <v>0</v>
      </c>
      <c r="AU20" s="2">
        <f t="shared" si="32"/>
        <v>0</v>
      </c>
      <c r="AW20" s="2">
        <f t="shared" si="33"/>
        <v>0</v>
      </c>
      <c r="AX20" s="2">
        <f t="shared" si="34"/>
        <v>0</v>
      </c>
      <c r="AY20" s="2">
        <f t="shared" si="35"/>
        <v>0</v>
      </c>
      <c r="AZ20" s="2">
        <f t="shared" si="36"/>
        <v>0</v>
      </c>
      <c r="BA20" s="2">
        <f t="shared" si="37"/>
        <v>0</v>
      </c>
      <c r="BB20" s="2">
        <f t="shared" si="38"/>
        <v>0</v>
      </c>
      <c r="BC20" s="2">
        <f t="shared" si="39"/>
        <v>0</v>
      </c>
      <c r="BD20" s="2">
        <f t="shared" si="40"/>
        <v>0</v>
      </c>
    </row>
    <row r="21" spans="1:56" s="40" customFormat="1" ht="21.95" customHeight="1" x14ac:dyDescent="0.15">
      <c r="A21" s="37"/>
      <c r="B21" s="41"/>
      <c r="C21" s="42"/>
      <c r="D21" s="877"/>
      <c r="E21" s="878"/>
      <c r="F21" s="28"/>
      <c r="G21" s="23"/>
      <c r="H21" s="23"/>
      <c r="I21" s="41"/>
      <c r="J21" s="7"/>
      <c r="K21" s="8" t="str">
        <f t="shared" si="0"/>
        <v/>
      </c>
      <c r="L21" s="39"/>
      <c r="M21" s="2">
        <f t="shared" si="1"/>
        <v>0</v>
      </c>
      <c r="N21" s="2">
        <f t="shared" si="2"/>
        <v>0</v>
      </c>
      <c r="O21" s="2">
        <f t="shared" si="3"/>
        <v>0</v>
      </c>
      <c r="P21" s="2">
        <f t="shared" si="4"/>
        <v>0</v>
      </c>
      <c r="Q21" s="2">
        <f t="shared" si="5"/>
        <v>0</v>
      </c>
      <c r="R21" s="2">
        <f t="shared" si="6"/>
        <v>0</v>
      </c>
      <c r="S21" s="2">
        <f t="shared" si="7"/>
        <v>0</v>
      </c>
      <c r="T21" s="2">
        <f t="shared" si="8"/>
        <v>0</v>
      </c>
      <c r="V21" s="2">
        <f t="shared" si="9"/>
        <v>0</v>
      </c>
      <c r="W21" s="2">
        <f t="shared" si="10"/>
        <v>0</v>
      </c>
      <c r="X21" s="2">
        <f t="shared" si="11"/>
        <v>0</v>
      </c>
      <c r="Y21" s="2">
        <f t="shared" si="12"/>
        <v>0</v>
      </c>
      <c r="Z21" s="2">
        <f t="shared" si="13"/>
        <v>0</v>
      </c>
      <c r="AA21" s="2">
        <f t="shared" si="14"/>
        <v>0</v>
      </c>
      <c r="AB21" s="2">
        <f t="shared" si="15"/>
        <v>0</v>
      </c>
      <c r="AC21" s="2">
        <f t="shared" si="16"/>
        <v>0</v>
      </c>
      <c r="AE21" s="2">
        <f t="shared" si="17"/>
        <v>0</v>
      </c>
      <c r="AF21" s="2">
        <f t="shared" si="18"/>
        <v>0</v>
      </c>
      <c r="AG21" s="2">
        <f t="shared" si="19"/>
        <v>0</v>
      </c>
      <c r="AH21" s="2">
        <f t="shared" si="20"/>
        <v>0</v>
      </c>
      <c r="AI21" s="2">
        <f t="shared" si="21"/>
        <v>0</v>
      </c>
      <c r="AJ21" s="2">
        <f t="shared" si="22"/>
        <v>0</v>
      </c>
      <c r="AK21" s="2">
        <f t="shared" si="23"/>
        <v>0</v>
      </c>
      <c r="AL21" s="2">
        <f t="shared" si="24"/>
        <v>0</v>
      </c>
      <c r="AN21" s="2">
        <f t="shared" si="25"/>
        <v>0</v>
      </c>
      <c r="AO21" s="2">
        <f t="shared" si="26"/>
        <v>0</v>
      </c>
      <c r="AP21" s="2">
        <f t="shared" si="27"/>
        <v>0</v>
      </c>
      <c r="AQ21" s="2">
        <f t="shared" si="28"/>
        <v>0</v>
      </c>
      <c r="AR21" s="2">
        <f t="shared" si="29"/>
        <v>0</v>
      </c>
      <c r="AS21" s="2">
        <f t="shared" si="30"/>
        <v>0</v>
      </c>
      <c r="AT21" s="2">
        <f t="shared" si="31"/>
        <v>0</v>
      </c>
      <c r="AU21" s="2">
        <f t="shared" si="32"/>
        <v>0</v>
      </c>
      <c r="AW21" s="2">
        <f t="shared" si="33"/>
        <v>0</v>
      </c>
      <c r="AX21" s="2">
        <f t="shared" si="34"/>
        <v>0</v>
      </c>
      <c r="AY21" s="2">
        <f t="shared" si="35"/>
        <v>0</v>
      </c>
      <c r="AZ21" s="2">
        <f t="shared" si="36"/>
        <v>0</v>
      </c>
      <c r="BA21" s="2">
        <f t="shared" si="37"/>
        <v>0</v>
      </c>
      <c r="BB21" s="2">
        <f t="shared" si="38"/>
        <v>0</v>
      </c>
      <c r="BC21" s="2">
        <f t="shared" si="39"/>
        <v>0</v>
      </c>
      <c r="BD21" s="2">
        <f t="shared" si="40"/>
        <v>0</v>
      </c>
    </row>
    <row r="22" spans="1:56" s="40" customFormat="1" ht="21.95" customHeight="1" x14ac:dyDescent="0.15">
      <c r="A22" s="37"/>
      <c r="B22" s="41"/>
      <c r="C22" s="42"/>
      <c r="D22" s="877"/>
      <c r="E22" s="878"/>
      <c r="F22" s="28"/>
      <c r="G22" s="23"/>
      <c r="H22" s="23"/>
      <c r="I22" s="41"/>
      <c r="J22" s="7"/>
      <c r="K22" s="8" t="str">
        <f t="shared" si="0"/>
        <v/>
      </c>
      <c r="L22" s="39"/>
      <c r="M22" s="2">
        <f t="shared" si="1"/>
        <v>0</v>
      </c>
      <c r="N22" s="2">
        <f t="shared" si="2"/>
        <v>0</v>
      </c>
      <c r="O22" s="2">
        <f t="shared" si="3"/>
        <v>0</v>
      </c>
      <c r="P22" s="2">
        <f t="shared" si="4"/>
        <v>0</v>
      </c>
      <c r="Q22" s="2">
        <f t="shared" si="5"/>
        <v>0</v>
      </c>
      <c r="R22" s="2">
        <f t="shared" si="6"/>
        <v>0</v>
      </c>
      <c r="S22" s="2">
        <f t="shared" si="7"/>
        <v>0</v>
      </c>
      <c r="T22" s="2">
        <f t="shared" si="8"/>
        <v>0</v>
      </c>
      <c r="V22" s="2">
        <f t="shared" si="9"/>
        <v>0</v>
      </c>
      <c r="W22" s="2">
        <f t="shared" si="10"/>
        <v>0</v>
      </c>
      <c r="X22" s="2">
        <f t="shared" si="11"/>
        <v>0</v>
      </c>
      <c r="Y22" s="2">
        <f t="shared" si="12"/>
        <v>0</v>
      </c>
      <c r="Z22" s="2">
        <f t="shared" si="13"/>
        <v>0</v>
      </c>
      <c r="AA22" s="2">
        <f t="shared" si="14"/>
        <v>0</v>
      </c>
      <c r="AB22" s="2">
        <f t="shared" si="15"/>
        <v>0</v>
      </c>
      <c r="AC22" s="2">
        <f t="shared" si="16"/>
        <v>0</v>
      </c>
      <c r="AE22" s="2">
        <f t="shared" si="17"/>
        <v>0</v>
      </c>
      <c r="AF22" s="2">
        <f t="shared" si="18"/>
        <v>0</v>
      </c>
      <c r="AG22" s="2">
        <f t="shared" si="19"/>
        <v>0</v>
      </c>
      <c r="AH22" s="2">
        <f t="shared" si="20"/>
        <v>0</v>
      </c>
      <c r="AI22" s="2">
        <f t="shared" si="21"/>
        <v>0</v>
      </c>
      <c r="AJ22" s="2">
        <f t="shared" si="22"/>
        <v>0</v>
      </c>
      <c r="AK22" s="2">
        <f t="shared" si="23"/>
        <v>0</v>
      </c>
      <c r="AL22" s="2">
        <f t="shared" si="24"/>
        <v>0</v>
      </c>
      <c r="AN22" s="2">
        <f t="shared" si="25"/>
        <v>0</v>
      </c>
      <c r="AO22" s="2">
        <f t="shared" si="26"/>
        <v>0</v>
      </c>
      <c r="AP22" s="2">
        <f t="shared" si="27"/>
        <v>0</v>
      </c>
      <c r="AQ22" s="2">
        <f t="shared" si="28"/>
        <v>0</v>
      </c>
      <c r="AR22" s="2">
        <f t="shared" si="29"/>
        <v>0</v>
      </c>
      <c r="AS22" s="2">
        <f t="shared" si="30"/>
        <v>0</v>
      </c>
      <c r="AT22" s="2">
        <f t="shared" si="31"/>
        <v>0</v>
      </c>
      <c r="AU22" s="2">
        <f t="shared" si="32"/>
        <v>0</v>
      </c>
      <c r="AW22" s="2">
        <f t="shared" si="33"/>
        <v>0</v>
      </c>
      <c r="AX22" s="2">
        <f t="shared" si="34"/>
        <v>0</v>
      </c>
      <c r="AY22" s="2">
        <f t="shared" si="35"/>
        <v>0</v>
      </c>
      <c r="AZ22" s="2">
        <f t="shared" si="36"/>
        <v>0</v>
      </c>
      <c r="BA22" s="2">
        <f t="shared" si="37"/>
        <v>0</v>
      </c>
      <c r="BB22" s="2">
        <f t="shared" si="38"/>
        <v>0</v>
      </c>
      <c r="BC22" s="2">
        <f t="shared" si="39"/>
        <v>0</v>
      </c>
      <c r="BD22" s="2">
        <f t="shared" si="40"/>
        <v>0</v>
      </c>
    </row>
    <row r="23" spans="1:56" s="40" customFormat="1" ht="21.95" customHeight="1" x14ac:dyDescent="0.15">
      <c r="A23" s="37"/>
      <c r="B23" s="41"/>
      <c r="C23" s="42"/>
      <c r="D23" s="877"/>
      <c r="E23" s="878"/>
      <c r="F23" s="28"/>
      <c r="G23" s="23"/>
      <c r="H23" s="23"/>
      <c r="I23" s="41"/>
      <c r="J23" s="6"/>
      <c r="K23" s="8" t="str">
        <f t="shared" si="0"/>
        <v/>
      </c>
      <c r="L23" s="39"/>
      <c r="M23" s="2">
        <f t="shared" si="1"/>
        <v>0</v>
      </c>
      <c r="N23" s="2">
        <f t="shared" si="2"/>
        <v>0</v>
      </c>
      <c r="O23" s="2">
        <f t="shared" si="3"/>
        <v>0</v>
      </c>
      <c r="P23" s="2">
        <f t="shared" si="4"/>
        <v>0</v>
      </c>
      <c r="Q23" s="2">
        <f t="shared" si="5"/>
        <v>0</v>
      </c>
      <c r="R23" s="2">
        <f t="shared" si="6"/>
        <v>0</v>
      </c>
      <c r="S23" s="2">
        <f t="shared" si="7"/>
        <v>0</v>
      </c>
      <c r="T23" s="2">
        <f t="shared" si="8"/>
        <v>0</v>
      </c>
      <c r="V23" s="2">
        <f t="shared" si="9"/>
        <v>0</v>
      </c>
      <c r="W23" s="2">
        <f t="shared" si="10"/>
        <v>0</v>
      </c>
      <c r="X23" s="2">
        <f t="shared" si="11"/>
        <v>0</v>
      </c>
      <c r="Y23" s="2">
        <f t="shared" si="12"/>
        <v>0</v>
      </c>
      <c r="Z23" s="2">
        <f t="shared" si="13"/>
        <v>0</v>
      </c>
      <c r="AA23" s="2">
        <f t="shared" si="14"/>
        <v>0</v>
      </c>
      <c r="AB23" s="2">
        <f t="shared" si="15"/>
        <v>0</v>
      </c>
      <c r="AC23" s="2">
        <f t="shared" si="16"/>
        <v>0</v>
      </c>
      <c r="AE23" s="2">
        <f t="shared" si="17"/>
        <v>0</v>
      </c>
      <c r="AF23" s="2">
        <f t="shared" si="18"/>
        <v>0</v>
      </c>
      <c r="AG23" s="2">
        <f t="shared" si="19"/>
        <v>0</v>
      </c>
      <c r="AH23" s="2">
        <f t="shared" si="20"/>
        <v>0</v>
      </c>
      <c r="AI23" s="2">
        <f t="shared" si="21"/>
        <v>0</v>
      </c>
      <c r="AJ23" s="2">
        <f t="shared" si="22"/>
        <v>0</v>
      </c>
      <c r="AK23" s="2">
        <f t="shared" si="23"/>
        <v>0</v>
      </c>
      <c r="AL23" s="2">
        <f t="shared" si="24"/>
        <v>0</v>
      </c>
      <c r="AN23" s="2">
        <f t="shared" si="25"/>
        <v>0</v>
      </c>
      <c r="AO23" s="2">
        <f t="shared" si="26"/>
        <v>0</v>
      </c>
      <c r="AP23" s="2">
        <f t="shared" si="27"/>
        <v>0</v>
      </c>
      <c r="AQ23" s="2">
        <f t="shared" si="28"/>
        <v>0</v>
      </c>
      <c r="AR23" s="2">
        <f t="shared" si="29"/>
        <v>0</v>
      </c>
      <c r="AS23" s="2">
        <f t="shared" si="30"/>
        <v>0</v>
      </c>
      <c r="AT23" s="2">
        <f t="shared" si="31"/>
        <v>0</v>
      </c>
      <c r="AU23" s="2">
        <f t="shared" si="32"/>
        <v>0</v>
      </c>
      <c r="AW23" s="2">
        <f t="shared" si="33"/>
        <v>0</v>
      </c>
      <c r="AX23" s="2">
        <f t="shared" si="34"/>
        <v>0</v>
      </c>
      <c r="AY23" s="2">
        <f t="shared" si="35"/>
        <v>0</v>
      </c>
      <c r="AZ23" s="2">
        <f t="shared" si="36"/>
        <v>0</v>
      </c>
      <c r="BA23" s="2">
        <f t="shared" si="37"/>
        <v>0</v>
      </c>
      <c r="BB23" s="2">
        <f t="shared" si="38"/>
        <v>0</v>
      </c>
      <c r="BC23" s="2">
        <f t="shared" si="39"/>
        <v>0</v>
      </c>
      <c r="BD23" s="2">
        <f t="shared" si="40"/>
        <v>0</v>
      </c>
    </row>
    <row r="24" spans="1:56" s="40" customFormat="1" ht="21.95" customHeight="1" x14ac:dyDescent="0.15">
      <c r="A24" s="37"/>
      <c r="B24" s="41"/>
      <c r="C24" s="42"/>
      <c r="D24" s="877"/>
      <c r="E24" s="878"/>
      <c r="F24" s="28"/>
      <c r="G24" s="23"/>
      <c r="H24" s="23"/>
      <c r="I24" s="41"/>
      <c r="J24" s="6"/>
      <c r="K24" s="8" t="str">
        <f t="shared" si="0"/>
        <v/>
      </c>
      <c r="L24" s="39"/>
      <c r="M24" s="2">
        <f t="shared" si="1"/>
        <v>0</v>
      </c>
      <c r="N24" s="2">
        <f t="shared" si="2"/>
        <v>0</v>
      </c>
      <c r="O24" s="2">
        <f t="shared" si="3"/>
        <v>0</v>
      </c>
      <c r="P24" s="2">
        <f t="shared" si="4"/>
        <v>0</v>
      </c>
      <c r="Q24" s="2">
        <f t="shared" si="5"/>
        <v>0</v>
      </c>
      <c r="R24" s="2">
        <f t="shared" si="6"/>
        <v>0</v>
      </c>
      <c r="S24" s="2">
        <f t="shared" si="7"/>
        <v>0</v>
      </c>
      <c r="T24" s="2">
        <f t="shared" si="8"/>
        <v>0</v>
      </c>
      <c r="V24" s="2">
        <f t="shared" si="9"/>
        <v>0</v>
      </c>
      <c r="W24" s="2">
        <f t="shared" si="10"/>
        <v>0</v>
      </c>
      <c r="X24" s="2">
        <f t="shared" si="11"/>
        <v>0</v>
      </c>
      <c r="Y24" s="2">
        <f t="shared" si="12"/>
        <v>0</v>
      </c>
      <c r="Z24" s="2">
        <f t="shared" si="13"/>
        <v>0</v>
      </c>
      <c r="AA24" s="2">
        <f t="shared" si="14"/>
        <v>0</v>
      </c>
      <c r="AB24" s="2">
        <f t="shared" si="15"/>
        <v>0</v>
      </c>
      <c r="AC24" s="2">
        <f t="shared" si="16"/>
        <v>0</v>
      </c>
      <c r="AE24" s="2">
        <f t="shared" si="17"/>
        <v>0</v>
      </c>
      <c r="AF24" s="2">
        <f t="shared" si="18"/>
        <v>0</v>
      </c>
      <c r="AG24" s="2">
        <f t="shared" si="19"/>
        <v>0</v>
      </c>
      <c r="AH24" s="2">
        <f t="shared" si="20"/>
        <v>0</v>
      </c>
      <c r="AI24" s="2">
        <f t="shared" si="21"/>
        <v>0</v>
      </c>
      <c r="AJ24" s="2">
        <f t="shared" si="22"/>
        <v>0</v>
      </c>
      <c r="AK24" s="2">
        <f t="shared" si="23"/>
        <v>0</v>
      </c>
      <c r="AL24" s="2">
        <f t="shared" si="24"/>
        <v>0</v>
      </c>
      <c r="AN24" s="2">
        <f t="shared" si="25"/>
        <v>0</v>
      </c>
      <c r="AO24" s="2">
        <f t="shared" si="26"/>
        <v>0</v>
      </c>
      <c r="AP24" s="2">
        <f t="shared" si="27"/>
        <v>0</v>
      </c>
      <c r="AQ24" s="2">
        <f t="shared" si="28"/>
        <v>0</v>
      </c>
      <c r="AR24" s="2">
        <f t="shared" si="29"/>
        <v>0</v>
      </c>
      <c r="AS24" s="2">
        <f t="shared" si="30"/>
        <v>0</v>
      </c>
      <c r="AT24" s="2">
        <f t="shared" si="31"/>
        <v>0</v>
      </c>
      <c r="AU24" s="2">
        <f t="shared" si="32"/>
        <v>0</v>
      </c>
      <c r="AW24" s="2">
        <f t="shared" si="33"/>
        <v>0</v>
      </c>
      <c r="AX24" s="2">
        <f t="shared" si="34"/>
        <v>0</v>
      </c>
      <c r="AY24" s="2">
        <f t="shared" si="35"/>
        <v>0</v>
      </c>
      <c r="AZ24" s="2">
        <f t="shared" si="36"/>
        <v>0</v>
      </c>
      <c r="BA24" s="2">
        <f t="shared" si="37"/>
        <v>0</v>
      </c>
      <c r="BB24" s="2">
        <f t="shared" si="38"/>
        <v>0</v>
      </c>
      <c r="BC24" s="2">
        <f t="shared" si="39"/>
        <v>0</v>
      </c>
      <c r="BD24" s="2">
        <f t="shared" si="40"/>
        <v>0</v>
      </c>
    </row>
    <row r="25" spans="1:56" s="40" customFormat="1" ht="21.95" customHeight="1" x14ac:dyDescent="0.15">
      <c r="A25" s="37"/>
      <c r="B25" s="41"/>
      <c r="C25" s="42"/>
      <c r="D25" s="877"/>
      <c r="E25" s="878"/>
      <c r="F25" s="28"/>
      <c r="G25" s="23"/>
      <c r="H25" s="23"/>
      <c r="I25" s="41"/>
      <c r="J25" s="7"/>
      <c r="K25" s="8" t="str">
        <f t="shared" si="0"/>
        <v/>
      </c>
      <c r="L25" s="39"/>
      <c r="M25" s="2">
        <f t="shared" si="1"/>
        <v>0</v>
      </c>
      <c r="N25" s="2">
        <f t="shared" si="2"/>
        <v>0</v>
      </c>
      <c r="O25" s="2">
        <f t="shared" si="3"/>
        <v>0</v>
      </c>
      <c r="P25" s="2">
        <f t="shared" si="4"/>
        <v>0</v>
      </c>
      <c r="Q25" s="2">
        <f t="shared" si="5"/>
        <v>0</v>
      </c>
      <c r="R25" s="2">
        <f t="shared" si="6"/>
        <v>0</v>
      </c>
      <c r="S25" s="2">
        <f t="shared" si="7"/>
        <v>0</v>
      </c>
      <c r="T25" s="2">
        <f t="shared" si="8"/>
        <v>0</v>
      </c>
      <c r="V25" s="2">
        <f t="shared" si="9"/>
        <v>0</v>
      </c>
      <c r="W25" s="2">
        <f t="shared" si="10"/>
        <v>0</v>
      </c>
      <c r="X25" s="2">
        <f t="shared" si="11"/>
        <v>0</v>
      </c>
      <c r="Y25" s="2">
        <f t="shared" si="12"/>
        <v>0</v>
      </c>
      <c r="Z25" s="2">
        <f t="shared" si="13"/>
        <v>0</v>
      </c>
      <c r="AA25" s="2">
        <f t="shared" si="14"/>
        <v>0</v>
      </c>
      <c r="AB25" s="2">
        <f t="shared" si="15"/>
        <v>0</v>
      </c>
      <c r="AC25" s="2">
        <f t="shared" si="16"/>
        <v>0</v>
      </c>
      <c r="AE25" s="2">
        <f t="shared" si="17"/>
        <v>0</v>
      </c>
      <c r="AF25" s="2">
        <f t="shared" si="18"/>
        <v>0</v>
      </c>
      <c r="AG25" s="2">
        <f t="shared" si="19"/>
        <v>0</v>
      </c>
      <c r="AH25" s="2">
        <f t="shared" si="20"/>
        <v>0</v>
      </c>
      <c r="AI25" s="2">
        <f t="shared" si="21"/>
        <v>0</v>
      </c>
      <c r="AJ25" s="2">
        <f t="shared" si="22"/>
        <v>0</v>
      </c>
      <c r="AK25" s="2">
        <f t="shared" si="23"/>
        <v>0</v>
      </c>
      <c r="AL25" s="2">
        <f t="shared" si="24"/>
        <v>0</v>
      </c>
      <c r="AN25" s="2">
        <f t="shared" si="25"/>
        <v>0</v>
      </c>
      <c r="AO25" s="2">
        <f t="shared" si="26"/>
        <v>0</v>
      </c>
      <c r="AP25" s="2">
        <f t="shared" si="27"/>
        <v>0</v>
      </c>
      <c r="AQ25" s="2">
        <f t="shared" si="28"/>
        <v>0</v>
      </c>
      <c r="AR25" s="2">
        <f t="shared" si="29"/>
        <v>0</v>
      </c>
      <c r="AS25" s="2">
        <f t="shared" si="30"/>
        <v>0</v>
      </c>
      <c r="AT25" s="2">
        <f t="shared" si="31"/>
        <v>0</v>
      </c>
      <c r="AU25" s="2">
        <f t="shared" si="32"/>
        <v>0</v>
      </c>
      <c r="AW25" s="2">
        <f t="shared" si="33"/>
        <v>0</v>
      </c>
      <c r="AX25" s="2">
        <f t="shared" si="34"/>
        <v>0</v>
      </c>
      <c r="AY25" s="2">
        <f t="shared" si="35"/>
        <v>0</v>
      </c>
      <c r="AZ25" s="2">
        <f t="shared" si="36"/>
        <v>0</v>
      </c>
      <c r="BA25" s="2">
        <f t="shared" si="37"/>
        <v>0</v>
      </c>
      <c r="BB25" s="2">
        <f t="shared" si="38"/>
        <v>0</v>
      </c>
      <c r="BC25" s="2">
        <f t="shared" si="39"/>
        <v>0</v>
      </c>
      <c r="BD25" s="2">
        <f t="shared" si="40"/>
        <v>0</v>
      </c>
    </row>
    <row r="26" spans="1:56" s="40" customFormat="1" ht="21.95" customHeight="1" x14ac:dyDescent="0.15">
      <c r="A26" s="37"/>
      <c r="B26" s="41"/>
      <c r="C26" s="42"/>
      <c r="D26" s="877"/>
      <c r="E26" s="878"/>
      <c r="F26" s="28"/>
      <c r="G26" s="23"/>
      <c r="H26" s="23"/>
      <c r="I26" s="41"/>
      <c r="J26" s="7"/>
      <c r="K26" s="8" t="str">
        <f t="shared" si="0"/>
        <v/>
      </c>
      <c r="L26" s="39"/>
      <c r="M26" s="2">
        <f t="shared" si="1"/>
        <v>0</v>
      </c>
      <c r="N26" s="2">
        <f t="shared" si="2"/>
        <v>0</v>
      </c>
      <c r="O26" s="2">
        <f t="shared" si="3"/>
        <v>0</v>
      </c>
      <c r="P26" s="2">
        <f t="shared" si="4"/>
        <v>0</v>
      </c>
      <c r="Q26" s="2">
        <f t="shared" si="5"/>
        <v>0</v>
      </c>
      <c r="R26" s="2">
        <f t="shared" si="6"/>
        <v>0</v>
      </c>
      <c r="S26" s="2">
        <f t="shared" si="7"/>
        <v>0</v>
      </c>
      <c r="T26" s="2">
        <f t="shared" si="8"/>
        <v>0</v>
      </c>
      <c r="V26" s="2">
        <f t="shared" si="9"/>
        <v>0</v>
      </c>
      <c r="W26" s="2">
        <f t="shared" si="10"/>
        <v>0</v>
      </c>
      <c r="X26" s="2">
        <f t="shared" si="11"/>
        <v>0</v>
      </c>
      <c r="Y26" s="2">
        <f t="shared" si="12"/>
        <v>0</v>
      </c>
      <c r="Z26" s="2">
        <f t="shared" si="13"/>
        <v>0</v>
      </c>
      <c r="AA26" s="2">
        <f t="shared" si="14"/>
        <v>0</v>
      </c>
      <c r="AB26" s="2">
        <f t="shared" si="15"/>
        <v>0</v>
      </c>
      <c r="AC26" s="2">
        <f t="shared" si="16"/>
        <v>0</v>
      </c>
      <c r="AE26" s="2">
        <f t="shared" si="17"/>
        <v>0</v>
      </c>
      <c r="AF26" s="2">
        <f t="shared" si="18"/>
        <v>0</v>
      </c>
      <c r="AG26" s="2">
        <f t="shared" si="19"/>
        <v>0</v>
      </c>
      <c r="AH26" s="2">
        <f t="shared" si="20"/>
        <v>0</v>
      </c>
      <c r="AI26" s="2">
        <f t="shared" si="21"/>
        <v>0</v>
      </c>
      <c r="AJ26" s="2">
        <f t="shared" si="22"/>
        <v>0</v>
      </c>
      <c r="AK26" s="2">
        <f t="shared" si="23"/>
        <v>0</v>
      </c>
      <c r="AL26" s="2">
        <f t="shared" si="24"/>
        <v>0</v>
      </c>
      <c r="AN26" s="2">
        <f t="shared" si="25"/>
        <v>0</v>
      </c>
      <c r="AO26" s="2">
        <f t="shared" si="26"/>
        <v>0</v>
      </c>
      <c r="AP26" s="2">
        <f t="shared" si="27"/>
        <v>0</v>
      </c>
      <c r="AQ26" s="2">
        <f t="shared" si="28"/>
        <v>0</v>
      </c>
      <c r="AR26" s="2">
        <f t="shared" si="29"/>
        <v>0</v>
      </c>
      <c r="AS26" s="2">
        <f t="shared" si="30"/>
        <v>0</v>
      </c>
      <c r="AT26" s="2">
        <f t="shared" si="31"/>
        <v>0</v>
      </c>
      <c r="AU26" s="2">
        <f t="shared" si="32"/>
        <v>0</v>
      </c>
      <c r="AW26" s="2">
        <f t="shared" si="33"/>
        <v>0</v>
      </c>
      <c r="AX26" s="2">
        <f t="shared" si="34"/>
        <v>0</v>
      </c>
      <c r="AY26" s="2">
        <f t="shared" si="35"/>
        <v>0</v>
      </c>
      <c r="AZ26" s="2">
        <f t="shared" si="36"/>
        <v>0</v>
      </c>
      <c r="BA26" s="2">
        <f t="shared" si="37"/>
        <v>0</v>
      </c>
      <c r="BB26" s="2">
        <f t="shared" si="38"/>
        <v>0</v>
      </c>
      <c r="BC26" s="2">
        <f t="shared" si="39"/>
        <v>0</v>
      </c>
      <c r="BD26" s="2">
        <f t="shared" si="40"/>
        <v>0</v>
      </c>
    </row>
    <row r="27" spans="1:56" s="40" customFormat="1" ht="21.95" customHeight="1" x14ac:dyDescent="0.15">
      <c r="A27" s="37"/>
      <c r="B27" s="41"/>
      <c r="C27" s="42"/>
      <c r="D27" s="877"/>
      <c r="E27" s="878"/>
      <c r="F27" s="28"/>
      <c r="G27" s="23"/>
      <c r="H27" s="23"/>
      <c r="I27" s="41"/>
      <c r="J27" s="7"/>
      <c r="K27" s="8" t="str">
        <f t="shared" si="0"/>
        <v/>
      </c>
      <c r="L27" s="39"/>
      <c r="M27" s="2">
        <f t="shared" si="1"/>
        <v>0</v>
      </c>
      <c r="N27" s="2">
        <f t="shared" si="2"/>
        <v>0</v>
      </c>
      <c r="O27" s="2">
        <f t="shared" si="3"/>
        <v>0</v>
      </c>
      <c r="P27" s="2">
        <f t="shared" si="4"/>
        <v>0</v>
      </c>
      <c r="Q27" s="2">
        <f t="shared" si="5"/>
        <v>0</v>
      </c>
      <c r="R27" s="2">
        <f t="shared" si="6"/>
        <v>0</v>
      </c>
      <c r="S27" s="2">
        <f t="shared" si="7"/>
        <v>0</v>
      </c>
      <c r="T27" s="2">
        <f t="shared" si="8"/>
        <v>0</v>
      </c>
      <c r="V27" s="2">
        <f t="shared" si="9"/>
        <v>0</v>
      </c>
      <c r="W27" s="2">
        <f t="shared" si="10"/>
        <v>0</v>
      </c>
      <c r="X27" s="2">
        <f t="shared" si="11"/>
        <v>0</v>
      </c>
      <c r="Y27" s="2">
        <f t="shared" si="12"/>
        <v>0</v>
      </c>
      <c r="Z27" s="2">
        <f t="shared" si="13"/>
        <v>0</v>
      </c>
      <c r="AA27" s="2">
        <f t="shared" si="14"/>
        <v>0</v>
      </c>
      <c r="AB27" s="2">
        <f t="shared" si="15"/>
        <v>0</v>
      </c>
      <c r="AC27" s="2">
        <f t="shared" si="16"/>
        <v>0</v>
      </c>
      <c r="AE27" s="2">
        <f t="shared" si="17"/>
        <v>0</v>
      </c>
      <c r="AF27" s="2">
        <f t="shared" si="18"/>
        <v>0</v>
      </c>
      <c r="AG27" s="2">
        <f t="shared" si="19"/>
        <v>0</v>
      </c>
      <c r="AH27" s="2">
        <f t="shared" si="20"/>
        <v>0</v>
      </c>
      <c r="AI27" s="2">
        <f t="shared" si="21"/>
        <v>0</v>
      </c>
      <c r="AJ27" s="2">
        <f t="shared" si="22"/>
        <v>0</v>
      </c>
      <c r="AK27" s="2">
        <f t="shared" si="23"/>
        <v>0</v>
      </c>
      <c r="AL27" s="2">
        <f t="shared" si="24"/>
        <v>0</v>
      </c>
      <c r="AN27" s="2">
        <f t="shared" si="25"/>
        <v>0</v>
      </c>
      <c r="AO27" s="2">
        <f t="shared" si="26"/>
        <v>0</v>
      </c>
      <c r="AP27" s="2">
        <f t="shared" si="27"/>
        <v>0</v>
      </c>
      <c r="AQ27" s="2">
        <f t="shared" si="28"/>
        <v>0</v>
      </c>
      <c r="AR27" s="2">
        <f t="shared" si="29"/>
        <v>0</v>
      </c>
      <c r="AS27" s="2">
        <f t="shared" si="30"/>
        <v>0</v>
      </c>
      <c r="AT27" s="2">
        <f t="shared" si="31"/>
        <v>0</v>
      </c>
      <c r="AU27" s="2">
        <f t="shared" si="32"/>
        <v>0</v>
      </c>
      <c r="AW27" s="2">
        <f t="shared" si="33"/>
        <v>0</v>
      </c>
      <c r="AX27" s="2">
        <f t="shared" si="34"/>
        <v>0</v>
      </c>
      <c r="AY27" s="2">
        <f t="shared" si="35"/>
        <v>0</v>
      </c>
      <c r="AZ27" s="2">
        <f t="shared" si="36"/>
        <v>0</v>
      </c>
      <c r="BA27" s="2">
        <f t="shared" si="37"/>
        <v>0</v>
      </c>
      <c r="BB27" s="2">
        <f t="shared" si="38"/>
        <v>0</v>
      </c>
      <c r="BC27" s="2">
        <f t="shared" si="39"/>
        <v>0</v>
      </c>
      <c r="BD27" s="2">
        <f t="shared" si="40"/>
        <v>0</v>
      </c>
    </row>
    <row r="28" spans="1:56" s="40" customFormat="1" ht="21.95" customHeight="1" x14ac:dyDescent="0.15">
      <c r="A28" s="37"/>
      <c r="B28" s="41"/>
      <c r="C28" s="42"/>
      <c r="D28" s="877"/>
      <c r="E28" s="878"/>
      <c r="F28" s="28"/>
      <c r="G28" s="23"/>
      <c r="H28" s="23"/>
      <c r="I28" s="41"/>
      <c r="J28" s="7"/>
      <c r="K28" s="8" t="str">
        <f t="shared" si="0"/>
        <v/>
      </c>
      <c r="L28" s="39"/>
      <c r="M28" s="2">
        <f t="shared" si="1"/>
        <v>0</v>
      </c>
      <c r="N28" s="2">
        <f t="shared" si="2"/>
        <v>0</v>
      </c>
      <c r="O28" s="2">
        <f t="shared" si="3"/>
        <v>0</v>
      </c>
      <c r="P28" s="2">
        <f t="shared" si="4"/>
        <v>0</v>
      </c>
      <c r="Q28" s="2">
        <f t="shared" si="5"/>
        <v>0</v>
      </c>
      <c r="R28" s="2">
        <f t="shared" si="6"/>
        <v>0</v>
      </c>
      <c r="S28" s="2">
        <f t="shared" si="7"/>
        <v>0</v>
      </c>
      <c r="T28" s="2">
        <f t="shared" si="8"/>
        <v>0</v>
      </c>
      <c r="V28" s="2">
        <f t="shared" si="9"/>
        <v>0</v>
      </c>
      <c r="W28" s="2">
        <f t="shared" si="10"/>
        <v>0</v>
      </c>
      <c r="X28" s="2">
        <f t="shared" si="11"/>
        <v>0</v>
      </c>
      <c r="Y28" s="2">
        <f t="shared" si="12"/>
        <v>0</v>
      </c>
      <c r="Z28" s="2">
        <f t="shared" si="13"/>
        <v>0</v>
      </c>
      <c r="AA28" s="2">
        <f t="shared" si="14"/>
        <v>0</v>
      </c>
      <c r="AB28" s="2">
        <f t="shared" si="15"/>
        <v>0</v>
      </c>
      <c r="AC28" s="2">
        <f t="shared" si="16"/>
        <v>0</v>
      </c>
      <c r="AE28" s="2">
        <f t="shared" si="17"/>
        <v>0</v>
      </c>
      <c r="AF28" s="2">
        <f t="shared" si="18"/>
        <v>0</v>
      </c>
      <c r="AG28" s="2">
        <f t="shared" si="19"/>
        <v>0</v>
      </c>
      <c r="AH28" s="2">
        <f t="shared" si="20"/>
        <v>0</v>
      </c>
      <c r="AI28" s="2">
        <f t="shared" si="21"/>
        <v>0</v>
      </c>
      <c r="AJ28" s="2">
        <f t="shared" si="22"/>
        <v>0</v>
      </c>
      <c r="AK28" s="2">
        <f t="shared" si="23"/>
        <v>0</v>
      </c>
      <c r="AL28" s="2">
        <f t="shared" si="24"/>
        <v>0</v>
      </c>
      <c r="AN28" s="2">
        <f t="shared" si="25"/>
        <v>0</v>
      </c>
      <c r="AO28" s="2">
        <f t="shared" si="26"/>
        <v>0</v>
      </c>
      <c r="AP28" s="2">
        <f t="shared" si="27"/>
        <v>0</v>
      </c>
      <c r="AQ28" s="2">
        <f t="shared" si="28"/>
        <v>0</v>
      </c>
      <c r="AR28" s="2">
        <f t="shared" si="29"/>
        <v>0</v>
      </c>
      <c r="AS28" s="2">
        <f t="shared" si="30"/>
        <v>0</v>
      </c>
      <c r="AT28" s="2">
        <f t="shared" si="31"/>
        <v>0</v>
      </c>
      <c r="AU28" s="2">
        <f t="shared" si="32"/>
        <v>0</v>
      </c>
      <c r="AW28" s="2">
        <f t="shared" si="33"/>
        <v>0</v>
      </c>
      <c r="AX28" s="2">
        <f t="shared" si="34"/>
        <v>0</v>
      </c>
      <c r="AY28" s="2">
        <f t="shared" si="35"/>
        <v>0</v>
      </c>
      <c r="AZ28" s="2">
        <f t="shared" si="36"/>
        <v>0</v>
      </c>
      <c r="BA28" s="2">
        <f t="shared" si="37"/>
        <v>0</v>
      </c>
      <c r="BB28" s="2">
        <f t="shared" si="38"/>
        <v>0</v>
      </c>
      <c r="BC28" s="2">
        <f t="shared" si="39"/>
        <v>0</v>
      </c>
      <c r="BD28" s="2">
        <f t="shared" si="40"/>
        <v>0</v>
      </c>
    </row>
    <row r="29" spans="1:56" s="40" customFormat="1" ht="21.95" customHeight="1" x14ac:dyDescent="0.15">
      <c r="A29" s="37"/>
      <c r="B29" s="41"/>
      <c r="C29" s="42"/>
      <c r="D29" s="877"/>
      <c r="E29" s="878"/>
      <c r="F29" s="28"/>
      <c r="G29" s="23"/>
      <c r="H29" s="23"/>
      <c r="I29" s="41"/>
      <c r="J29" s="7"/>
      <c r="K29" s="8" t="str">
        <f t="shared" si="0"/>
        <v/>
      </c>
      <c r="L29" s="39"/>
      <c r="M29" s="2">
        <f t="shared" si="1"/>
        <v>0</v>
      </c>
      <c r="N29" s="2">
        <f t="shared" si="2"/>
        <v>0</v>
      </c>
      <c r="O29" s="2">
        <f t="shared" si="3"/>
        <v>0</v>
      </c>
      <c r="P29" s="2">
        <f t="shared" si="4"/>
        <v>0</v>
      </c>
      <c r="Q29" s="2">
        <f t="shared" si="5"/>
        <v>0</v>
      </c>
      <c r="R29" s="2">
        <f t="shared" si="6"/>
        <v>0</v>
      </c>
      <c r="S29" s="2">
        <f t="shared" si="7"/>
        <v>0</v>
      </c>
      <c r="T29" s="2">
        <f t="shared" si="8"/>
        <v>0</v>
      </c>
      <c r="V29" s="2">
        <f t="shared" si="9"/>
        <v>0</v>
      </c>
      <c r="W29" s="2">
        <f t="shared" si="10"/>
        <v>0</v>
      </c>
      <c r="X29" s="2">
        <f t="shared" si="11"/>
        <v>0</v>
      </c>
      <c r="Y29" s="2">
        <f t="shared" si="12"/>
        <v>0</v>
      </c>
      <c r="Z29" s="2">
        <f t="shared" si="13"/>
        <v>0</v>
      </c>
      <c r="AA29" s="2">
        <f t="shared" si="14"/>
        <v>0</v>
      </c>
      <c r="AB29" s="2">
        <f t="shared" si="15"/>
        <v>0</v>
      </c>
      <c r="AC29" s="2">
        <f t="shared" si="16"/>
        <v>0</v>
      </c>
      <c r="AE29" s="2">
        <f t="shared" si="17"/>
        <v>0</v>
      </c>
      <c r="AF29" s="2">
        <f t="shared" si="18"/>
        <v>0</v>
      </c>
      <c r="AG29" s="2">
        <f t="shared" si="19"/>
        <v>0</v>
      </c>
      <c r="AH29" s="2">
        <f t="shared" si="20"/>
        <v>0</v>
      </c>
      <c r="AI29" s="2">
        <f t="shared" si="21"/>
        <v>0</v>
      </c>
      <c r="AJ29" s="2">
        <f t="shared" si="22"/>
        <v>0</v>
      </c>
      <c r="AK29" s="2">
        <f t="shared" si="23"/>
        <v>0</v>
      </c>
      <c r="AL29" s="2">
        <f t="shared" si="24"/>
        <v>0</v>
      </c>
      <c r="AN29" s="2">
        <f t="shared" si="25"/>
        <v>0</v>
      </c>
      <c r="AO29" s="2">
        <f t="shared" si="26"/>
        <v>0</v>
      </c>
      <c r="AP29" s="2">
        <f t="shared" si="27"/>
        <v>0</v>
      </c>
      <c r="AQ29" s="2">
        <f t="shared" si="28"/>
        <v>0</v>
      </c>
      <c r="AR29" s="2">
        <f t="shared" si="29"/>
        <v>0</v>
      </c>
      <c r="AS29" s="2">
        <f t="shared" si="30"/>
        <v>0</v>
      </c>
      <c r="AT29" s="2">
        <f t="shared" si="31"/>
        <v>0</v>
      </c>
      <c r="AU29" s="2">
        <f t="shared" si="32"/>
        <v>0</v>
      </c>
      <c r="AW29" s="2">
        <f t="shared" si="33"/>
        <v>0</v>
      </c>
      <c r="AX29" s="2">
        <f t="shared" si="34"/>
        <v>0</v>
      </c>
      <c r="AY29" s="2">
        <f t="shared" si="35"/>
        <v>0</v>
      </c>
      <c r="AZ29" s="2">
        <f t="shared" si="36"/>
        <v>0</v>
      </c>
      <c r="BA29" s="2">
        <f t="shared" si="37"/>
        <v>0</v>
      </c>
      <c r="BB29" s="2">
        <f t="shared" si="38"/>
        <v>0</v>
      </c>
      <c r="BC29" s="2">
        <f t="shared" si="39"/>
        <v>0</v>
      </c>
      <c r="BD29" s="2">
        <f t="shared" si="40"/>
        <v>0</v>
      </c>
    </row>
    <row r="30" spans="1:56" s="40" customFormat="1" ht="21.95" customHeight="1" x14ac:dyDescent="0.15">
      <c r="A30" s="37"/>
      <c r="B30" s="41"/>
      <c r="C30" s="42"/>
      <c r="D30" s="877"/>
      <c r="E30" s="878"/>
      <c r="F30" s="28"/>
      <c r="G30" s="23"/>
      <c r="H30" s="23"/>
      <c r="I30" s="41"/>
      <c r="J30" s="7"/>
      <c r="K30" s="8" t="str">
        <f t="shared" si="0"/>
        <v/>
      </c>
      <c r="L30" s="39"/>
      <c r="M30" s="2">
        <f t="shared" si="1"/>
        <v>0</v>
      </c>
      <c r="N30" s="2">
        <f t="shared" si="2"/>
        <v>0</v>
      </c>
      <c r="O30" s="2">
        <f t="shared" si="3"/>
        <v>0</v>
      </c>
      <c r="P30" s="2">
        <f t="shared" si="4"/>
        <v>0</v>
      </c>
      <c r="Q30" s="2">
        <f t="shared" si="5"/>
        <v>0</v>
      </c>
      <c r="R30" s="2">
        <f t="shared" si="6"/>
        <v>0</v>
      </c>
      <c r="S30" s="2">
        <f t="shared" si="7"/>
        <v>0</v>
      </c>
      <c r="T30" s="2">
        <f t="shared" si="8"/>
        <v>0</v>
      </c>
      <c r="V30" s="2">
        <f t="shared" si="9"/>
        <v>0</v>
      </c>
      <c r="W30" s="2">
        <f t="shared" si="10"/>
        <v>0</v>
      </c>
      <c r="X30" s="2">
        <f t="shared" si="11"/>
        <v>0</v>
      </c>
      <c r="Y30" s="2">
        <f t="shared" si="12"/>
        <v>0</v>
      </c>
      <c r="Z30" s="2">
        <f t="shared" si="13"/>
        <v>0</v>
      </c>
      <c r="AA30" s="2">
        <f t="shared" si="14"/>
        <v>0</v>
      </c>
      <c r="AB30" s="2">
        <f t="shared" si="15"/>
        <v>0</v>
      </c>
      <c r="AC30" s="2">
        <f t="shared" si="16"/>
        <v>0</v>
      </c>
      <c r="AE30" s="2">
        <f t="shared" si="17"/>
        <v>0</v>
      </c>
      <c r="AF30" s="2">
        <f t="shared" si="18"/>
        <v>0</v>
      </c>
      <c r="AG30" s="2">
        <f t="shared" si="19"/>
        <v>0</v>
      </c>
      <c r="AH30" s="2">
        <f t="shared" si="20"/>
        <v>0</v>
      </c>
      <c r="AI30" s="2">
        <f t="shared" si="21"/>
        <v>0</v>
      </c>
      <c r="AJ30" s="2">
        <f t="shared" si="22"/>
        <v>0</v>
      </c>
      <c r="AK30" s="2">
        <f t="shared" si="23"/>
        <v>0</v>
      </c>
      <c r="AL30" s="2">
        <f t="shared" si="24"/>
        <v>0</v>
      </c>
      <c r="AN30" s="2">
        <f t="shared" si="25"/>
        <v>0</v>
      </c>
      <c r="AO30" s="2">
        <f t="shared" si="26"/>
        <v>0</v>
      </c>
      <c r="AP30" s="2">
        <f t="shared" si="27"/>
        <v>0</v>
      </c>
      <c r="AQ30" s="2">
        <f t="shared" si="28"/>
        <v>0</v>
      </c>
      <c r="AR30" s="2">
        <f t="shared" si="29"/>
        <v>0</v>
      </c>
      <c r="AS30" s="2">
        <f t="shared" si="30"/>
        <v>0</v>
      </c>
      <c r="AT30" s="2">
        <f t="shared" si="31"/>
        <v>0</v>
      </c>
      <c r="AU30" s="2">
        <f t="shared" si="32"/>
        <v>0</v>
      </c>
      <c r="AW30" s="2">
        <f t="shared" si="33"/>
        <v>0</v>
      </c>
      <c r="AX30" s="2">
        <f t="shared" si="34"/>
        <v>0</v>
      </c>
      <c r="AY30" s="2">
        <f t="shared" si="35"/>
        <v>0</v>
      </c>
      <c r="AZ30" s="2">
        <f t="shared" si="36"/>
        <v>0</v>
      </c>
      <c r="BA30" s="2">
        <f t="shared" si="37"/>
        <v>0</v>
      </c>
      <c r="BB30" s="2">
        <f t="shared" si="38"/>
        <v>0</v>
      </c>
      <c r="BC30" s="2">
        <f t="shared" si="39"/>
        <v>0</v>
      </c>
      <c r="BD30" s="2">
        <f t="shared" si="40"/>
        <v>0</v>
      </c>
    </row>
    <row r="31" spans="1:56" s="40" customFormat="1" ht="21.95" customHeight="1" x14ac:dyDescent="0.15">
      <c r="A31" s="37"/>
      <c r="B31" s="41"/>
      <c r="C31" s="62"/>
      <c r="D31" s="896"/>
      <c r="E31" s="897"/>
      <c r="F31" s="63"/>
      <c r="G31" s="44"/>
      <c r="H31" s="44"/>
      <c r="I31" s="41"/>
      <c r="J31" s="7"/>
      <c r="K31" s="8" t="str">
        <f t="shared" si="0"/>
        <v/>
      </c>
      <c r="L31" s="39"/>
      <c r="M31" s="2">
        <f t="shared" si="1"/>
        <v>0</v>
      </c>
      <c r="N31" s="2">
        <f t="shared" si="2"/>
        <v>0</v>
      </c>
      <c r="O31" s="2">
        <f t="shared" si="3"/>
        <v>0</v>
      </c>
      <c r="P31" s="2">
        <f t="shared" si="4"/>
        <v>0</v>
      </c>
      <c r="Q31" s="2">
        <f t="shared" si="5"/>
        <v>0</v>
      </c>
      <c r="R31" s="2">
        <f t="shared" si="6"/>
        <v>0</v>
      </c>
      <c r="S31" s="2">
        <f t="shared" si="7"/>
        <v>0</v>
      </c>
      <c r="T31" s="2">
        <f t="shared" si="8"/>
        <v>0</v>
      </c>
      <c r="V31" s="2">
        <f t="shared" si="9"/>
        <v>0</v>
      </c>
      <c r="W31" s="2">
        <f t="shared" si="10"/>
        <v>0</v>
      </c>
      <c r="X31" s="2">
        <f t="shared" si="11"/>
        <v>0</v>
      </c>
      <c r="Y31" s="2">
        <f t="shared" si="12"/>
        <v>0</v>
      </c>
      <c r="Z31" s="2">
        <f t="shared" si="13"/>
        <v>0</v>
      </c>
      <c r="AA31" s="2">
        <f t="shared" si="14"/>
        <v>0</v>
      </c>
      <c r="AB31" s="2">
        <f t="shared" si="15"/>
        <v>0</v>
      </c>
      <c r="AC31" s="2">
        <f t="shared" si="16"/>
        <v>0</v>
      </c>
      <c r="AE31" s="2">
        <f t="shared" si="17"/>
        <v>0</v>
      </c>
      <c r="AF31" s="2">
        <f t="shared" si="18"/>
        <v>0</v>
      </c>
      <c r="AG31" s="2">
        <f t="shared" si="19"/>
        <v>0</v>
      </c>
      <c r="AH31" s="2">
        <f t="shared" si="20"/>
        <v>0</v>
      </c>
      <c r="AI31" s="2">
        <f t="shared" si="21"/>
        <v>0</v>
      </c>
      <c r="AJ31" s="2">
        <f t="shared" si="22"/>
        <v>0</v>
      </c>
      <c r="AK31" s="2">
        <f t="shared" si="23"/>
        <v>0</v>
      </c>
      <c r="AL31" s="2">
        <f t="shared" si="24"/>
        <v>0</v>
      </c>
      <c r="AN31" s="2">
        <f t="shared" si="25"/>
        <v>0</v>
      </c>
      <c r="AO31" s="2">
        <f t="shared" si="26"/>
        <v>0</v>
      </c>
      <c r="AP31" s="2">
        <f t="shared" si="27"/>
        <v>0</v>
      </c>
      <c r="AQ31" s="2">
        <f t="shared" si="28"/>
        <v>0</v>
      </c>
      <c r="AR31" s="2">
        <f t="shared" si="29"/>
        <v>0</v>
      </c>
      <c r="AS31" s="2">
        <f t="shared" si="30"/>
        <v>0</v>
      </c>
      <c r="AT31" s="2">
        <f t="shared" si="31"/>
        <v>0</v>
      </c>
      <c r="AU31" s="2">
        <f t="shared" si="32"/>
        <v>0</v>
      </c>
      <c r="AW31" s="2">
        <f t="shared" si="33"/>
        <v>0</v>
      </c>
      <c r="AX31" s="2">
        <f t="shared" si="34"/>
        <v>0</v>
      </c>
      <c r="AY31" s="2">
        <f t="shared" si="35"/>
        <v>0</v>
      </c>
      <c r="AZ31" s="2">
        <f t="shared" si="36"/>
        <v>0</v>
      </c>
      <c r="BA31" s="2">
        <f t="shared" si="37"/>
        <v>0</v>
      </c>
      <c r="BB31" s="2">
        <f t="shared" si="38"/>
        <v>0</v>
      </c>
      <c r="BC31" s="2">
        <f t="shared" si="39"/>
        <v>0</v>
      </c>
      <c r="BD31" s="2">
        <f t="shared" si="40"/>
        <v>0</v>
      </c>
    </row>
    <row r="32" spans="1:56" s="40" customFormat="1" ht="21.95" customHeight="1" x14ac:dyDescent="0.15">
      <c r="A32" s="37"/>
      <c r="B32" s="74"/>
      <c r="C32" s="74"/>
      <c r="D32" s="74"/>
      <c r="E32" s="74"/>
      <c r="F32" s="74"/>
      <c r="G32" s="74"/>
      <c r="H32" s="74"/>
      <c r="I32" s="74"/>
      <c r="J32" s="7"/>
      <c r="K32" s="898" t="s">
        <v>201</v>
      </c>
      <c r="L32" s="898"/>
      <c r="M32" s="75">
        <f>SUM(M7:M31)</f>
        <v>0</v>
      </c>
      <c r="N32" s="75">
        <f t="shared" ref="N32:S32" si="41">SUM(N7:N31)</f>
        <v>0</v>
      </c>
      <c r="O32" s="75">
        <f t="shared" si="41"/>
        <v>0</v>
      </c>
      <c r="P32" s="75">
        <f t="shared" si="41"/>
        <v>0</v>
      </c>
      <c r="Q32" s="75">
        <f t="shared" si="41"/>
        <v>0</v>
      </c>
      <c r="R32" s="75">
        <f t="shared" si="41"/>
        <v>0</v>
      </c>
      <c r="S32" s="75">
        <f t="shared" si="41"/>
        <v>0</v>
      </c>
      <c r="T32" s="75">
        <f>SUM(T7:T31)</f>
        <v>0</v>
      </c>
      <c r="V32" s="75">
        <f>SUM(V7:V31)</f>
        <v>0</v>
      </c>
      <c r="W32" s="75">
        <f t="shared" ref="W32:AC32" si="42">SUM(W7:W31)</f>
        <v>0</v>
      </c>
      <c r="X32" s="75">
        <f t="shared" si="42"/>
        <v>0</v>
      </c>
      <c r="Y32" s="75">
        <f t="shared" si="42"/>
        <v>0</v>
      </c>
      <c r="Z32" s="75">
        <f t="shared" si="42"/>
        <v>0</v>
      </c>
      <c r="AA32" s="75">
        <f t="shared" si="42"/>
        <v>0</v>
      </c>
      <c r="AB32" s="75">
        <f t="shared" si="42"/>
        <v>0</v>
      </c>
      <c r="AC32" s="75">
        <f t="shared" si="42"/>
        <v>0</v>
      </c>
      <c r="AE32" s="75">
        <f>SUM(AE7:AE31)</f>
        <v>0</v>
      </c>
      <c r="AF32" s="75">
        <f>SUM(AF7:AF31)</f>
        <v>0</v>
      </c>
      <c r="AG32" s="75">
        <f t="shared" ref="AG32:AL32" si="43">SUM(AG7:AG31)</f>
        <v>0</v>
      </c>
      <c r="AH32" s="75">
        <f t="shared" si="43"/>
        <v>0</v>
      </c>
      <c r="AI32" s="75">
        <f t="shared" si="43"/>
        <v>0</v>
      </c>
      <c r="AJ32" s="75">
        <f t="shared" si="43"/>
        <v>0</v>
      </c>
      <c r="AK32" s="75">
        <f t="shared" si="43"/>
        <v>0</v>
      </c>
      <c r="AL32" s="75">
        <f t="shared" si="43"/>
        <v>0</v>
      </c>
      <c r="AN32" s="75">
        <f>SUM(AN7:AN31)</f>
        <v>0</v>
      </c>
      <c r="AO32" s="75">
        <f t="shared" ref="AO32:AU32" si="44">SUM(AO7:AO31)</f>
        <v>0</v>
      </c>
      <c r="AP32" s="75">
        <f t="shared" si="44"/>
        <v>0</v>
      </c>
      <c r="AQ32" s="75">
        <f t="shared" si="44"/>
        <v>0</v>
      </c>
      <c r="AR32" s="75">
        <f t="shared" si="44"/>
        <v>0</v>
      </c>
      <c r="AS32" s="75">
        <f t="shared" si="44"/>
        <v>0</v>
      </c>
      <c r="AT32" s="75">
        <f t="shared" si="44"/>
        <v>0</v>
      </c>
      <c r="AU32" s="75">
        <f t="shared" si="44"/>
        <v>0</v>
      </c>
      <c r="AW32" s="75">
        <f>SUM(AW7:AW31)</f>
        <v>0</v>
      </c>
      <c r="AX32" s="75">
        <f t="shared" ref="AX32:BD32" si="45">SUM(AX7:AX31)</f>
        <v>0</v>
      </c>
      <c r="AY32" s="75">
        <f t="shared" si="45"/>
        <v>0</v>
      </c>
      <c r="AZ32" s="75">
        <f t="shared" si="45"/>
        <v>0</v>
      </c>
      <c r="BA32" s="75">
        <f t="shared" si="45"/>
        <v>0</v>
      </c>
      <c r="BB32" s="75">
        <f t="shared" si="45"/>
        <v>0</v>
      </c>
      <c r="BC32" s="75">
        <f t="shared" si="45"/>
        <v>0</v>
      </c>
      <c r="BD32" s="75">
        <f t="shared" si="45"/>
        <v>0</v>
      </c>
    </row>
    <row r="33" spans="1:56" s="40" customFormat="1" ht="35.25" customHeight="1" x14ac:dyDescent="0.15">
      <c r="A33" s="37"/>
      <c r="B33" s="66"/>
      <c r="C33" s="66"/>
      <c r="D33" s="88" t="s">
        <v>213</v>
      </c>
      <c r="E33" s="89" t="s">
        <v>211</v>
      </c>
      <c r="F33" s="93" t="s">
        <v>194</v>
      </c>
      <c r="G33" s="94" t="s">
        <v>212</v>
      </c>
      <c r="H33" s="81" t="s">
        <v>202</v>
      </c>
      <c r="I33" s="64" t="s">
        <v>200</v>
      </c>
      <c r="J33" s="7"/>
      <c r="K33" s="8"/>
      <c r="L33" s="39"/>
      <c r="M33" s="77" t="s">
        <v>31</v>
      </c>
      <c r="N33" s="77" t="s">
        <v>31</v>
      </c>
      <c r="O33" s="77" t="s">
        <v>31</v>
      </c>
      <c r="P33" s="77" t="s">
        <v>31</v>
      </c>
      <c r="Q33" s="77" t="s">
        <v>31</v>
      </c>
      <c r="R33" s="77" t="s">
        <v>31</v>
      </c>
      <c r="S33" s="77" t="s">
        <v>31</v>
      </c>
      <c r="T33" s="77" t="s">
        <v>31</v>
      </c>
      <c r="U33" s="61"/>
      <c r="V33" s="77" t="s">
        <v>27</v>
      </c>
      <c r="W33" s="77" t="s">
        <v>27</v>
      </c>
      <c r="X33" s="77" t="s">
        <v>27</v>
      </c>
      <c r="Y33" s="77" t="s">
        <v>27</v>
      </c>
      <c r="Z33" s="77" t="s">
        <v>27</v>
      </c>
      <c r="AA33" s="77" t="s">
        <v>27</v>
      </c>
      <c r="AB33" s="77" t="s">
        <v>27</v>
      </c>
      <c r="AC33" s="77" t="s">
        <v>27</v>
      </c>
      <c r="AD33" s="76"/>
      <c r="AE33" s="78" t="s">
        <v>28</v>
      </c>
      <c r="AF33" s="78" t="s">
        <v>28</v>
      </c>
      <c r="AG33" s="78" t="s">
        <v>28</v>
      </c>
      <c r="AH33" s="78" t="s">
        <v>28</v>
      </c>
      <c r="AI33" s="78" t="s">
        <v>28</v>
      </c>
      <c r="AJ33" s="78" t="s">
        <v>28</v>
      </c>
      <c r="AK33" s="78" t="s">
        <v>28</v>
      </c>
      <c r="AL33" s="78" t="s">
        <v>28</v>
      </c>
      <c r="AM33" s="76"/>
      <c r="AN33" s="79" t="s">
        <v>51</v>
      </c>
      <c r="AO33" s="79" t="s">
        <v>51</v>
      </c>
      <c r="AP33" s="79" t="s">
        <v>51</v>
      </c>
      <c r="AQ33" s="79" t="s">
        <v>51</v>
      </c>
      <c r="AR33" s="79" t="s">
        <v>51</v>
      </c>
      <c r="AS33" s="79" t="s">
        <v>51</v>
      </c>
      <c r="AT33" s="79" t="s">
        <v>51</v>
      </c>
      <c r="AU33" s="79" t="s">
        <v>51</v>
      </c>
      <c r="AV33" s="60"/>
      <c r="AW33" s="79" t="s">
        <v>52</v>
      </c>
      <c r="AX33" s="79" t="s">
        <v>52</v>
      </c>
      <c r="AY33" s="79" t="s">
        <v>52</v>
      </c>
      <c r="AZ33" s="79" t="s">
        <v>52</v>
      </c>
      <c r="BA33" s="79" t="s">
        <v>52</v>
      </c>
      <c r="BB33" s="79" t="s">
        <v>52</v>
      </c>
      <c r="BC33" s="79" t="s">
        <v>52</v>
      </c>
      <c r="BD33" s="79" t="s">
        <v>52</v>
      </c>
    </row>
    <row r="34" spans="1:56" s="40" customFormat="1" ht="24" customHeight="1" x14ac:dyDescent="0.15">
      <c r="A34" s="37"/>
      <c r="B34" s="67"/>
      <c r="C34" s="68"/>
      <c r="D34" s="90" t="s">
        <v>203</v>
      </c>
      <c r="E34" s="97">
        <f>SUM(M$32,V$32,AE$32,AN$32,AW$32)</f>
        <v>0</v>
      </c>
      <c r="F34" s="95" t="s">
        <v>195</v>
      </c>
      <c r="G34" s="96">
        <f>SUM(M32:T32)</f>
        <v>0</v>
      </c>
      <c r="H34" s="64">
        <f>SUM(G34:G38)</f>
        <v>0</v>
      </c>
      <c r="I34" s="65">
        <f>COUNTA(C7:C31)</f>
        <v>0</v>
      </c>
      <c r="J34" s="37"/>
      <c r="K34" s="39"/>
      <c r="L34" s="39"/>
      <c r="M34" s="19" t="s">
        <v>74</v>
      </c>
      <c r="N34" s="19" t="s">
        <v>50</v>
      </c>
      <c r="O34" s="19" t="s">
        <v>75</v>
      </c>
      <c r="P34" s="19" t="s">
        <v>76</v>
      </c>
      <c r="Q34" s="19" t="s">
        <v>77</v>
      </c>
      <c r="R34" s="19" t="s">
        <v>78</v>
      </c>
      <c r="S34" s="19" t="s">
        <v>79</v>
      </c>
      <c r="T34" s="19" t="s">
        <v>80</v>
      </c>
      <c r="U34" s="19"/>
      <c r="V34" s="19" t="s">
        <v>74</v>
      </c>
      <c r="W34" s="19" t="s">
        <v>50</v>
      </c>
      <c r="X34" s="19" t="s">
        <v>75</v>
      </c>
      <c r="Y34" s="19" t="s">
        <v>76</v>
      </c>
      <c r="Z34" s="19" t="s">
        <v>77</v>
      </c>
      <c r="AA34" s="19" t="s">
        <v>78</v>
      </c>
      <c r="AB34" s="19" t="s">
        <v>79</v>
      </c>
      <c r="AC34" s="19" t="s">
        <v>80</v>
      </c>
      <c r="AD34" s="76"/>
      <c r="AE34" s="19" t="s">
        <v>74</v>
      </c>
      <c r="AF34" s="19" t="s">
        <v>50</v>
      </c>
      <c r="AG34" s="19" t="s">
        <v>75</v>
      </c>
      <c r="AH34" s="19" t="s">
        <v>76</v>
      </c>
      <c r="AI34" s="19" t="s">
        <v>77</v>
      </c>
      <c r="AJ34" s="19" t="s">
        <v>78</v>
      </c>
      <c r="AK34" s="19" t="s">
        <v>79</v>
      </c>
      <c r="AL34" s="19" t="s">
        <v>80</v>
      </c>
      <c r="AM34" s="76"/>
      <c r="AN34" s="19" t="s">
        <v>74</v>
      </c>
      <c r="AO34" s="19" t="s">
        <v>50</v>
      </c>
      <c r="AP34" s="19" t="s">
        <v>75</v>
      </c>
      <c r="AQ34" s="19" t="s">
        <v>76</v>
      </c>
      <c r="AR34" s="19" t="s">
        <v>77</v>
      </c>
      <c r="AS34" s="19" t="s">
        <v>78</v>
      </c>
      <c r="AT34" s="19" t="s">
        <v>79</v>
      </c>
      <c r="AU34" s="19" t="s">
        <v>80</v>
      </c>
      <c r="AV34" s="60"/>
      <c r="AW34" s="19" t="s">
        <v>74</v>
      </c>
      <c r="AX34" s="19" t="s">
        <v>50</v>
      </c>
      <c r="AY34" s="19" t="s">
        <v>75</v>
      </c>
      <c r="AZ34" s="19" t="s">
        <v>76</v>
      </c>
      <c r="BA34" s="19" t="s">
        <v>77</v>
      </c>
      <c r="BB34" s="19" t="s">
        <v>78</v>
      </c>
      <c r="BC34" s="19" t="s">
        <v>79</v>
      </c>
      <c r="BD34" s="19" t="s">
        <v>80</v>
      </c>
    </row>
    <row r="35" spans="1:56" s="40" customFormat="1" ht="24" customHeight="1" x14ac:dyDescent="0.15">
      <c r="A35" s="37"/>
      <c r="B35" s="67"/>
      <c r="C35" s="66"/>
      <c r="D35" s="90" t="s">
        <v>204</v>
      </c>
      <c r="E35" s="97">
        <f>SUM(N32,W32,AF32,AO32,AX32)</f>
        <v>0</v>
      </c>
      <c r="F35" s="95" t="s">
        <v>196</v>
      </c>
      <c r="G35" s="96">
        <f>SUM(V32:AC32)</f>
        <v>0</v>
      </c>
      <c r="H35" s="84"/>
      <c r="I35" s="83"/>
      <c r="J35" s="37"/>
      <c r="K35" s="39"/>
      <c r="L35" s="39"/>
      <c r="AD35" s="61"/>
      <c r="AE35" s="77"/>
      <c r="AF35" s="77"/>
      <c r="AG35" s="77"/>
      <c r="AH35" s="77"/>
      <c r="AI35" s="77"/>
      <c r="AJ35" s="77"/>
      <c r="AK35" s="77"/>
      <c r="AL35" s="77"/>
      <c r="AM35" s="61"/>
      <c r="AN35" s="80"/>
      <c r="AO35" s="80"/>
      <c r="AP35" s="80"/>
      <c r="AQ35" s="80"/>
      <c r="AR35" s="80"/>
      <c r="AS35" s="80"/>
      <c r="AT35" s="80"/>
      <c r="AU35" s="80"/>
      <c r="AV35" s="60"/>
      <c r="AW35" s="80"/>
      <c r="AX35" s="80"/>
      <c r="AY35" s="80"/>
      <c r="AZ35" s="80"/>
      <c r="BA35" s="80"/>
      <c r="BB35" s="80"/>
      <c r="BC35" s="80"/>
      <c r="BD35" s="80"/>
    </row>
    <row r="36" spans="1:56" s="40" customFormat="1" ht="24" customHeight="1" x14ac:dyDescent="0.15">
      <c r="A36" s="37"/>
      <c r="B36" s="67"/>
      <c r="C36" s="66"/>
      <c r="D36" s="90" t="s">
        <v>205</v>
      </c>
      <c r="E36" s="98">
        <f>SUM(O32,X32,AG32,AP32,AY32)</f>
        <v>0</v>
      </c>
      <c r="F36" s="95" t="s">
        <v>197</v>
      </c>
      <c r="G36" s="96">
        <f>SUM(AE32:AL32)</f>
        <v>0</v>
      </c>
      <c r="H36" s="85"/>
      <c r="I36" s="83"/>
      <c r="J36" s="37"/>
      <c r="K36" s="39"/>
      <c r="L36" s="39"/>
      <c r="AD36" s="61"/>
      <c r="AE36" s="77"/>
      <c r="AF36" s="77"/>
      <c r="AG36" s="77"/>
      <c r="AH36" s="77"/>
      <c r="AI36" s="77"/>
      <c r="AJ36" s="77"/>
      <c r="AK36" s="77"/>
      <c r="AL36" s="77"/>
      <c r="AM36" s="61"/>
      <c r="AN36" s="80"/>
      <c r="AO36" s="80"/>
      <c r="AP36" s="80"/>
      <c r="AQ36" s="80"/>
      <c r="AR36" s="80"/>
      <c r="AS36" s="80"/>
      <c r="AT36" s="80"/>
      <c r="AU36" s="80"/>
      <c r="AV36" s="60"/>
      <c r="AW36" s="80"/>
      <c r="AX36" s="80"/>
      <c r="AY36" s="80"/>
      <c r="AZ36" s="80"/>
      <c r="BA36" s="80"/>
      <c r="BB36" s="80"/>
      <c r="BC36" s="80"/>
      <c r="BD36" s="80"/>
    </row>
    <row r="37" spans="1:56" s="40" customFormat="1" ht="24" customHeight="1" x14ac:dyDescent="0.15">
      <c r="A37" s="37"/>
      <c r="B37" s="66"/>
      <c r="C37" s="66"/>
      <c r="D37" s="90" t="s">
        <v>206</v>
      </c>
      <c r="E37" s="98">
        <f>SUM(P32,Y32,AH32,AQ32,AZ32)</f>
        <v>0</v>
      </c>
      <c r="F37" s="95" t="s">
        <v>198</v>
      </c>
      <c r="G37" s="96">
        <f>SUM(AN32:AU32)</f>
        <v>0</v>
      </c>
      <c r="H37" s="85"/>
      <c r="I37" s="83"/>
      <c r="J37" s="37"/>
      <c r="K37" s="39"/>
      <c r="L37" s="39"/>
      <c r="AD37" s="19"/>
      <c r="AM37" s="19"/>
      <c r="AV37" s="11"/>
    </row>
    <row r="38" spans="1:56" s="40" customFormat="1" ht="24" customHeight="1" x14ac:dyDescent="0.15">
      <c r="A38" s="37"/>
      <c r="B38" s="66"/>
      <c r="C38" s="66"/>
      <c r="D38" s="90" t="s">
        <v>207</v>
      </c>
      <c r="E38" s="98">
        <f>SUM(Q32,Z32,AI32,AR32,BA32)</f>
        <v>0</v>
      </c>
      <c r="F38" s="95" t="s">
        <v>199</v>
      </c>
      <c r="G38" s="96">
        <f>SUM(AW32:BD32)</f>
        <v>0</v>
      </c>
      <c r="H38" s="85"/>
      <c r="I38" s="83"/>
      <c r="J38" s="37"/>
      <c r="K38" s="69"/>
      <c r="L38" s="69"/>
    </row>
    <row r="39" spans="1:56" ht="24" customHeight="1" x14ac:dyDescent="0.15">
      <c r="A39" s="3"/>
      <c r="B39" s="3"/>
      <c r="C39" s="47"/>
      <c r="D39" s="91" t="s">
        <v>209</v>
      </c>
      <c r="E39" s="99">
        <f>SUM(R32,AA32,AJ32,AS32,BB32)</f>
        <v>0</v>
      </c>
      <c r="F39" s="48"/>
      <c r="G39" s="48"/>
      <c r="H39" s="48"/>
      <c r="I39" s="48"/>
      <c r="J39" s="48"/>
      <c r="K39" s="70"/>
      <c r="L39" s="71"/>
    </row>
    <row r="40" spans="1:56" ht="24" customHeight="1" x14ac:dyDescent="0.15">
      <c r="A40" s="57"/>
      <c r="B40" s="57"/>
      <c r="C40" s="86"/>
      <c r="D40" s="92" t="s">
        <v>208</v>
      </c>
      <c r="E40" s="99">
        <f>SUM(S32,AB32,AK32,AT32,BC32)</f>
        <v>0</v>
      </c>
      <c r="F40" s="57"/>
      <c r="G40" s="57"/>
      <c r="H40" s="57"/>
      <c r="I40" s="57"/>
      <c r="J40" s="57"/>
      <c r="K40" s="72"/>
      <c r="L40" s="72"/>
    </row>
    <row r="41" spans="1:56" ht="24" customHeight="1" x14ac:dyDescent="0.15">
      <c r="A41" s="57"/>
      <c r="B41" s="57"/>
      <c r="C41" s="86"/>
      <c r="D41" s="92" t="s">
        <v>210</v>
      </c>
      <c r="E41" s="99">
        <f>SUM(BD32)</f>
        <v>0</v>
      </c>
      <c r="F41" s="57"/>
      <c r="G41" s="57"/>
      <c r="H41" s="57"/>
      <c r="I41" s="87"/>
      <c r="J41" s="57"/>
      <c r="K41" s="73"/>
      <c r="L41" s="72"/>
    </row>
    <row r="43" spans="1:56" x14ac:dyDescent="0.15">
      <c r="D43" s="82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5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リスト!$A$1:$I$1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50"/>
    <pageSetUpPr fitToPage="1"/>
  </sheetPr>
  <dimension ref="A1:BN44"/>
  <sheetViews>
    <sheetView zoomScale="120" zoomScaleNormal="120" workbookViewId="0">
      <selection activeCell="B2" sqref="B2"/>
    </sheetView>
  </sheetViews>
  <sheetFormatPr defaultRowHeight="13.5" x14ac:dyDescent="0.15"/>
  <cols>
    <col min="1" max="1" width="1.5" style="400" customWidth="1"/>
    <col min="2" max="2" width="4.625" style="400" customWidth="1"/>
    <col min="3" max="3" width="8.625" style="460" customWidth="1"/>
    <col min="4" max="4" width="37.25" style="400" customWidth="1"/>
    <col min="5" max="5" width="8.625" style="400" customWidth="1"/>
    <col min="6" max="6" width="10.625" style="400" customWidth="1"/>
    <col min="7" max="8" width="7.75" style="400" customWidth="1"/>
    <col min="9" max="9" width="18.625" style="400" customWidth="1"/>
    <col min="10" max="10" width="1.5" style="400" customWidth="1"/>
    <col min="11" max="11" width="13" style="400" customWidth="1"/>
    <col min="12" max="51" width="4.75" style="400" customWidth="1"/>
    <col min="52" max="60" width="5.375" style="400" customWidth="1"/>
    <col min="61" max="61" width="6.375" style="400" customWidth="1"/>
    <col min="62" max="62" width="9" style="400" customWidth="1"/>
    <col min="63" max="245" width="9" style="400"/>
    <col min="246" max="246" width="1.5" style="400" customWidth="1"/>
    <col min="247" max="247" width="4.625" style="400" customWidth="1"/>
    <col min="248" max="248" width="8.625" style="400" customWidth="1"/>
    <col min="249" max="249" width="37.25" style="400" customWidth="1"/>
    <col min="250" max="250" width="8.625" style="400" customWidth="1"/>
    <col min="251" max="251" width="10.625" style="400" customWidth="1"/>
    <col min="252" max="253" width="7.75" style="400" customWidth="1"/>
    <col min="254" max="254" width="18.625" style="400" customWidth="1"/>
    <col min="255" max="255" width="1.5" style="400" customWidth="1"/>
    <col min="256" max="272" width="0" style="400" hidden="1" customWidth="1"/>
    <col min="273" max="501" width="9" style="400"/>
    <col min="502" max="502" width="1.5" style="400" customWidth="1"/>
    <col min="503" max="503" width="4.625" style="400" customWidth="1"/>
    <col min="504" max="504" width="8.625" style="400" customWidth="1"/>
    <col min="505" max="505" width="37.25" style="400" customWidth="1"/>
    <col min="506" max="506" width="8.625" style="400" customWidth="1"/>
    <col min="507" max="507" width="10.625" style="400" customWidth="1"/>
    <col min="508" max="509" width="7.75" style="400" customWidth="1"/>
    <col min="510" max="510" width="18.625" style="400" customWidth="1"/>
    <col min="511" max="511" width="1.5" style="400" customWidth="1"/>
    <col min="512" max="528" width="0" style="400" hidden="1" customWidth="1"/>
    <col min="529" max="757" width="9" style="400"/>
    <col min="758" max="758" width="1.5" style="400" customWidth="1"/>
    <col min="759" max="759" width="4.625" style="400" customWidth="1"/>
    <col min="760" max="760" width="8.625" style="400" customWidth="1"/>
    <col min="761" max="761" width="37.25" style="400" customWidth="1"/>
    <col min="762" max="762" width="8.625" style="400" customWidth="1"/>
    <col min="763" max="763" width="10.625" style="400" customWidth="1"/>
    <col min="764" max="765" width="7.75" style="400" customWidth="1"/>
    <col min="766" max="766" width="18.625" style="400" customWidth="1"/>
    <col min="767" max="767" width="1.5" style="400" customWidth="1"/>
    <col min="768" max="784" width="0" style="400" hidden="1" customWidth="1"/>
    <col min="785" max="1013" width="9" style="400"/>
    <col min="1014" max="1014" width="1.5" style="400" customWidth="1"/>
    <col min="1015" max="1015" width="4.625" style="400" customWidth="1"/>
    <col min="1016" max="1016" width="8.625" style="400" customWidth="1"/>
    <col min="1017" max="1017" width="37.25" style="400" customWidth="1"/>
    <col min="1018" max="1018" width="8.625" style="400" customWidth="1"/>
    <col min="1019" max="1019" width="10.625" style="400" customWidth="1"/>
    <col min="1020" max="1021" width="7.75" style="400" customWidth="1"/>
    <col min="1022" max="1022" width="18.625" style="400" customWidth="1"/>
    <col min="1023" max="1023" width="1.5" style="400" customWidth="1"/>
    <col min="1024" max="1040" width="0" style="400" hidden="1" customWidth="1"/>
    <col min="1041" max="1269" width="9" style="400"/>
    <col min="1270" max="1270" width="1.5" style="400" customWidth="1"/>
    <col min="1271" max="1271" width="4.625" style="400" customWidth="1"/>
    <col min="1272" max="1272" width="8.625" style="400" customWidth="1"/>
    <col min="1273" max="1273" width="37.25" style="400" customWidth="1"/>
    <col min="1274" max="1274" width="8.625" style="400" customWidth="1"/>
    <col min="1275" max="1275" width="10.625" style="400" customWidth="1"/>
    <col min="1276" max="1277" width="7.75" style="400" customWidth="1"/>
    <col min="1278" max="1278" width="18.625" style="400" customWidth="1"/>
    <col min="1279" max="1279" width="1.5" style="400" customWidth="1"/>
    <col min="1280" max="1296" width="0" style="400" hidden="1" customWidth="1"/>
    <col min="1297" max="1525" width="9" style="400"/>
    <col min="1526" max="1526" width="1.5" style="400" customWidth="1"/>
    <col min="1527" max="1527" width="4.625" style="400" customWidth="1"/>
    <col min="1528" max="1528" width="8.625" style="400" customWidth="1"/>
    <col min="1529" max="1529" width="37.25" style="400" customWidth="1"/>
    <col min="1530" max="1530" width="8.625" style="400" customWidth="1"/>
    <col min="1531" max="1531" width="10.625" style="400" customWidth="1"/>
    <col min="1532" max="1533" width="7.75" style="400" customWidth="1"/>
    <col min="1534" max="1534" width="18.625" style="400" customWidth="1"/>
    <col min="1535" max="1535" width="1.5" style="400" customWidth="1"/>
    <col min="1536" max="1552" width="0" style="400" hidden="1" customWidth="1"/>
    <col min="1553" max="1781" width="9" style="400"/>
    <col min="1782" max="1782" width="1.5" style="400" customWidth="1"/>
    <col min="1783" max="1783" width="4.625" style="400" customWidth="1"/>
    <col min="1784" max="1784" width="8.625" style="400" customWidth="1"/>
    <col min="1785" max="1785" width="37.25" style="400" customWidth="1"/>
    <col min="1786" max="1786" width="8.625" style="400" customWidth="1"/>
    <col min="1787" max="1787" width="10.625" style="400" customWidth="1"/>
    <col min="1788" max="1789" width="7.75" style="400" customWidth="1"/>
    <col min="1790" max="1790" width="18.625" style="400" customWidth="1"/>
    <col min="1791" max="1791" width="1.5" style="400" customWidth="1"/>
    <col min="1792" max="1808" width="0" style="400" hidden="1" customWidth="1"/>
    <col min="1809" max="2037" width="9" style="400"/>
    <col min="2038" max="2038" width="1.5" style="400" customWidth="1"/>
    <col min="2039" max="2039" width="4.625" style="400" customWidth="1"/>
    <col min="2040" max="2040" width="8.625" style="400" customWidth="1"/>
    <col min="2041" max="2041" width="37.25" style="400" customWidth="1"/>
    <col min="2042" max="2042" width="8.625" style="400" customWidth="1"/>
    <col min="2043" max="2043" width="10.625" style="400" customWidth="1"/>
    <col min="2044" max="2045" width="7.75" style="400" customWidth="1"/>
    <col min="2046" max="2046" width="18.625" style="400" customWidth="1"/>
    <col min="2047" max="2047" width="1.5" style="400" customWidth="1"/>
    <col min="2048" max="2064" width="0" style="400" hidden="1" customWidth="1"/>
    <col min="2065" max="2293" width="9" style="400"/>
    <col min="2294" max="2294" width="1.5" style="400" customWidth="1"/>
    <col min="2295" max="2295" width="4.625" style="400" customWidth="1"/>
    <col min="2296" max="2296" width="8.625" style="400" customWidth="1"/>
    <col min="2297" max="2297" width="37.25" style="400" customWidth="1"/>
    <col min="2298" max="2298" width="8.625" style="400" customWidth="1"/>
    <col min="2299" max="2299" width="10.625" style="400" customWidth="1"/>
    <col min="2300" max="2301" width="7.75" style="400" customWidth="1"/>
    <col min="2302" max="2302" width="18.625" style="400" customWidth="1"/>
    <col min="2303" max="2303" width="1.5" style="400" customWidth="1"/>
    <col min="2304" max="2320" width="0" style="400" hidden="1" customWidth="1"/>
    <col min="2321" max="2549" width="9" style="400"/>
    <col min="2550" max="2550" width="1.5" style="400" customWidth="1"/>
    <col min="2551" max="2551" width="4.625" style="400" customWidth="1"/>
    <col min="2552" max="2552" width="8.625" style="400" customWidth="1"/>
    <col min="2553" max="2553" width="37.25" style="400" customWidth="1"/>
    <col min="2554" max="2554" width="8.625" style="400" customWidth="1"/>
    <col min="2555" max="2555" width="10.625" style="400" customWidth="1"/>
    <col min="2556" max="2557" width="7.75" style="400" customWidth="1"/>
    <col min="2558" max="2558" width="18.625" style="400" customWidth="1"/>
    <col min="2559" max="2559" width="1.5" style="400" customWidth="1"/>
    <col min="2560" max="2576" width="0" style="400" hidden="1" customWidth="1"/>
    <col min="2577" max="2805" width="9" style="400"/>
    <col min="2806" max="2806" width="1.5" style="400" customWidth="1"/>
    <col min="2807" max="2807" width="4.625" style="400" customWidth="1"/>
    <col min="2808" max="2808" width="8.625" style="400" customWidth="1"/>
    <col min="2809" max="2809" width="37.25" style="400" customWidth="1"/>
    <col min="2810" max="2810" width="8.625" style="400" customWidth="1"/>
    <col min="2811" max="2811" width="10.625" style="400" customWidth="1"/>
    <col min="2812" max="2813" width="7.75" style="400" customWidth="1"/>
    <col min="2814" max="2814" width="18.625" style="400" customWidth="1"/>
    <col min="2815" max="2815" width="1.5" style="400" customWidth="1"/>
    <col min="2816" max="2832" width="0" style="400" hidden="1" customWidth="1"/>
    <col min="2833" max="3061" width="9" style="400"/>
    <col min="3062" max="3062" width="1.5" style="400" customWidth="1"/>
    <col min="3063" max="3063" width="4.625" style="400" customWidth="1"/>
    <col min="3064" max="3064" width="8.625" style="400" customWidth="1"/>
    <col min="3065" max="3065" width="37.25" style="400" customWidth="1"/>
    <col min="3066" max="3066" width="8.625" style="400" customWidth="1"/>
    <col min="3067" max="3067" width="10.625" style="400" customWidth="1"/>
    <col min="3068" max="3069" width="7.75" style="400" customWidth="1"/>
    <col min="3070" max="3070" width="18.625" style="400" customWidth="1"/>
    <col min="3071" max="3071" width="1.5" style="400" customWidth="1"/>
    <col min="3072" max="3088" width="0" style="400" hidden="1" customWidth="1"/>
    <col min="3089" max="3317" width="9" style="400"/>
    <col min="3318" max="3318" width="1.5" style="400" customWidth="1"/>
    <col min="3319" max="3319" width="4.625" style="400" customWidth="1"/>
    <col min="3320" max="3320" width="8.625" style="400" customWidth="1"/>
    <col min="3321" max="3321" width="37.25" style="400" customWidth="1"/>
    <col min="3322" max="3322" width="8.625" style="400" customWidth="1"/>
    <col min="3323" max="3323" width="10.625" style="400" customWidth="1"/>
    <col min="3324" max="3325" width="7.75" style="400" customWidth="1"/>
    <col min="3326" max="3326" width="18.625" style="400" customWidth="1"/>
    <col min="3327" max="3327" width="1.5" style="400" customWidth="1"/>
    <col min="3328" max="3344" width="0" style="400" hidden="1" customWidth="1"/>
    <col min="3345" max="3573" width="9" style="400"/>
    <col min="3574" max="3574" width="1.5" style="400" customWidth="1"/>
    <col min="3575" max="3575" width="4.625" style="400" customWidth="1"/>
    <col min="3576" max="3576" width="8.625" style="400" customWidth="1"/>
    <col min="3577" max="3577" width="37.25" style="400" customWidth="1"/>
    <col min="3578" max="3578" width="8.625" style="400" customWidth="1"/>
    <col min="3579" max="3579" width="10.625" style="400" customWidth="1"/>
    <col min="3580" max="3581" width="7.75" style="400" customWidth="1"/>
    <col min="3582" max="3582" width="18.625" style="400" customWidth="1"/>
    <col min="3583" max="3583" width="1.5" style="400" customWidth="1"/>
    <col min="3584" max="3600" width="0" style="400" hidden="1" customWidth="1"/>
    <col min="3601" max="3829" width="9" style="400"/>
    <col min="3830" max="3830" width="1.5" style="400" customWidth="1"/>
    <col min="3831" max="3831" width="4.625" style="400" customWidth="1"/>
    <col min="3832" max="3832" width="8.625" style="400" customWidth="1"/>
    <col min="3833" max="3833" width="37.25" style="400" customWidth="1"/>
    <col min="3834" max="3834" width="8.625" style="400" customWidth="1"/>
    <col min="3835" max="3835" width="10.625" style="400" customWidth="1"/>
    <col min="3836" max="3837" width="7.75" style="400" customWidth="1"/>
    <col min="3838" max="3838" width="18.625" style="400" customWidth="1"/>
    <col min="3839" max="3839" width="1.5" style="400" customWidth="1"/>
    <col min="3840" max="3856" width="0" style="400" hidden="1" customWidth="1"/>
    <col min="3857" max="4085" width="9" style="400"/>
    <col min="4086" max="4086" width="1.5" style="400" customWidth="1"/>
    <col min="4087" max="4087" width="4.625" style="400" customWidth="1"/>
    <col min="4088" max="4088" width="8.625" style="400" customWidth="1"/>
    <col min="4089" max="4089" width="37.25" style="400" customWidth="1"/>
    <col min="4090" max="4090" width="8.625" style="400" customWidth="1"/>
    <col min="4091" max="4091" width="10.625" style="400" customWidth="1"/>
    <col min="4092" max="4093" width="7.75" style="400" customWidth="1"/>
    <col min="4094" max="4094" width="18.625" style="400" customWidth="1"/>
    <col min="4095" max="4095" width="1.5" style="400" customWidth="1"/>
    <col min="4096" max="4112" width="0" style="400" hidden="1" customWidth="1"/>
    <col min="4113" max="4341" width="9" style="400"/>
    <col min="4342" max="4342" width="1.5" style="400" customWidth="1"/>
    <col min="4343" max="4343" width="4.625" style="400" customWidth="1"/>
    <col min="4344" max="4344" width="8.625" style="400" customWidth="1"/>
    <col min="4345" max="4345" width="37.25" style="400" customWidth="1"/>
    <col min="4346" max="4346" width="8.625" style="400" customWidth="1"/>
    <col min="4347" max="4347" width="10.625" style="400" customWidth="1"/>
    <col min="4348" max="4349" width="7.75" style="400" customWidth="1"/>
    <col min="4350" max="4350" width="18.625" style="400" customWidth="1"/>
    <col min="4351" max="4351" width="1.5" style="400" customWidth="1"/>
    <col min="4352" max="4368" width="0" style="400" hidden="1" customWidth="1"/>
    <col min="4369" max="4597" width="9" style="400"/>
    <col min="4598" max="4598" width="1.5" style="400" customWidth="1"/>
    <col min="4599" max="4599" width="4.625" style="400" customWidth="1"/>
    <col min="4600" max="4600" width="8.625" style="400" customWidth="1"/>
    <col min="4601" max="4601" width="37.25" style="400" customWidth="1"/>
    <col min="4602" max="4602" width="8.625" style="400" customWidth="1"/>
    <col min="4603" max="4603" width="10.625" style="400" customWidth="1"/>
    <col min="4604" max="4605" width="7.75" style="400" customWidth="1"/>
    <col min="4606" max="4606" width="18.625" style="400" customWidth="1"/>
    <col min="4607" max="4607" width="1.5" style="400" customWidth="1"/>
    <col min="4608" max="4624" width="0" style="400" hidden="1" customWidth="1"/>
    <col min="4625" max="4853" width="9" style="400"/>
    <col min="4854" max="4854" width="1.5" style="400" customWidth="1"/>
    <col min="4855" max="4855" width="4.625" style="400" customWidth="1"/>
    <col min="4856" max="4856" width="8.625" style="400" customWidth="1"/>
    <col min="4857" max="4857" width="37.25" style="400" customWidth="1"/>
    <col min="4858" max="4858" width="8.625" style="400" customWidth="1"/>
    <col min="4859" max="4859" width="10.625" style="400" customWidth="1"/>
    <col min="4860" max="4861" width="7.75" style="400" customWidth="1"/>
    <col min="4862" max="4862" width="18.625" style="400" customWidth="1"/>
    <col min="4863" max="4863" width="1.5" style="400" customWidth="1"/>
    <col min="4864" max="4880" width="0" style="400" hidden="1" customWidth="1"/>
    <col min="4881" max="5109" width="9" style="400"/>
    <col min="5110" max="5110" width="1.5" style="400" customWidth="1"/>
    <col min="5111" max="5111" width="4.625" style="400" customWidth="1"/>
    <col min="5112" max="5112" width="8.625" style="400" customWidth="1"/>
    <col min="5113" max="5113" width="37.25" style="400" customWidth="1"/>
    <col min="5114" max="5114" width="8.625" style="400" customWidth="1"/>
    <col min="5115" max="5115" width="10.625" style="400" customWidth="1"/>
    <col min="5116" max="5117" width="7.75" style="400" customWidth="1"/>
    <col min="5118" max="5118" width="18.625" style="400" customWidth="1"/>
    <col min="5119" max="5119" width="1.5" style="400" customWidth="1"/>
    <col min="5120" max="5136" width="0" style="400" hidden="1" customWidth="1"/>
    <col min="5137" max="5365" width="9" style="400"/>
    <col min="5366" max="5366" width="1.5" style="400" customWidth="1"/>
    <col min="5367" max="5367" width="4.625" style="400" customWidth="1"/>
    <col min="5368" max="5368" width="8.625" style="400" customWidth="1"/>
    <col min="5369" max="5369" width="37.25" style="400" customWidth="1"/>
    <col min="5370" max="5370" width="8.625" style="400" customWidth="1"/>
    <col min="5371" max="5371" width="10.625" style="400" customWidth="1"/>
    <col min="5372" max="5373" width="7.75" style="400" customWidth="1"/>
    <col min="5374" max="5374" width="18.625" style="400" customWidth="1"/>
    <col min="5375" max="5375" width="1.5" style="400" customWidth="1"/>
    <col min="5376" max="5392" width="0" style="400" hidden="1" customWidth="1"/>
    <col min="5393" max="5621" width="9" style="400"/>
    <col min="5622" max="5622" width="1.5" style="400" customWidth="1"/>
    <col min="5623" max="5623" width="4.625" style="400" customWidth="1"/>
    <col min="5624" max="5624" width="8.625" style="400" customWidth="1"/>
    <col min="5625" max="5625" width="37.25" style="400" customWidth="1"/>
    <col min="5626" max="5626" width="8.625" style="400" customWidth="1"/>
    <col min="5627" max="5627" width="10.625" style="400" customWidth="1"/>
    <col min="5628" max="5629" width="7.75" style="400" customWidth="1"/>
    <col min="5630" max="5630" width="18.625" style="400" customWidth="1"/>
    <col min="5631" max="5631" width="1.5" style="400" customWidth="1"/>
    <col min="5632" max="5648" width="0" style="400" hidden="1" customWidth="1"/>
    <col min="5649" max="5877" width="9" style="400"/>
    <col min="5878" max="5878" width="1.5" style="400" customWidth="1"/>
    <col min="5879" max="5879" width="4.625" style="400" customWidth="1"/>
    <col min="5880" max="5880" width="8.625" style="400" customWidth="1"/>
    <col min="5881" max="5881" width="37.25" style="400" customWidth="1"/>
    <col min="5882" max="5882" width="8.625" style="400" customWidth="1"/>
    <col min="5883" max="5883" width="10.625" style="400" customWidth="1"/>
    <col min="5884" max="5885" width="7.75" style="400" customWidth="1"/>
    <col min="5886" max="5886" width="18.625" style="400" customWidth="1"/>
    <col min="5887" max="5887" width="1.5" style="400" customWidth="1"/>
    <col min="5888" max="5904" width="0" style="400" hidden="1" customWidth="1"/>
    <col min="5905" max="6133" width="9" style="400"/>
    <col min="6134" max="6134" width="1.5" style="400" customWidth="1"/>
    <col min="6135" max="6135" width="4.625" style="400" customWidth="1"/>
    <col min="6136" max="6136" width="8.625" style="400" customWidth="1"/>
    <col min="6137" max="6137" width="37.25" style="400" customWidth="1"/>
    <col min="6138" max="6138" width="8.625" style="400" customWidth="1"/>
    <col min="6139" max="6139" width="10.625" style="400" customWidth="1"/>
    <col min="6140" max="6141" width="7.75" style="400" customWidth="1"/>
    <col min="6142" max="6142" width="18.625" style="400" customWidth="1"/>
    <col min="6143" max="6143" width="1.5" style="400" customWidth="1"/>
    <col min="6144" max="6160" width="0" style="400" hidden="1" customWidth="1"/>
    <col min="6161" max="6389" width="9" style="400"/>
    <col min="6390" max="6390" width="1.5" style="400" customWidth="1"/>
    <col min="6391" max="6391" width="4.625" style="400" customWidth="1"/>
    <col min="6392" max="6392" width="8.625" style="400" customWidth="1"/>
    <col min="6393" max="6393" width="37.25" style="400" customWidth="1"/>
    <col min="6394" max="6394" width="8.625" style="400" customWidth="1"/>
    <col min="6395" max="6395" width="10.625" style="400" customWidth="1"/>
    <col min="6396" max="6397" width="7.75" style="400" customWidth="1"/>
    <col min="6398" max="6398" width="18.625" style="400" customWidth="1"/>
    <col min="6399" max="6399" width="1.5" style="400" customWidth="1"/>
    <col min="6400" max="6416" width="0" style="400" hidden="1" customWidth="1"/>
    <col min="6417" max="6645" width="9" style="400"/>
    <col min="6646" max="6646" width="1.5" style="400" customWidth="1"/>
    <col min="6647" max="6647" width="4.625" style="400" customWidth="1"/>
    <col min="6648" max="6648" width="8.625" style="400" customWidth="1"/>
    <col min="6649" max="6649" width="37.25" style="400" customWidth="1"/>
    <col min="6650" max="6650" width="8.625" style="400" customWidth="1"/>
    <col min="6651" max="6651" width="10.625" style="400" customWidth="1"/>
    <col min="6652" max="6653" width="7.75" style="400" customWidth="1"/>
    <col min="6654" max="6654" width="18.625" style="400" customWidth="1"/>
    <col min="6655" max="6655" width="1.5" style="400" customWidth="1"/>
    <col min="6656" max="6672" width="0" style="400" hidden="1" customWidth="1"/>
    <col min="6673" max="6901" width="9" style="400"/>
    <col min="6902" max="6902" width="1.5" style="400" customWidth="1"/>
    <col min="6903" max="6903" width="4.625" style="400" customWidth="1"/>
    <col min="6904" max="6904" width="8.625" style="400" customWidth="1"/>
    <col min="6905" max="6905" width="37.25" style="400" customWidth="1"/>
    <col min="6906" max="6906" width="8.625" style="400" customWidth="1"/>
    <col min="6907" max="6907" width="10.625" style="400" customWidth="1"/>
    <col min="6908" max="6909" width="7.75" style="400" customWidth="1"/>
    <col min="6910" max="6910" width="18.625" style="400" customWidth="1"/>
    <col min="6911" max="6911" width="1.5" style="400" customWidth="1"/>
    <col min="6912" max="6928" width="0" style="400" hidden="1" customWidth="1"/>
    <col min="6929" max="7157" width="9" style="400"/>
    <col min="7158" max="7158" width="1.5" style="400" customWidth="1"/>
    <col min="7159" max="7159" width="4.625" style="400" customWidth="1"/>
    <col min="7160" max="7160" width="8.625" style="400" customWidth="1"/>
    <col min="7161" max="7161" width="37.25" style="400" customWidth="1"/>
    <col min="7162" max="7162" width="8.625" style="400" customWidth="1"/>
    <col min="7163" max="7163" width="10.625" style="400" customWidth="1"/>
    <col min="7164" max="7165" width="7.75" style="400" customWidth="1"/>
    <col min="7166" max="7166" width="18.625" style="400" customWidth="1"/>
    <col min="7167" max="7167" width="1.5" style="400" customWidth="1"/>
    <col min="7168" max="7184" width="0" style="400" hidden="1" customWidth="1"/>
    <col min="7185" max="7413" width="9" style="400"/>
    <col min="7414" max="7414" width="1.5" style="400" customWidth="1"/>
    <col min="7415" max="7415" width="4.625" style="400" customWidth="1"/>
    <col min="7416" max="7416" width="8.625" style="400" customWidth="1"/>
    <col min="7417" max="7417" width="37.25" style="400" customWidth="1"/>
    <col min="7418" max="7418" width="8.625" style="400" customWidth="1"/>
    <col min="7419" max="7419" width="10.625" style="400" customWidth="1"/>
    <col min="7420" max="7421" width="7.75" style="400" customWidth="1"/>
    <col min="7422" max="7422" width="18.625" style="400" customWidth="1"/>
    <col min="7423" max="7423" width="1.5" style="400" customWidth="1"/>
    <col min="7424" max="7440" width="0" style="400" hidden="1" customWidth="1"/>
    <col min="7441" max="7669" width="9" style="400"/>
    <col min="7670" max="7670" width="1.5" style="400" customWidth="1"/>
    <col min="7671" max="7671" width="4.625" style="400" customWidth="1"/>
    <col min="7672" max="7672" width="8.625" style="400" customWidth="1"/>
    <col min="7673" max="7673" width="37.25" style="400" customWidth="1"/>
    <col min="7674" max="7674" width="8.625" style="400" customWidth="1"/>
    <col min="7675" max="7675" width="10.625" style="400" customWidth="1"/>
    <col min="7676" max="7677" width="7.75" style="400" customWidth="1"/>
    <col min="7678" max="7678" width="18.625" style="400" customWidth="1"/>
    <col min="7679" max="7679" width="1.5" style="400" customWidth="1"/>
    <col min="7680" max="7696" width="0" style="400" hidden="1" customWidth="1"/>
    <col min="7697" max="7925" width="9" style="400"/>
    <col min="7926" max="7926" width="1.5" style="400" customWidth="1"/>
    <col min="7927" max="7927" width="4.625" style="400" customWidth="1"/>
    <col min="7928" max="7928" width="8.625" style="400" customWidth="1"/>
    <col min="7929" max="7929" width="37.25" style="400" customWidth="1"/>
    <col min="7930" max="7930" width="8.625" style="400" customWidth="1"/>
    <col min="7931" max="7931" width="10.625" style="400" customWidth="1"/>
    <col min="7932" max="7933" width="7.75" style="400" customWidth="1"/>
    <col min="7934" max="7934" width="18.625" style="400" customWidth="1"/>
    <col min="7935" max="7935" width="1.5" style="400" customWidth="1"/>
    <col min="7936" max="7952" width="0" style="400" hidden="1" customWidth="1"/>
    <col min="7953" max="8181" width="9" style="400"/>
    <col min="8182" max="8182" width="1.5" style="400" customWidth="1"/>
    <col min="8183" max="8183" width="4.625" style="400" customWidth="1"/>
    <col min="8184" max="8184" width="8.625" style="400" customWidth="1"/>
    <col min="8185" max="8185" width="37.25" style="400" customWidth="1"/>
    <col min="8186" max="8186" width="8.625" style="400" customWidth="1"/>
    <col min="8187" max="8187" width="10.625" style="400" customWidth="1"/>
    <col min="8188" max="8189" width="7.75" style="400" customWidth="1"/>
    <col min="8190" max="8190" width="18.625" style="400" customWidth="1"/>
    <col min="8191" max="8191" width="1.5" style="400" customWidth="1"/>
    <col min="8192" max="8208" width="0" style="400" hidden="1" customWidth="1"/>
    <col min="8209" max="8437" width="9" style="400"/>
    <col min="8438" max="8438" width="1.5" style="400" customWidth="1"/>
    <col min="8439" max="8439" width="4.625" style="400" customWidth="1"/>
    <col min="8440" max="8440" width="8.625" style="400" customWidth="1"/>
    <col min="8441" max="8441" width="37.25" style="400" customWidth="1"/>
    <col min="8442" max="8442" width="8.625" style="400" customWidth="1"/>
    <col min="8443" max="8443" width="10.625" style="400" customWidth="1"/>
    <col min="8444" max="8445" width="7.75" style="400" customWidth="1"/>
    <col min="8446" max="8446" width="18.625" style="400" customWidth="1"/>
    <col min="8447" max="8447" width="1.5" style="400" customWidth="1"/>
    <col min="8448" max="8464" width="0" style="400" hidden="1" customWidth="1"/>
    <col min="8465" max="8693" width="9" style="400"/>
    <col min="8694" max="8694" width="1.5" style="400" customWidth="1"/>
    <col min="8695" max="8695" width="4.625" style="400" customWidth="1"/>
    <col min="8696" max="8696" width="8.625" style="400" customWidth="1"/>
    <col min="8697" max="8697" width="37.25" style="400" customWidth="1"/>
    <col min="8698" max="8698" width="8.625" style="400" customWidth="1"/>
    <col min="8699" max="8699" width="10.625" style="400" customWidth="1"/>
    <col min="8700" max="8701" width="7.75" style="400" customWidth="1"/>
    <col min="8702" max="8702" width="18.625" style="400" customWidth="1"/>
    <col min="8703" max="8703" width="1.5" style="400" customWidth="1"/>
    <col min="8704" max="8720" width="0" style="400" hidden="1" customWidth="1"/>
    <col min="8721" max="8949" width="9" style="400"/>
    <col min="8950" max="8950" width="1.5" style="400" customWidth="1"/>
    <col min="8951" max="8951" width="4.625" style="400" customWidth="1"/>
    <col min="8952" max="8952" width="8.625" style="400" customWidth="1"/>
    <col min="8953" max="8953" width="37.25" style="400" customWidth="1"/>
    <col min="8954" max="8954" width="8.625" style="400" customWidth="1"/>
    <col min="8955" max="8955" width="10.625" style="400" customWidth="1"/>
    <col min="8956" max="8957" width="7.75" style="400" customWidth="1"/>
    <col min="8958" max="8958" width="18.625" style="400" customWidth="1"/>
    <col min="8959" max="8959" width="1.5" style="400" customWidth="1"/>
    <col min="8960" max="8976" width="0" style="400" hidden="1" customWidth="1"/>
    <col min="8977" max="9205" width="9" style="400"/>
    <col min="9206" max="9206" width="1.5" style="400" customWidth="1"/>
    <col min="9207" max="9207" width="4.625" style="400" customWidth="1"/>
    <col min="9208" max="9208" width="8.625" style="400" customWidth="1"/>
    <col min="9209" max="9209" width="37.25" style="400" customWidth="1"/>
    <col min="9210" max="9210" width="8.625" style="400" customWidth="1"/>
    <col min="9211" max="9211" width="10.625" style="400" customWidth="1"/>
    <col min="9212" max="9213" width="7.75" style="400" customWidth="1"/>
    <col min="9214" max="9214" width="18.625" style="400" customWidth="1"/>
    <col min="9215" max="9215" width="1.5" style="400" customWidth="1"/>
    <col min="9216" max="9232" width="0" style="400" hidden="1" customWidth="1"/>
    <col min="9233" max="9461" width="9" style="400"/>
    <col min="9462" max="9462" width="1.5" style="400" customWidth="1"/>
    <col min="9463" max="9463" width="4.625" style="400" customWidth="1"/>
    <col min="9464" max="9464" width="8.625" style="400" customWidth="1"/>
    <col min="9465" max="9465" width="37.25" style="400" customWidth="1"/>
    <col min="9466" max="9466" width="8.625" style="400" customWidth="1"/>
    <col min="9467" max="9467" width="10.625" style="400" customWidth="1"/>
    <col min="9468" max="9469" width="7.75" style="400" customWidth="1"/>
    <col min="9470" max="9470" width="18.625" style="400" customWidth="1"/>
    <col min="9471" max="9471" width="1.5" style="400" customWidth="1"/>
    <col min="9472" max="9488" width="0" style="400" hidden="1" customWidth="1"/>
    <col min="9489" max="9717" width="9" style="400"/>
    <col min="9718" max="9718" width="1.5" style="400" customWidth="1"/>
    <col min="9719" max="9719" width="4.625" style="400" customWidth="1"/>
    <col min="9720" max="9720" width="8.625" style="400" customWidth="1"/>
    <col min="9721" max="9721" width="37.25" style="400" customWidth="1"/>
    <col min="9722" max="9722" width="8.625" style="400" customWidth="1"/>
    <col min="9723" max="9723" width="10.625" style="400" customWidth="1"/>
    <col min="9724" max="9725" width="7.75" style="400" customWidth="1"/>
    <col min="9726" max="9726" width="18.625" style="400" customWidth="1"/>
    <col min="9727" max="9727" width="1.5" style="400" customWidth="1"/>
    <col min="9728" max="9744" width="0" style="400" hidden="1" customWidth="1"/>
    <col min="9745" max="9973" width="9" style="400"/>
    <col min="9974" max="9974" width="1.5" style="400" customWidth="1"/>
    <col min="9975" max="9975" width="4.625" style="400" customWidth="1"/>
    <col min="9976" max="9976" width="8.625" style="400" customWidth="1"/>
    <col min="9977" max="9977" width="37.25" style="400" customWidth="1"/>
    <col min="9978" max="9978" width="8.625" style="400" customWidth="1"/>
    <col min="9979" max="9979" width="10.625" style="400" customWidth="1"/>
    <col min="9980" max="9981" width="7.75" style="400" customWidth="1"/>
    <col min="9982" max="9982" width="18.625" style="400" customWidth="1"/>
    <col min="9983" max="9983" width="1.5" style="400" customWidth="1"/>
    <col min="9984" max="10000" width="0" style="400" hidden="1" customWidth="1"/>
    <col min="10001" max="10229" width="9" style="400"/>
    <col min="10230" max="10230" width="1.5" style="400" customWidth="1"/>
    <col min="10231" max="10231" width="4.625" style="400" customWidth="1"/>
    <col min="10232" max="10232" width="8.625" style="400" customWidth="1"/>
    <col min="10233" max="10233" width="37.25" style="400" customWidth="1"/>
    <col min="10234" max="10234" width="8.625" style="400" customWidth="1"/>
    <col min="10235" max="10235" width="10.625" style="400" customWidth="1"/>
    <col min="10236" max="10237" width="7.75" style="400" customWidth="1"/>
    <col min="10238" max="10238" width="18.625" style="400" customWidth="1"/>
    <col min="10239" max="10239" width="1.5" style="400" customWidth="1"/>
    <col min="10240" max="10256" width="0" style="400" hidden="1" customWidth="1"/>
    <col min="10257" max="10485" width="9" style="400"/>
    <col min="10486" max="10486" width="1.5" style="400" customWidth="1"/>
    <col min="10487" max="10487" width="4.625" style="400" customWidth="1"/>
    <col min="10488" max="10488" width="8.625" style="400" customWidth="1"/>
    <col min="10489" max="10489" width="37.25" style="400" customWidth="1"/>
    <col min="10490" max="10490" width="8.625" style="400" customWidth="1"/>
    <col min="10491" max="10491" width="10.625" style="400" customWidth="1"/>
    <col min="10492" max="10493" width="7.75" style="400" customWidth="1"/>
    <col min="10494" max="10494" width="18.625" style="400" customWidth="1"/>
    <col min="10495" max="10495" width="1.5" style="400" customWidth="1"/>
    <col min="10496" max="10512" width="0" style="400" hidden="1" customWidth="1"/>
    <col min="10513" max="10741" width="9" style="400"/>
    <col min="10742" max="10742" width="1.5" style="400" customWidth="1"/>
    <col min="10743" max="10743" width="4.625" style="400" customWidth="1"/>
    <col min="10744" max="10744" width="8.625" style="400" customWidth="1"/>
    <col min="10745" max="10745" width="37.25" style="400" customWidth="1"/>
    <col min="10746" max="10746" width="8.625" style="400" customWidth="1"/>
    <col min="10747" max="10747" width="10.625" style="400" customWidth="1"/>
    <col min="10748" max="10749" width="7.75" style="400" customWidth="1"/>
    <col min="10750" max="10750" width="18.625" style="400" customWidth="1"/>
    <col min="10751" max="10751" width="1.5" style="400" customWidth="1"/>
    <col min="10752" max="10768" width="0" style="400" hidden="1" customWidth="1"/>
    <col min="10769" max="10997" width="9" style="400"/>
    <col min="10998" max="10998" width="1.5" style="400" customWidth="1"/>
    <col min="10999" max="10999" width="4.625" style="400" customWidth="1"/>
    <col min="11000" max="11000" width="8.625" style="400" customWidth="1"/>
    <col min="11001" max="11001" width="37.25" style="400" customWidth="1"/>
    <col min="11002" max="11002" width="8.625" style="400" customWidth="1"/>
    <col min="11003" max="11003" width="10.625" style="400" customWidth="1"/>
    <col min="11004" max="11005" width="7.75" style="400" customWidth="1"/>
    <col min="11006" max="11006" width="18.625" style="400" customWidth="1"/>
    <col min="11007" max="11007" width="1.5" style="400" customWidth="1"/>
    <col min="11008" max="11024" width="0" style="400" hidden="1" customWidth="1"/>
    <col min="11025" max="11253" width="9" style="400"/>
    <col min="11254" max="11254" width="1.5" style="400" customWidth="1"/>
    <col min="11255" max="11255" width="4.625" style="400" customWidth="1"/>
    <col min="11256" max="11256" width="8.625" style="400" customWidth="1"/>
    <col min="11257" max="11257" width="37.25" style="400" customWidth="1"/>
    <col min="11258" max="11258" width="8.625" style="400" customWidth="1"/>
    <col min="11259" max="11259" width="10.625" style="400" customWidth="1"/>
    <col min="11260" max="11261" width="7.75" style="400" customWidth="1"/>
    <col min="11262" max="11262" width="18.625" style="400" customWidth="1"/>
    <col min="11263" max="11263" width="1.5" style="400" customWidth="1"/>
    <col min="11264" max="11280" width="0" style="400" hidden="1" customWidth="1"/>
    <col min="11281" max="11509" width="9" style="400"/>
    <col min="11510" max="11510" width="1.5" style="400" customWidth="1"/>
    <col min="11511" max="11511" width="4.625" style="400" customWidth="1"/>
    <col min="11512" max="11512" width="8.625" style="400" customWidth="1"/>
    <col min="11513" max="11513" width="37.25" style="400" customWidth="1"/>
    <col min="11514" max="11514" width="8.625" style="400" customWidth="1"/>
    <col min="11515" max="11515" width="10.625" style="400" customWidth="1"/>
    <col min="11516" max="11517" width="7.75" style="400" customWidth="1"/>
    <col min="11518" max="11518" width="18.625" style="400" customWidth="1"/>
    <col min="11519" max="11519" width="1.5" style="400" customWidth="1"/>
    <col min="11520" max="11536" width="0" style="400" hidden="1" customWidth="1"/>
    <col min="11537" max="11765" width="9" style="400"/>
    <col min="11766" max="11766" width="1.5" style="400" customWidth="1"/>
    <col min="11767" max="11767" width="4.625" style="400" customWidth="1"/>
    <col min="11768" max="11768" width="8.625" style="400" customWidth="1"/>
    <col min="11769" max="11769" width="37.25" style="400" customWidth="1"/>
    <col min="11770" max="11770" width="8.625" style="400" customWidth="1"/>
    <col min="11771" max="11771" width="10.625" style="400" customWidth="1"/>
    <col min="11772" max="11773" width="7.75" style="400" customWidth="1"/>
    <col min="11774" max="11774" width="18.625" style="400" customWidth="1"/>
    <col min="11775" max="11775" width="1.5" style="400" customWidth="1"/>
    <col min="11776" max="11792" width="0" style="400" hidden="1" customWidth="1"/>
    <col min="11793" max="12021" width="9" style="400"/>
    <col min="12022" max="12022" width="1.5" style="400" customWidth="1"/>
    <col min="12023" max="12023" width="4.625" style="400" customWidth="1"/>
    <col min="12024" max="12024" width="8.625" style="400" customWidth="1"/>
    <col min="12025" max="12025" width="37.25" style="400" customWidth="1"/>
    <col min="12026" max="12026" width="8.625" style="400" customWidth="1"/>
    <col min="12027" max="12027" width="10.625" style="400" customWidth="1"/>
    <col min="12028" max="12029" width="7.75" style="400" customWidth="1"/>
    <col min="12030" max="12030" width="18.625" style="400" customWidth="1"/>
    <col min="12031" max="12031" width="1.5" style="400" customWidth="1"/>
    <col min="12032" max="12048" width="0" style="400" hidden="1" customWidth="1"/>
    <col min="12049" max="12277" width="9" style="400"/>
    <col min="12278" max="12278" width="1.5" style="400" customWidth="1"/>
    <col min="12279" max="12279" width="4.625" style="400" customWidth="1"/>
    <col min="12280" max="12280" width="8.625" style="400" customWidth="1"/>
    <col min="12281" max="12281" width="37.25" style="400" customWidth="1"/>
    <col min="12282" max="12282" width="8.625" style="400" customWidth="1"/>
    <col min="12283" max="12283" width="10.625" style="400" customWidth="1"/>
    <col min="12284" max="12285" width="7.75" style="400" customWidth="1"/>
    <col min="12286" max="12286" width="18.625" style="400" customWidth="1"/>
    <col min="12287" max="12287" width="1.5" style="400" customWidth="1"/>
    <col min="12288" max="12304" width="0" style="400" hidden="1" customWidth="1"/>
    <col min="12305" max="12533" width="9" style="400"/>
    <col min="12534" max="12534" width="1.5" style="400" customWidth="1"/>
    <col min="12535" max="12535" width="4.625" style="400" customWidth="1"/>
    <col min="12536" max="12536" width="8.625" style="400" customWidth="1"/>
    <col min="12537" max="12537" width="37.25" style="400" customWidth="1"/>
    <col min="12538" max="12538" width="8.625" style="400" customWidth="1"/>
    <col min="12539" max="12539" width="10.625" style="400" customWidth="1"/>
    <col min="12540" max="12541" width="7.75" style="400" customWidth="1"/>
    <col min="12542" max="12542" width="18.625" style="400" customWidth="1"/>
    <col min="12543" max="12543" width="1.5" style="400" customWidth="1"/>
    <col min="12544" max="12560" width="0" style="400" hidden="1" customWidth="1"/>
    <col min="12561" max="12789" width="9" style="400"/>
    <col min="12790" max="12790" width="1.5" style="400" customWidth="1"/>
    <col min="12791" max="12791" width="4.625" style="400" customWidth="1"/>
    <col min="12792" max="12792" width="8.625" style="400" customWidth="1"/>
    <col min="12793" max="12793" width="37.25" style="400" customWidth="1"/>
    <col min="12794" max="12794" width="8.625" style="400" customWidth="1"/>
    <col min="12795" max="12795" width="10.625" style="400" customWidth="1"/>
    <col min="12796" max="12797" width="7.75" style="400" customWidth="1"/>
    <col min="12798" max="12798" width="18.625" style="400" customWidth="1"/>
    <col min="12799" max="12799" width="1.5" style="400" customWidth="1"/>
    <col min="12800" max="12816" width="0" style="400" hidden="1" customWidth="1"/>
    <col min="12817" max="13045" width="9" style="400"/>
    <col min="13046" max="13046" width="1.5" style="400" customWidth="1"/>
    <col min="13047" max="13047" width="4.625" style="400" customWidth="1"/>
    <col min="13048" max="13048" width="8.625" style="400" customWidth="1"/>
    <col min="13049" max="13049" width="37.25" style="400" customWidth="1"/>
    <col min="13050" max="13050" width="8.625" style="400" customWidth="1"/>
    <col min="13051" max="13051" width="10.625" style="400" customWidth="1"/>
    <col min="13052" max="13053" width="7.75" style="400" customWidth="1"/>
    <col min="13054" max="13054" width="18.625" style="400" customWidth="1"/>
    <col min="13055" max="13055" width="1.5" style="400" customWidth="1"/>
    <col min="13056" max="13072" width="0" style="400" hidden="1" customWidth="1"/>
    <col min="13073" max="13301" width="9" style="400"/>
    <col min="13302" max="13302" width="1.5" style="400" customWidth="1"/>
    <col min="13303" max="13303" width="4.625" style="400" customWidth="1"/>
    <col min="13304" max="13304" width="8.625" style="400" customWidth="1"/>
    <col min="13305" max="13305" width="37.25" style="400" customWidth="1"/>
    <col min="13306" max="13306" width="8.625" style="400" customWidth="1"/>
    <col min="13307" max="13307" width="10.625" style="400" customWidth="1"/>
    <col min="13308" max="13309" width="7.75" style="400" customWidth="1"/>
    <col min="13310" max="13310" width="18.625" style="400" customWidth="1"/>
    <col min="13311" max="13311" width="1.5" style="400" customWidth="1"/>
    <col min="13312" max="13328" width="0" style="400" hidden="1" customWidth="1"/>
    <col min="13329" max="13557" width="9" style="400"/>
    <col min="13558" max="13558" width="1.5" style="400" customWidth="1"/>
    <col min="13559" max="13559" width="4.625" style="400" customWidth="1"/>
    <col min="13560" max="13560" width="8.625" style="400" customWidth="1"/>
    <col min="13561" max="13561" width="37.25" style="400" customWidth="1"/>
    <col min="13562" max="13562" width="8.625" style="400" customWidth="1"/>
    <col min="13563" max="13563" width="10.625" style="400" customWidth="1"/>
    <col min="13564" max="13565" width="7.75" style="400" customWidth="1"/>
    <col min="13566" max="13566" width="18.625" style="400" customWidth="1"/>
    <col min="13567" max="13567" width="1.5" style="400" customWidth="1"/>
    <col min="13568" max="13584" width="0" style="400" hidden="1" customWidth="1"/>
    <col min="13585" max="13813" width="9" style="400"/>
    <col min="13814" max="13814" width="1.5" style="400" customWidth="1"/>
    <col min="13815" max="13815" width="4.625" style="400" customWidth="1"/>
    <col min="13816" max="13816" width="8.625" style="400" customWidth="1"/>
    <col min="13817" max="13817" width="37.25" style="400" customWidth="1"/>
    <col min="13818" max="13818" width="8.625" style="400" customWidth="1"/>
    <col min="13819" max="13819" width="10.625" style="400" customWidth="1"/>
    <col min="13820" max="13821" width="7.75" style="400" customWidth="1"/>
    <col min="13822" max="13822" width="18.625" style="400" customWidth="1"/>
    <col min="13823" max="13823" width="1.5" style="400" customWidth="1"/>
    <col min="13824" max="13840" width="0" style="400" hidden="1" customWidth="1"/>
    <col min="13841" max="14069" width="9" style="400"/>
    <col min="14070" max="14070" width="1.5" style="400" customWidth="1"/>
    <col min="14071" max="14071" width="4.625" style="400" customWidth="1"/>
    <col min="14072" max="14072" width="8.625" style="400" customWidth="1"/>
    <col min="14073" max="14073" width="37.25" style="400" customWidth="1"/>
    <col min="14074" max="14074" width="8.625" style="400" customWidth="1"/>
    <col min="14075" max="14075" width="10.625" style="400" customWidth="1"/>
    <col min="14076" max="14077" width="7.75" style="400" customWidth="1"/>
    <col min="14078" max="14078" width="18.625" style="400" customWidth="1"/>
    <col min="14079" max="14079" width="1.5" style="400" customWidth="1"/>
    <col min="14080" max="14096" width="0" style="400" hidden="1" customWidth="1"/>
    <col min="14097" max="14325" width="9" style="400"/>
    <col min="14326" max="14326" width="1.5" style="400" customWidth="1"/>
    <col min="14327" max="14327" width="4.625" style="400" customWidth="1"/>
    <col min="14328" max="14328" width="8.625" style="400" customWidth="1"/>
    <col min="14329" max="14329" width="37.25" style="400" customWidth="1"/>
    <col min="14330" max="14330" width="8.625" style="400" customWidth="1"/>
    <col min="14331" max="14331" width="10.625" style="400" customWidth="1"/>
    <col min="14332" max="14333" width="7.75" style="400" customWidth="1"/>
    <col min="14334" max="14334" width="18.625" style="400" customWidth="1"/>
    <col min="14335" max="14335" width="1.5" style="400" customWidth="1"/>
    <col min="14336" max="14352" width="0" style="400" hidden="1" customWidth="1"/>
    <col min="14353" max="14581" width="9" style="400"/>
    <col min="14582" max="14582" width="1.5" style="400" customWidth="1"/>
    <col min="14583" max="14583" width="4.625" style="400" customWidth="1"/>
    <col min="14584" max="14584" width="8.625" style="400" customWidth="1"/>
    <col min="14585" max="14585" width="37.25" style="400" customWidth="1"/>
    <col min="14586" max="14586" width="8.625" style="400" customWidth="1"/>
    <col min="14587" max="14587" width="10.625" style="400" customWidth="1"/>
    <col min="14588" max="14589" width="7.75" style="400" customWidth="1"/>
    <col min="14590" max="14590" width="18.625" style="400" customWidth="1"/>
    <col min="14591" max="14591" width="1.5" style="400" customWidth="1"/>
    <col min="14592" max="14608" width="0" style="400" hidden="1" customWidth="1"/>
    <col min="14609" max="14837" width="9" style="400"/>
    <col min="14838" max="14838" width="1.5" style="400" customWidth="1"/>
    <col min="14839" max="14839" width="4.625" style="400" customWidth="1"/>
    <col min="14840" max="14840" width="8.625" style="400" customWidth="1"/>
    <col min="14841" max="14841" width="37.25" style="400" customWidth="1"/>
    <col min="14842" max="14842" width="8.625" style="400" customWidth="1"/>
    <col min="14843" max="14843" width="10.625" style="400" customWidth="1"/>
    <col min="14844" max="14845" width="7.75" style="400" customWidth="1"/>
    <col min="14846" max="14846" width="18.625" style="400" customWidth="1"/>
    <col min="14847" max="14847" width="1.5" style="400" customWidth="1"/>
    <col min="14848" max="14864" width="0" style="400" hidden="1" customWidth="1"/>
    <col min="14865" max="15093" width="9" style="400"/>
    <col min="15094" max="15094" width="1.5" style="400" customWidth="1"/>
    <col min="15095" max="15095" width="4.625" style="400" customWidth="1"/>
    <col min="15096" max="15096" width="8.625" style="400" customWidth="1"/>
    <col min="15097" max="15097" width="37.25" style="400" customWidth="1"/>
    <col min="15098" max="15098" width="8.625" style="400" customWidth="1"/>
    <col min="15099" max="15099" width="10.625" style="400" customWidth="1"/>
    <col min="15100" max="15101" width="7.75" style="400" customWidth="1"/>
    <col min="15102" max="15102" width="18.625" style="400" customWidth="1"/>
    <col min="15103" max="15103" width="1.5" style="400" customWidth="1"/>
    <col min="15104" max="15120" width="0" style="400" hidden="1" customWidth="1"/>
    <col min="15121" max="15349" width="9" style="400"/>
    <col min="15350" max="15350" width="1.5" style="400" customWidth="1"/>
    <col min="15351" max="15351" width="4.625" style="400" customWidth="1"/>
    <col min="15352" max="15352" width="8.625" style="400" customWidth="1"/>
    <col min="15353" max="15353" width="37.25" style="400" customWidth="1"/>
    <col min="15354" max="15354" width="8.625" style="400" customWidth="1"/>
    <col min="15355" max="15355" width="10.625" style="400" customWidth="1"/>
    <col min="15356" max="15357" width="7.75" style="400" customWidth="1"/>
    <col min="15358" max="15358" width="18.625" style="400" customWidth="1"/>
    <col min="15359" max="15359" width="1.5" style="400" customWidth="1"/>
    <col min="15360" max="15376" width="0" style="400" hidden="1" customWidth="1"/>
    <col min="15377" max="15605" width="9" style="400"/>
    <col min="15606" max="15606" width="1.5" style="400" customWidth="1"/>
    <col min="15607" max="15607" width="4.625" style="400" customWidth="1"/>
    <col min="15608" max="15608" width="8.625" style="400" customWidth="1"/>
    <col min="15609" max="15609" width="37.25" style="400" customWidth="1"/>
    <col min="15610" max="15610" width="8.625" style="400" customWidth="1"/>
    <col min="15611" max="15611" width="10.625" style="400" customWidth="1"/>
    <col min="15612" max="15613" width="7.75" style="400" customWidth="1"/>
    <col min="15614" max="15614" width="18.625" style="400" customWidth="1"/>
    <col min="15615" max="15615" width="1.5" style="400" customWidth="1"/>
    <col min="15616" max="15632" width="0" style="400" hidden="1" customWidth="1"/>
    <col min="15633" max="15861" width="9" style="400"/>
    <col min="15862" max="15862" width="1.5" style="400" customWidth="1"/>
    <col min="15863" max="15863" width="4.625" style="400" customWidth="1"/>
    <col min="15864" max="15864" width="8.625" style="400" customWidth="1"/>
    <col min="15865" max="15865" width="37.25" style="400" customWidth="1"/>
    <col min="15866" max="15866" width="8.625" style="400" customWidth="1"/>
    <col min="15867" max="15867" width="10.625" style="400" customWidth="1"/>
    <col min="15868" max="15869" width="7.75" style="400" customWidth="1"/>
    <col min="15870" max="15870" width="18.625" style="400" customWidth="1"/>
    <col min="15871" max="15871" width="1.5" style="400" customWidth="1"/>
    <col min="15872" max="15888" width="0" style="400" hidden="1" customWidth="1"/>
    <col min="15889" max="16117" width="9" style="400"/>
    <col min="16118" max="16118" width="1.5" style="400" customWidth="1"/>
    <col min="16119" max="16119" width="4.625" style="400" customWidth="1"/>
    <col min="16120" max="16120" width="8.625" style="400" customWidth="1"/>
    <col min="16121" max="16121" width="37.25" style="400" customWidth="1"/>
    <col min="16122" max="16122" width="8.625" style="400" customWidth="1"/>
    <col min="16123" max="16123" width="10.625" style="400" customWidth="1"/>
    <col min="16124" max="16125" width="7.75" style="400" customWidth="1"/>
    <col min="16126" max="16126" width="18.625" style="400" customWidth="1"/>
    <col min="16127" max="16127" width="1.5" style="400" customWidth="1"/>
    <col min="16128" max="16144" width="0" style="400" hidden="1" customWidth="1"/>
    <col min="16145" max="16384" width="9" style="400"/>
  </cols>
  <sheetData>
    <row r="1" spans="1:66" ht="7.5" customHeight="1" x14ac:dyDescent="0.15">
      <c r="A1" s="360"/>
      <c r="B1" s="249"/>
      <c r="C1" s="327"/>
      <c r="D1" s="249"/>
      <c r="E1" s="249"/>
      <c r="F1" s="249"/>
      <c r="G1" s="249"/>
      <c r="H1" s="249"/>
      <c r="I1" s="249"/>
      <c r="J1" s="245"/>
      <c r="K1" s="399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</row>
    <row r="2" spans="1:66" ht="51.75" customHeight="1" x14ac:dyDescent="0.15">
      <c r="A2" s="360"/>
      <c r="B2" s="248"/>
      <c r="C2" s="248"/>
      <c r="D2" s="248"/>
      <c r="E2" s="248"/>
      <c r="F2" s="248"/>
      <c r="G2" s="248"/>
      <c r="H2" s="248"/>
      <c r="I2" s="402"/>
      <c r="J2" s="245"/>
      <c r="K2" s="399"/>
      <c r="L2" s="403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4"/>
      <c r="AH2" s="404"/>
      <c r="AI2" s="404"/>
      <c r="AJ2" s="404"/>
      <c r="AK2" s="404"/>
      <c r="AL2" s="404"/>
      <c r="AM2" s="404"/>
      <c r="AN2" s="404"/>
      <c r="AO2" s="404"/>
      <c r="AP2" s="401"/>
      <c r="AQ2" s="405"/>
      <c r="AR2" s="405"/>
      <c r="AS2" s="405"/>
      <c r="AT2" s="405"/>
      <c r="AU2" s="405"/>
      <c r="AV2" s="405"/>
      <c r="AW2" s="405"/>
      <c r="AX2" s="405"/>
      <c r="AY2" s="405"/>
      <c r="AZ2" s="406"/>
      <c r="BA2" s="405"/>
      <c r="BB2" s="405"/>
      <c r="BC2" s="405"/>
      <c r="BD2" s="405"/>
      <c r="BE2" s="405"/>
      <c r="BF2" s="405"/>
      <c r="BG2" s="405"/>
      <c r="BH2" s="405"/>
      <c r="BI2" s="405"/>
    </row>
    <row r="3" spans="1:66" ht="23.25" customHeight="1" x14ac:dyDescent="0.15">
      <c r="A3" s="360"/>
      <c r="B3" s="248" t="s">
        <v>221</v>
      </c>
      <c r="C3" s="248"/>
      <c r="D3" s="248"/>
      <c r="E3" s="248"/>
      <c r="F3" s="248" t="s">
        <v>111</v>
      </c>
      <c r="G3" s="113"/>
      <c r="H3" s="113"/>
      <c r="I3" s="398"/>
      <c r="J3" s="245"/>
      <c r="K3" s="399"/>
      <c r="L3" s="403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4"/>
      <c r="AH3" s="404"/>
      <c r="AI3" s="404"/>
      <c r="AJ3" s="404"/>
      <c r="AK3" s="404"/>
      <c r="AL3" s="404"/>
      <c r="AM3" s="404"/>
      <c r="AN3" s="404"/>
      <c r="AO3" s="404"/>
      <c r="AP3" s="401"/>
      <c r="AQ3" s="405"/>
      <c r="AR3" s="405"/>
      <c r="AS3" s="405"/>
      <c r="AT3" s="405"/>
      <c r="AU3" s="405"/>
      <c r="AV3" s="405"/>
      <c r="AW3" s="405"/>
      <c r="AX3" s="405"/>
      <c r="AY3" s="405"/>
      <c r="AZ3" s="406"/>
      <c r="BA3" s="405"/>
      <c r="BB3" s="405"/>
      <c r="BC3" s="405"/>
      <c r="BD3" s="405"/>
      <c r="BE3" s="405"/>
      <c r="BF3" s="405"/>
      <c r="BG3" s="405"/>
      <c r="BH3" s="405"/>
      <c r="BI3" s="405"/>
    </row>
    <row r="4" spans="1:66" ht="26.1" customHeight="1" x14ac:dyDescent="0.15">
      <c r="A4" s="360"/>
      <c r="B4" s="636" t="s">
        <v>312</v>
      </c>
      <c r="C4" s="636"/>
      <c r="D4" s="636"/>
      <c r="E4" s="636"/>
      <c r="F4" s="636"/>
      <c r="G4" s="636"/>
      <c r="H4" s="636"/>
      <c r="I4" s="636"/>
      <c r="J4" s="245"/>
      <c r="K4" s="399"/>
      <c r="L4" s="403"/>
      <c r="M4" s="404" t="s">
        <v>31</v>
      </c>
      <c r="N4" s="404" t="s">
        <v>31</v>
      </c>
      <c r="O4" s="404" t="s">
        <v>31</v>
      </c>
      <c r="P4" s="404" t="s">
        <v>31</v>
      </c>
      <c r="Q4" s="404" t="s">
        <v>31</v>
      </c>
      <c r="R4" s="404" t="s">
        <v>31</v>
      </c>
      <c r="S4" s="404" t="s">
        <v>31</v>
      </c>
      <c r="T4" s="404" t="s">
        <v>31</v>
      </c>
      <c r="U4" s="404" t="s">
        <v>31</v>
      </c>
      <c r="V4" s="404" t="s">
        <v>31</v>
      </c>
      <c r="W4" s="407"/>
      <c r="X4" s="404" t="s">
        <v>27</v>
      </c>
      <c r="Y4" s="404" t="s">
        <v>27</v>
      </c>
      <c r="Z4" s="404" t="s">
        <v>27</v>
      </c>
      <c r="AA4" s="404" t="s">
        <v>27</v>
      </c>
      <c r="AB4" s="404" t="s">
        <v>27</v>
      </c>
      <c r="AC4" s="404" t="s">
        <v>27</v>
      </c>
      <c r="AD4" s="404" t="s">
        <v>27</v>
      </c>
      <c r="AE4" s="404" t="s">
        <v>27</v>
      </c>
      <c r="AF4" s="404" t="s">
        <v>27</v>
      </c>
      <c r="AG4" s="404" t="s">
        <v>27</v>
      </c>
      <c r="AH4" s="407"/>
      <c r="AI4" s="404" t="s">
        <v>28</v>
      </c>
      <c r="AJ4" s="404" t="s">
        <v>28</v>
      </c>
      <c r="AK4" s="404" t="s">
        <v>28</v>
      </c>
      <c r="AL4" s="404" t="s">
        <v>28</v>
      </c>
      <c r="AM4" s="404" t="s">
        <v>28</v>
      </c>
      <c r="AN4" s="404" t="s">
        <v>28</v>
      </c>
      <c r="AO4" s="404" t="s">
        <v>28</v>
      </c>
      <c r="AP4" s="404" t="s">
        <v>28</v>
      </c>
      <c r="AQ4" s="404" t="s">
        <v>28</v>
      </c>
      <c r="AR4" s="404" t="s">
        <v>28</v>
      </c>
      <c r="AS4" s="401"/>
      <c r="AT4" s="404" t="s">
        <v>301</v>
      </c>
      <c r="AU4" s="404" t="s">
        <v>301</v>
      </c>
      <c r="AV4" s="404" t="s">
        <v>301</v>
      </c>
      <c r="AW4" s="404" t="s">
        <v>301</v>
      </c>
      <c r="AX4" s="404" t="s">
        <v>301</v>
      </c>
      <c r="AY4" s="404" t="s">
        <v>301</v>
      </c>
      <c r="AZ4" s="404" t="s">
        <v>301</v>
      </c>
      <c r="BA4" s="404" t="s">
        <v>301</v>
      </c>
      <c r="BB4" s="404" t="s">
        <v>301</v>
      </c>
      <c r="BC4" s="404" t="s">
        <v>301</v>
      </c>
      <c r="BD4" s="406"/>
      <c r="BE4" s="405" t="s">
        <v>52</v>
      </c>
      <c r="BF4" s="405" t="s">
        <v>52</v>
      </c>
      <c r="BG4" s="405" t="s">
        <v>52</v>
      </c>
      <c r="BH4" s="405" t="s">
        <v>52</v>
      </c>
      <c r="BI4" s="405" t="s">
        <v>52</v>
      </c>
      <c r="BJ4" s="405" t="s">
        <v>52</v>
      </c>
      <c r="BK4" s="405" t="s">
        <v>52</v>
      </c>
      <c r="BL4" s="405" t="s">
        <v>52</v>
      </c>
      <c r="BM4" s="405" t="s">
        <v>52</v>
      </c>
      <c r="BN4" s="405" t="s">
        <v>52</v>
      </c>
    </row>
    <row r="5" spans="1:66" ht="15" customHeight="1" x14ac:dyDescent="0.15">
      <c r="A5" s="360"/>
      <c r="B5" s="888" t="s">
        <v>23</v>
      </c>
      <c r="C5" s="888" t="s">
        <v>24</v>
      </c>
      <c r="D5" s="722" t="s">
        <v>106</v>
      </c>
      <c r="E5" s="727"/>
      <c r="F5" s="888" t="s">
        <v>25</v>
      </c>
      <c r="G5" s="902" t="s">
        <v>107</v>
      </c>
      <c r="H5" s="903"/>
      <c r="I5" s="888" t="s">
        <v>108</v>
      </c>
      <c r="J5" s="245"/>
      <c r="K5" s="399"/>
      <c r="L5" s="403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7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7"/>
      <c r="AI5" s="404"/>
      <c r="AJ5" s="404"/>
      <c r="AK5" s="404"/>
      <c r="AL5" s="404"/>
      <c r="AM5" s="404"/>
      <c r="AN5" s="404"/>
      <c r="AO5" s="404"/>
      <c r="AP5" s="404"/>
      <c r="AQ5" s="404"/>
      <c r="AR5" s="404"/>
      <c r="AS5" s="407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6"/>
      <c r="BE5" s="405"/>
      <c r="BF5" s="405"/>
      <c r="BG5" s="405"/>
      <c r="BH5" s="405"/>
      <c r="BI5" s="405"/>
      <c r="BJ5" s="405"/>
      <c r="BK5" s="405"/>
      <c r="BL5" s="405"/>
      <c r="BM5" s="405"/>
      <c r="BN5" s="405"/>
    </row>
    <row r="6" spans="1:66" ht="15" customHeight="1" x14ac:dyDescent="0.15">
      <c r="A6" s="360"/>
      <c r="B6" s="710"/>
      <c r="C6" s="710"/>
      <c r="D6" s="711"/>
      <c r="E6" s="901"/>
      <c r="F6" s="710"/>
      <c r="G6" s="58" t="s">
        <v>109</v>
      </c>
      <c r="H6" s="58" t="s">
        <v>110</v>
      </c>
      <c r="I6" s="710"/>
      <c r="J6" s="245"/>
      <c r="K6" s="399"/>
      <c r="L6" s="403"/>
      <c r="M6" s="408" t="s">
        <v>268</v>
      </c>
      <c r="N6" s="400" t="s">
        <v>269</v>
      </c>
      <c r="O6" s="400" t="s">
        <v>270</v>
      </c>
      <c r="P6" s="400" t="s">
        <v>271</v>
      </c>
      <c r="Q6" s="408" t="s">
        <v>272</v>
      </c>
      <c r="R6" s="408" t="s">
        <v>273</v>
      </c>
      <c r="S6" s="408" t="s">
        <v>274</v>
      </c>
      <c r="T6" s="408" t="s">
        <v>275</v>
      </c>
      <c r="U6" s="408" t="s">
        <v>276</v>
      </c>
      <c r="V6" s="408" t="s">
        <v>277</v>
      </c>
      <c r="W6" s="409"/>
      <c r="X6" s="408" t="s">
        <v>268</v>
      </c>
      <c r="Y6" s="400" t="s">
        <v>278</v>
      </c>
      <c r="Z6" s="400" t="s">
        <v>270</v>
      </c>
      <c r="AA6" s="400" t="s">
        <v>279</v>
      </c>
      <c r="AB6" s="408" t="s">
        <v>272</v>
      </c>
      <c r="AC6" s="408" t="s">
        <v>280</v>
      </c>
      <c r="AD6" s="408" t="s">
        <v>274</v>
      </c>
      <c r="AE6" s="408" t="s">
        <v>275</v>
      </c>
      <c r="AF6" s="408" t="s">
        <v>281</v>
      </c>
      <c r="AG6" s="408" t="s">
        <v>282</v>
      </c>
      <c r="AH6" s="409"/>
      <c r="AI6" s="408" t="s">
        <v>268</v>
      </c>
      <c r="AJ6" s="400" t="s">
        <v>278</v>
      </c>
      <c r="AK6" s="400" t="s">
        <v>270</v>
      </c>
      <c r="AL6" s="400" t="s">
        <v>271</v>
      </c>
      <c r="AM6" s="408" t="s">
        <v>272</v>
      </c>
      <c r="AN6" s="408" t="s">
        <v>273</v>
      </c>
      <c r="AO6" s="408" t="s">
        <v>274</v>
      </c>
      <c r="AP6" s="408" t="s">
        <v>283</v>
      </c>
      <c r="AQ6" s="408" t="s">
        <v>276</v>
      </c>
      <c r="AR6" s="408" t="s">
        <v>282</v>
      </c>
      <c r="AS6" s="409"/>
      <c r="AT6" s="408" t="s">
        <v>268</v>
      </c>
      <c r="AU6" s="400" t="s">
        <v>278</v>
      </c>
      <c r="AV6" s="400" t="s">
        <v>270</v>
      </c>
      <c r="AW6" s="400" t="s">
        <v>271</v>
      </c>
      <c r="AX6" s="408" t="s">
        <v>284</v>
      </c>
      <c r="AY6" s="408" t="s">
        <v>280</v>
      </c>
      <c r="AZ6" s="408" t="s">
        <v>285</v>
      </c>
      <c r="BA6" s="408" t="s">
        <v>283</v>
      </c>
      <c r="BB6" s="408" t="s">
        <v>281</v>
      </c>
      <c r="BC6" s="408" t="s">
        <v>282</v>
      </c>
      <c r="BD6" s="410"/>
      <c r="BE6" s="408" t="s">
        <v>268</v>
      </c>
      <c r="BF6" s="400" t="s">
        <v>269</v>
      </c>
      <c r="BG6" s="400" t="s">
        <v>286</v>
      </c>
      <c r="BH6" s="400" t="s">
        <v>279</v>
      </c>
      <c r="BI6" s="408" t="s">
        <v>272</v>
      </c>
      <c r="BJ6" s="408" t="s">
        <v>273</v>
      </c>
      <c r="BK6" s="408" t="s">
        <v>285</v>
      </c>
      <c r="BL6" s="408" t="s">
        <v>283</v>
      </c>
      <c r="BM6" s="408" t="s">
        <v>281</v>
      </c>
      <c r="BN6" s="408" t="s">
        <v>277</v>
      </c>
    </row>
    <row r="7" spans="1:66" ht="21.95" customHeight="1" x14ac:dyDescent="0.15">
      <c r="A7" s="360"/>
      <c r="B7" s="411">
        <v>5</v>
      </c>
      <c r="C7" s="23"/>
      <c r="D7" s="889"/>
      <c r="E7" s="904"/>
      <c r="F7" s="24"/>
      <c r="G7" s="25"/>
      <c r="H7" s="25"/>
      <c r="I7" s="26"/>
      <c r="J7" s="245"/>
      <c r="K7" s="412" t="str">
        <f>IF(F7=$M$4,$M$4&amp;G7,IF(F7=$X$4,$X$4&amp;G7,IF(F7=$AI$4,$AI$4&amp;G7,IF(F7=$AT$4,$AT$4&amp;G7,IF(F7="","",$BE$4&amp;G7)))))</f>
        <v/>
      </c>
      <c r="M7" s="400">
        <f>COUNTIF($K7,M$4&amp;M$6)*$H7</f>
        <v>0</v>
      </c>
      <c r="N7" s="400">
        <f t="shared" ref="N7:V22" si="0">COUNTIF($K7,N$4&amp;N$6)*$H7</f>
        <v>0</v>
      </c>
      <c r="O7" s="400">
        <f t="shared" si="0"/>
        <v>0</v>
      </c>
      <c r="P7" s="400">
        <f t="shared" si="0"/>
        <v>0</v>
      </c>
      <c r="Q7" s="400">
        <f>COUNTIF($K7,Q$4&amp;Q$6)*$H7</f>
        <v>0</v>
      </c>
      <c r="R7" s="400">
        <f t="shared" si="0"/>
        <v>0</v>
      </c>
      <c r="S7" s="400">
        <f t="shared" si="0"/>
        <v>0</v>
      </c>
      <c r="T7" s="400">
        <f t="shared" si="0"/>
        <v>0</v>
      </c>
      <c r="U7" s="400">
        <f t="shared" si="0"/>
        <v>0</v>
      </c>
      <c r="V7" s="400">
        <f t="shared" si="0"/>
        <v>0</v>
      </c>
      <c r="X7" s="400">
        <f>COUNTIF($K7,X$4&amp;X$6)*$H7</f>
        <v>0</v>
      </c>
      <c r="Y7" s="400">
        <f t="shared" ref="Y7:AG22" si="1">COUNTIF($K7,Y$4&amp;Y$6)*$H7</f>
        <v>0</v>
      </c>
      <c r="Z7" s="400">
        <f t="shared" si="1"/>
        <v>0</v>
      </c>
      <c r="AA7" s="400">
        <f t="shared" si="1"/>
        <v>0</v>
      </c>
      <c r="AB7" s="400">
        <f t="shared" si="1"/>
        <v>0</v>
      </c>
      <c r="AC7" s="400">
        <f t="shared" si="1"/>
        <v>0</v>
      </c>
      <c r="AD7" s="400">
        <f t="shared" si="1"/>
        <v>0</v>
      </c>
      <c r="AE7" s="400">
        <f t="shared" si="1"/>
        <v>0</v>
      </c>
      <c r="AF7" s="400">
        <f t="shared" si="1"/>
        <v>0</v>
      </c>
      <c r="AG7" s="400">
        <f t="shared" si="1"/>
        <v>0</v>
      </c>
      <c r="AI7" s="400">
        <f t="shared" ref="AI7:AR22" si="2">COUNTIF($K7,AI$4&amp;AI$6)*$H7</f>
        <v>0</v>
      </c>
      <c r="AJ7" s="400">
        <f t="shared" si="2"/>
        <v>0</v>
      </c>
      <c r="AK7" s="400">
        <f t="shared" si="2"/>
        <v>0</v>
      </c>
      <c r="AL7" s="400">
        <f t="shared" si="2"/>
        <v>0</v>
      </c>
      <c r="AM7" s="400">
        <f t="shared" si="2"/>
        <v>0</v>
      </c>
      <c r="AN7" s="400">
        <f t="shared" si="2"/>
        <v>0</v>
      </c>
      <c r="AO7" s="400">
        <f t="shared" si="2"/>
        <v>0</v>
      </c>
      <c r="AP7" s="400">
        <f t="shared" si="2"/>
        <v>0</v>
      </c>
      <c r="AQ7" s="400">
        <f t="shared" si="2"/>
        <v>0</v>
      </c>
      <c r="AR7" s="400">
        <f t="shared" si="2"/>
        <v>0</v>
      </c>
      <c r="AT7" s="400">
        <f>COUNTIF($K7,AT$4&amp;AT$6)*$H7</f>
        <v>0</v>
      </c>
      <c r="AU7" s="400">
        <f t="shared" ref="AU7:BC22" si="3">COUNTIF($K7,AU$4&amp;AU$6)*$H7</f>
        <v>0</v>
      </c>
      <c r="AV7" s="400">
        <f t="shared" si="3"/>
        <v>0</v>
      </c>
      <c r="AW7" s="400">
        <f t="shared" si="3"/>
        <v>0</v>
      </c>
      <c r="AX7" s="400">
        <f t="shared" si="3"/>
        <v>0</v>
      </c>
      <c r="AY7" s="400">
        <f t="shared" si="3"/>
        <v>0</v>
      </c>
      <c r="AZ7" s="400">
        <f t="shared" si="3"/>
        <v>0</v>
      </c>
      <c r="BA7" s="400">
        <f t="shared" si="3"/>
        <v>0</v>
      </c>
      <c r="BB7" s="400">
        <f t="shared" si="3"/>
        <v>0</v>
      </c>
      <c r="BC7" s="400">
        <f t="shared" si="3"/>
        <v>0</v>
      </c>
      <c r="BE7" s="400">
        <f t="shared" ref="BE7:BN22" si="4">COUNTIF($K7,BE$4&amp;BE$6)*$H7</f>
        <v>0</v>
      </c>
      <c r="BF7" s="400">
        <f t="shared" si="4"/>
        <v>0</v>
      </c>
      <c r="BG7" s="400">
        <f t="shared" si="4"/>
        <v>0</v>
      </c>
      <c r="BH7" s="400">
        <f t="shared" si="4"/>
        <v>0</v>
      </c>
      <c r="BI7" s="400">
        <f t="shared" si="4"/>
        <v>0</v>
      </c>
      <c r="BJ7" s="400">
        <f t="shared" si="4"/>
        <v>0</v>
      </c>
      <c r="BK7" s="400">
        <f t="shared" si="4"/>
        <v>0</v>
      </c>
      <c r="BL7" s="400">
        <f t="shared" si="4"/>
        <v>0</v>
      </c>
      <c r="BM7" s="400">
        <f t="shared" si="4"/>
        <v>0</v>
      </c>
      <c r="BN7" s="400">
        <f t="shared" si="4"/>
        <v>0</v>
      </c>
    </row>
    <row r="8" spans="1:66" ht="21.75" customHeight="1" x14ac:dyDescent="0.15">
      <c r="A8" s="360"/>
      <c r="B8" s="413"/>
      <c r="C8" s="23"/>
      <c r="D8" s="877"/>
      <c r="E8" s="900"/>
      <c r="F8" s="28"/>
      <c r="G8" s="23"/>
      <c r="H8" s="23"/>
      <c r="I8" s="29"/>
      <c r="J8" s="245"/>
      <c r="K8" s="412" t="str">
        <f t="shared" ref="K8:K31" si="5">IF(F8=$M$4,$M$4&amp;G8,IF(F8=$X$4,$X$4&amp;G8,IF(F8=$AI$4,$AI$4&amp;G8,IF(F8=$AT$4,$AT$4&amp;G8,IF(F8="","",$BE$4&amp;G8)))))</f>
        <v/>
      </c>
      <c r="M8" s="400">
        <f>COUNTIF($K8,M$4&amp;M$6)*$H8</f>
        <v>0</v>
      </c>
      <c r="N8" s="400">
        <f t="shared" si="0"/>
        <v>0</v>
      </c>
      <c r="O8" s="400">
        <f t="shared" si="0"/>
        <v>0</v>
      </c>
      <c r="P8" s="400">
        <f t="shared" si="0"/>
        <v>0</v>
      </c>
      <c r="Q8" s="400">
        <f t="shared" si="0"/>
        <v>0</v>
      </c>
      <c r="R8" s="400">
        <f t="shared" si="0"/>
        <v>0</v>
      </c>
      <c r="S8" s="400">
        <f t="shared" si="0"/>
        <v>0</v>
      </c>
      <c r="T8" s="400">
        <f t="shared" si="0"/>
        <v>0</v>
      </c>
      <c r="U8" s="400">
        <f t="shared" si="0"/>
        <v>0</v>
      </c>
      <c r="V8" s="400">
        <f t="shared" si="0"/>
        <v>0</v>
      </c>
      <c r="X8" s="400">
        <f t="shared" ref="X8" si="6">COUNTIF($K8,X$4&amp;X$6)*$H8</f>
        <v>0</v>
      </c>
      <c r="Y8" s="400">
        <f t="shared" si="1"/>
        <v>0</v>
      </c>
      <c r="Z8" s="400">
        <f t="shared" si="1"/>
        <v>0</v>
      </c>
      <c r="AA8" s="400">
        <f t="shared" si="1"/>
        <v>0</v>
      </c>
      <c r="AB8" s="400">
        <f t="shared" si="1"/>
        <v>0</v>
      </c>
      <c r="AC8" s="400">
        <f t="shared" si="1"/>
        <v>0</v>
      </c>
      <c r="AD8" s="400">
        <f t="shared" si="1"/>
        <v>0</v>
      </c>
      <c r="AE8" s="400">
        <f t="shared" si="1"/>
        <v>0</v>
      </c>
      <c r="AF8" s="400">
        <f t="shared" si="1"/>
        <v>0</v>
      </c>
      <c r="AG8" s="400">
        <f t="shared" si="1"/>
        <v>0</v>
      </c>
      <c r="AI8" s="400">
        <f t="shared" si="2"/>
        <v>0</v>
      </c>
      <c r="AJ8" s="400">
        <f t="shared" si="2"/>
        <v>0</v>
      </c>
      <c r="AK8" s="400">
        <f t="shared" si="2"/>
        <v>0</v>
      </c>
      <c r="AL8" s="400">
        <f t="shared" si="2"/>
        <v>0</v>
      </c>
      <c r="AM8" s="400">
        <f t="shared" si="2"/>
        <v>0</v>
      </c>
      <c r="AN8" s="400">
        <f t="shared" si="2"/>
        <v>0</v>
      </c>
      <c r="AO8" s="400">
        <f t="shared" si="2"/>
        <v>0</v>
      </c>
      <c r="AP8" s="400">
        <f t="shared" si="2"/>
        <v>0</v>
      </c>
      <c r="AQ8" s="400">
        <f t="shared" si="2"/>
        <v>0</v>
      </c>
      <c r="AR8" s="400">
        <f t="shared" si="2"/>
        <v>0</v>
      </c>
      <c r="AT8" s="400">
        <f t="shared" ref="AT8:BC31" si="7">COUNTIF($K8,AT$4&amp;AT$6)*$H8</f>
        <v>0</v>
      </c>
      <c r="AU8" s="400">
        <f t="shared" si="3"/>
        <v>0</v>
      </c>
      <c r="AV8" s="400">
        <f t="shared" si="3"/>
        <v>0</v>
      </c>
      <c r="AW8" s="400">
        <f t="shared" si="3"/>
        <v>0</v>
      </c>
      <c r="AX8" s="400">
        <f t="shared" si="3"/>
        <v>0</v>
      </c>
      <c r="AY8" s="400">
        <f t="shared" si="3"/>
        <v>0</v>
      </c>
      <c r="AZ8" s="400">
        <f t="shared" si="3"/>
        <v>0</v>
      </c>
      <c r="BA8" s="400">
        <f t="shared" si="3"/>
        <v>0</v>
      </c>
      <c r="BB8" s="400">
        <f t="shared" si="3"/>
        <v>0</v>
      </c>
      <c r="BC8" s="400">
        <f t="shared" si="3"/>
        <v>0</v>
      </c>
      <c r="BE8" s="400">
        <f t="shared" si="4"/>
        <v>0</v>
      </c>
      <c r="BF8" s="400">
        <f t="shared" si="4"/>
        <v>0</v>
      </c>
      <c r="BG8" s="400">
        <f t="shared" si="4"/>
        <v>0</v>
      </c>
      <c r="BH8" s="400">
        <f t="shared" si="4"/>
        <v>0</v>
      </c>
      <c r="BI8" s="400">
        <f t="shared" si="4"/>
        <v>0</v>
      </c>
      <c r="BJ8" s="400">
        <f t="shared" si="4"/>
        <v>0</v>
      </c>
      <c r="BK8" s="400">
        <f t="shared" si="4"/>
        <v>0</v>
      </c>
      <c r="BL8" s="400">
        <f t="shared" si="4"/>
        <v>0</v>
      </c>
      <c r="BM8" s="400">
        <f t="shared" si="4"/>
        <v>0</v>
      </c>
      <c r="BN8" s="400">
        <f t="shared" si="4"/>
        <v>0</v>
      </c>
    </row>
    <row r="9" spans="1:66" ht="21.95" customHeight="1" x14ac:dyDescent="0.15">
      <c r="A9" s="360"/>
      <c r="B9" s="413"/>
      <c r="C9" s="22"/>
      <c r="D9" s="877"/>
      <c r="E9" s="900"/>
      <c r="F9" s="28"/>
      <c r="G9" s="23"/>
      <c r="H9" s="23"/>
      <c r="I9" s="31"/>
      <c r="J9" s="245"/>
      <c r="K9" s="412" t="str">
        <f t="shared" si="5"/>
        <v/>
      </c>
      <c r="M9" s="400">
        <f t="shared" ref="M9:AD31" si="8">COUNTIF($K9,M$4&amp;M$6)*$H9</f>
        <v>0</v>
      </c>
      <c r="N9" s="400">
        <f t="shared" si="0"/>
        <v>0</v>
      </c>
      <c r="O9" s="400">
        <f t="shared" si="0"/>
        <v>0</v>
      </c>
      <c r="P9" s="400">
        <f t="shared" si="0"/>
        <v>0</v>
      </c>
      <c r="Q9" s="400">
        <f t="shared" si="0"/>
        <v>0</v>
      </c>
      <c r="R9" s="400">
        <f t="shared" si="0"/>
        <v>0</v>
      </c>
      <c r="S9" s="400">
        <f t="shared" si="0"/>
        <v>0</v>
      </c>
      <c r="T9" s="400">
        <f t="shared" si="0"/>
        <v>0</v>
      </c>
      <c r="U9" s="400">
        <f t="shared" si="0"/>
        <v>0</v>
      </c>
      <c r="V9" s="400">
        <f t="shared" si="0"/>
        <v>0</v>
      </c>
      <c r="X9" s="400">
        <f t="shared" si="8"/>
        <v>0</v>
      </c>
      <c r="Y9" s="400">
        <f t="shared" si="1"/>
        <v>0</v>
      </c>
      <c r="Z9" s="400">
        <f t="shared" si="1"/>
        <v>0</v>
      </c>
      <c r="AA9" s="400">
        <f t="shared" si="1"/>
        <v>0</v>
      </c>
      <c r="AB9" s="400">
        <f t="shared" si="1"/>
        <v>0</v>
      </c>
      <c r="AC9" s="400">
        <f t="shared" si="1"/>
        <v>0</v>
      </c>
      <c r="AD9" s="400">
        <f t="shared" si="1"/>
        <v>0</v>
      </c>
      <c r="AE9" s="400">
        <f t="shared" si="1"/>
        <v>0</v>
      </c>
      <c r="AF9" s="400">
        <f t="shared" si="1"/>
        <v>0</v>
      </c>
      <c r="AG9" s="400">
        <f t="shared" si="1"/>
        <v>0</v>
      </c>
      <c r="AI9" s="400">
        <f t="shared" si="2"/>
        <v>0</v>
      </c>
      <c r="AJ9" s="400">
        <f t="shared" si="2"/>
        <v>0</v>
      </c>
      <c r="AK9" s="400">
        <f t="shared" si="2"/>
        <v>0</v>
      </c>
      <c r="AL9" s="400">
        <f t="shared" si="2"/>
        <v>0</v>
      </c>
      <c r="AM9" s="400">
        <f t="shared" si="2"/>
        <v>0</v>
      </c>
      <c r="AN9" s="400">
        <f t="shared" si="2"/>
        <v>0</v>
      </c>
      <c r="AO9" s="400">
        <f t="shared" si="2"/>
        <v>0</v>
      </c>
      <c r="AP9" s="400">
        <f t="shared" si="2"/>
        <v>0</v>
      </c>
      <c r="AQ9" s="400">
        <f t="shared" si="2"/>
        <v>0</v>
      </c>
      <c r="AR9" s="400">
        <f t="shared" si="2"/>
        <v>0</v>
      </c>
      <c r="AT9" s="400">
        <f t="shared" si="7"/>
        <v>0</v>
      </c>
      <c r="AU9" s="400">
        <f t="shared" si="3"/>
        <v>0</v>
      </c>
      <c r="AV9" s="400">
        <f t="shared" si="3"/>
        <v>0</v>
      </c>
      <c r="AW9" s="400">
        <f t="shared" si="3"/>
        <v>0</v>
      </c>
      <c r="AX9" s="400">
        <f t="shared" si="3"/>
        <v>0</v>
      </c>
      <c r="AY9" s="400">
        <f t="shared" si="3"/>
        <v>0</v>
      </c>
      <c r="AZ9" s="400">
        <f t="shared" si="3"/>
        <v>0</v>
      </c>
      <c r="BA9" s="400">
        <f t="shared" si="3"/>
        <v>0</v>
      </c>
      <c r="BB9" s="400">
        <f t="shared" si="3"/>
        <v>0</v>
      </c>
      <c r="BC9" s="400">
        <f t="shared" si="3"/>
        <v>0</v>
      </c>
      <c r="BE9" s="400">
        <f t="shared" si="4"/>
        <v>0</v>
      </c>
      <c r="BF9" s="400">
        <f t="shared" si="4"/>
        <v>0</v>
      </c>
      <c r="BG9" s="400">
        <f t="shared" si="4"/>
        <v>0</v>
      </c>
      <c r="BH9" s="400">
        <f t="shared" si="4"/>
        <v>0</v>
      </c>
      <c r="BI9" s="400">
        <f t="shared" si="4"/>
        <v>0</v>
      </c>
      <c r="BJ9" s="400">
        <f t="shared" si="4"/>
        <v>0</v>
      </c>
      <c r="BK9" s="400">
        <f t="shared" si="4"/>
        <v>0</v>
      </c>
      <c r="BL9" s="400">
        <f t="shared" si="4"/>
        <v>0</v>
      </c>
      <c r="BM9" s="400">
        <f t="shared" si="4"/>
        <v>0</v>
      </c>
      <c r="BN9" s="400">
        <f t="shared" si="4"/>
        <v>0</v>
      </c>
    </row>
    <row r="10" spans="1:66" ht="21.95" customHeight="1" x14ac:dyDescent="0.15">
      <c r="A10" s="360"/>
      <c r="B10" s="413"/>
      <c r="C10" s="32"/>
      <c r="D10" s="877"/>
      <c r="E10" s="900"/>
      <c r="F10" s="28"/>
      <c r="G10" s="23"/>
      <c r="H10" s="23"/>
      <c r="I10" s="34"/>
      <c r="J10" s="245"/>
      <c r="K10" s="412" t="str">
        <f t="shared" si="5"/>
        <v/>
      </c>
      <c r="M10" s="400">
        <f t="shared" si="8"/>
        <v>0</v>
      </c>
      <c r="N10" s="400">
        <f t="shared" si="0"/>
        <v>0</v>
      </c>
      <c r="O10" s="400">
        <f t="shared" si="0"/>
        <v>0</v>
      </c>
      <c r="P10" s="400">
        <f t="shared" si="0"/>
        <v>0</v>
      </c>
      <c r="Q10" s="400">
        <f t="shared" si="0"/>
        <v>0</v>
      </c>
      <c r="R10" s="400">
        <f t="shared" si="0"/>
        <v>0</v>
      </c>
      <c r="S10" s="400">
        <f t="shared" si="0"/>
        <v>0</v>
      </c>
      <c r="T10" s="400">
        <f t="shared" si="0"/>
        <v>0</v>
      </c>
      <c r="U10" s="400">
        <f t="shared" si="0"/>
        <v>0</v>
      </c>
      <c r="V10" s="400">
        <f t="shared" si="0"/>
        <v>0</v>
      </c>
      <c r="X10" s="400">
        <f t="shared" si="8"/>
        <v>0</v>
      </c>
      <c r="Y10" s="400">
        <f t="shared" si="1"/>
        <v>0</v>
      </c>
      <c r="Z10" s="400">
        <f t="shared" si="1"/>
        <v>0</v>
      </c>
      <c r="AA10" s="400">
        <f t="shared" si="1"/>
        <v>0</v>
      </c>
      <c r="AB10" s="400">
        <f t="shared" si="1"/>
        <v>0</v>
      </c>
      <c r="AC10" s="400">
        <f t="shared" si="1"/>
        <v>0</v>
      </c>
      <c r="AD10" s="400">
        <f t="shared" si="1"/>
        <v>0</v>
      </c>
      <c r="AE10" s="400">
        <f t="shared" si="1"/>
        <v>0</v>
      </c>
      <c r="AF10" s="400">
        <f t="shared" si="1"/>
        <v>0</v>
      </c>
      <c r="AG10" s="400">
        <f t="shared" si="1"/>
        <v>0</v>
      </c>
      <c r="AI10" s="400">
        <f t="shared" si="2"/>
        <v>0</v>
      </c>
      <c r="AJ10" s="400">
        <f t="shared" si="2"/>
        <v>0</v>
      </c>
      <c r="AK10" s="400">
        <f t="shared" si="2"/>
        <v>0</v>
      </c>
      <c r="AL10" s="400">
        <f t="shared" si="2"/>
        <v>0</v>
      </c>
      <c r="AM10" s="400">
        <f t="shared" si="2"/>
        <v>0</v>
      </c>
      <c r="AN10" s="400">
        <f t="shared" si="2"/>
        <v>0</v>
      </c>
      <c r="AO10" s="400">
        <f t="shared" si="2"/>
        <v>0</v>
      </c>
      <c r="AP10" s="400">
        <f t="shared" si="2"/>
        <v>0</v>
      </c>
      <c r="AQ10" s="400">
        <f t="shared" si="2"/>
        <v>0</v>
      </c>
      <c r="AR10" s="400">
        <f t="shared" si="2"/>
        <v>0</v>
      </c>
      <c r="AT10" s="400">
        <f t="shared" si="7"/>
        <v>0</v>
      </c>
      <c r="AU10" s="400">
        <f t="shared" si="3"/>
        <v>0</v>
      </c>
      <c r="AV10" s="400">
        <f t="shared" si="3"/>
        <v>0</v>
      </c>
      <c r="AW10" s="400">
        <f t="shared" si="3"/>
        <v>0</v>
      </c>
      <c r="AX10" s="400">
        <f t="shared" si="3"/>
        <v>0</v>
      </c>
      <c r="AY10" s="400">
        <f t="shared" si="3"/>
        <v>0</v>
      </c>
      <c r="AZ10" s="400">
        <f t="shared" si="3"/>
        <v>0</v>
      </c>
      <c r="BA10" s="400">
        <f t="shared" si="3"/>
        <v>0</v>
      </c>
      <c r="BB10" s="400">
        <f t="shared" si="3"/>
        <v>0</v>
      </c>
      <c r="BC10" s="400">
        <f t="shared" si="3"/>
        <v>0</v>
      </c>
      <c r="BE10" s="400">
        <f t="shared" si="4"/>
        <v>0</v>
      </c>
      <c r="BF10" s="400">
        <f t="shared" si="4"/>
        <v>0</v>
      </c>
      <c r="BG10" s="400">
        <f t="shared" si="4"/>
        <v>0</v>
      </c>
      <c r="BH10" s="400">
        <f t="shared" si="4"/>
        <v>0</v>
      </c>
      <c r="BI10" s="400">
        <f t="shared" si="4"/>
        <v>0</v>
      </c>
      <c r="BJ10" s="400">
        <f t="shared" si="4"/>
        <v>0</v>
      </c>
      <c r="BK10" s="400">
        <f t="shared" si="4"/>
        <v>0</v>
      </c>
      <c r="BL10" s="400">
        <f t="shared" si="4"/>
        <v>0</v>
      </c>
      <c r="BM10" s="400">
        <f t="shared" si="4"/>
        <v>0</v>
      </c>
      <c r="BN10" s="400">
        <f t="shared" si="4"/>
        <v>0</v>
      </c>
    </row>
    <row r="11" spans="1:66" ht="21.95" customHeight="1" x14ac:dyDescent="0.15">
      <c r="A11" s="360"/>
      <c r="B11" s="413"/>
      <c r="C11" s="33"/>
      <c r="D11" s="877"/>
      <c r="E11" s="900"/>
      <c r="F11" s="28"/>
      <c r="G11" s="23"/>
      <c r="H11" s="23"/>
      <c r="I11" s="29"/>
      <c r="J11" s="245"/>
      <c r="K11" s="412" t="str">
        <f t="shared" si="5"/>
        <v/>
      </c>
      <c r="M11" s="400">
        <f t="shared" si="8"/>
        <v>0</v>
      </c>
      <c r="N11" s="400">
        <f t="shared" si="0"/>
        <v>0</v>
      </c>
      <c r="O11" s="400">
        <f t="shared" si="0"/>
        <v>0</v>
      </c>
      <c r="P11" s="400">
        <f t="shared" si="0"/>
        <v>0</v>
      </c>
      <c r="Q11" s="400">
        <f t="shared" si="0"/>
        <v>0</v>
      </c>
      <c r="R11" s="400">
        <f t="shared" si="0"/>
        <v>0</v>
      </c>
      <c r="S11" s="400">
        <f t="shared" si="0"/>
        <v>0</v>
      </c>
      <c r="T11" s="400">
        <f t="shared" si="0"/>
        <v>0</v>
      </c>
      <c r="U11" s="400">
        <f t="shared" si="0"/>
        <v>0</v>
      </c>
      <c r="V11" s="400">
        <f t="shared" si="0"/>
        <v>0</v>
      </c>
      <c r="X11" s="400">
        <f t="shared" si="8"/>
        <v>0</v>
      </c>
      <c r="Y11" s="400">
        <f t="shared" si="1"/>
        <v>0</v>
      </c>
      <c r="Z11" s="400">
        <f t="shared" si="1"/>
        <v>0</v>
      </c>
      <c r="AA11" s="400">
        <f t="shared" si="1"/>
        <v>0</v>
      </c>
      <c r="AB11" s="400">
        <f t="shared" si="1"/>
        <v>0</v>
      </c>
      <c r="AC11" s="400">
        <f t="shared" si="1"/>
        <v>0</v>
      </c>
      <c r="AD11" s="400">
        <f t="shared" si="1"/>
        <v>0</v>
      </c>
      <c r="AE11" s="400">
        <f t="shared" si="1"/>
        <v>0</v>
      </c>
      <c r="AF11" s="400">
        <f t="shared" si="1"/>
        <v>0</v>
      </c>
      <c r="AG11" s="400">
        <f t="shared" si="1"/>
        <v>0</v>
      </c>
      <c r="AI11" s="400">
        <f t="shared" si="2"/>
        <v>0</v>
      </c>
      <c r="AJ11" s="400">
        <f t="shared" si="2"/>
        <v>0</v>
      </c>
      <c r="AK11" s="400">
        <f t="shared" si="2"/>
        <v>0</v>
      </c>
      <c r="AL11" s="400">
        <f t="shared" si="2"/>
        <v>0</v>
      </c>
      <c r="AM11" s="400">
        <f t="shared" si="2"/>
        <v>0</v>
      </c>
      <c r="AN11" s="400">
        <f t="shared" si="2"/>
        <v>0</v>
      </c>
      <c r="AO11" s="400">
        <f t="shared" si="2"/>
        <v>0</v>
      </c>
      <c r="AP11" s="400">
        <f t="shared" si="2"/>
        <v>0</v>
      </c>
      <c r="AQ11" s="400">
        <f t="shared" si="2"/>
        <v>0</v>
      </c>
      <c r="AR11" s="400">
        <f t="shared" si="2"/>
        <v>0</v>
      </c>
      <c r="AT11" s="400">
        <f t="shared" si="7"/>
        <v>0</v>
      </c>
      <c r="AU11" s="400">
        <f t="shared" si="3"/>
        <v>0</v>
      </c>
      <c r="AV11" s="400">
        <f t="shared" si="3"/>
        <v>0</v>
      </c>
      <c r="AW11" s="400">
        <f t="shared" si="3"/>
        <v>0</v>
      </c>
      <c r="AX11" s="400">
        <f t="shared" si="3"/>
        <v>0</v>
      </c>
      <c r="AY11" s="400">
        <f t="shared" si="3"/>
        <v>0</v>
      </c>
      <c r="AZ11" s="400">
        <f t="shared" si="3"/>
        <v>0</v>
      </c>
      <c r="BA11" s="400">
        <f t="shared" si="3"/>
        <v>0</v>
      </c>
      <c r="BB11" s="400">
        <f t="shared" si="3"/>
        <v>0</v>
      </c>
      <c r="BC11" s="400">
        <f t="shared" si="3"/>
        <v>0</v>
      </c>
      <c r="BE11" s="400">
        <f t="shared" si="4"/>
        <v>0</v>
      </c>
      <c r="BF11" s="400">
        <f t="shared" si="4"/>
        <v>0</v>
      </c>
      <c r="BG11" s="400">
        <f t="shared" si="4"/>
        <v>0</v>
      </c>
      <c r="BH11" s="400">
        <f t="shared" si="4"/>
        <v>0</v>
      </c>
      <c r="BI11" s="400">
        <f t="shared" si="4"/>
        <v>0</v>
      </c>
      <c r="BJ11" s="400">
        <f t="shared" si="4"/>
        <v>0</v>
      </c>
      <c r="BK11" s="400">
        <f t="shared" si="4"/>
        <v>0</v>
      </c>
      <c r="BL11" s="400">
        <f t="shared" si="4"/>
        <v>0</v>
      </c>
      <c r="BM11" s="400">
        <f t="shared" si="4"/>
        <v>0</v>
      </c>
      <c r="BN11" s="400">
        <f t="shared" si="4"/>
        <v>0</v>
      </c>
    </row>
    <row r="12" spans="1:66" ht="21.95" customHeight="1" x14ac:dyDescent="0.15">
      <c r="A12" s="360"/>
      <c r="B12" s="413"/>
      <c r="C12" s="33"/>
      <c r="D12" s="877"/>
      <c r="E12" s="900"/>
      <c r="F12" s="28"/>
      <c r="G12" s="23"/>
      <c r="H12" s="23"/>
      <c r="I12" s="31"/>
      <c r="J12" s="414"/>
      <c r="K12" s="412" t="str">
        <f t="shared" si="5"/>
        <v/>
      </c>
      <c r="M12" s="400">
        <f t="shared" si="8"/>
        <v>0</v>
      </c>
      <c r="N12" s="400">
        <f t="shared" si="0"/>
        <v>0</v>
      </c>
      <c r="O12" s="400">
        <f t="shared" si="0"/>
        <v>0</v>
      </c>
      <c r="P12" s="400">
        <f t="shared" si="0"/>
        <v>0</v>
      </c>
      <c r="Q12" s="400">
        <f t="shared" si="0"/>
        <v>0</v>
      </c>
      <c r="R12" s="400">
        <f t="shared" si="0"/>
        <v>0</v>
      </c>
      <c r="S12" s="400">
        <f t="shared" si="0"/>
        <v>0</v>
      </c>
      <c r="T12" s="400">
        <f t="shared" si="0"/>
        <v>0</v>
      </c>
      <c r="U12" s="400">
        <f t="shared" si="0"/>
        <v>0</v>
      </c>
      <c r="V12" s="400">
        <f t="shared" si="0"/>
        <v>0</v>
      </c>
      <c r="X12" s="400">
        <f t="shared" si="8"/>
        <v>0</v>
      </c>
      <c r="Y12" s="400">
        <f t="shared" si="1"/>
        <v>0</v>
      </c>
      <c r="Z12" s="400">
        <f t="shared" si="1"/>
        <v>0</v>
      </c>
      <c r="AA12" s="400">
        <f t="shared" si="1"/>
        <v>0</v>
      </c>
      <c r="AB12" s="400">
        <f t="shared" si="1"/>
        <v>0</v>
      </c>
      <c r="AC12" s="400">
        <f t="shared" si="1"/>
        <v>0</v>
      </c>
      <c r="AD12" s="400">
        <f t="shared" si="1"/>
        <v>0</v>
      </c>
      <c r="AE12" s="400">
        <f t="shared" si="1"/>
        <v>0</v>
      </c>
      <c r="AF12" s="400">
        <f t="shared" si="1"/>
        <v>0</v>
      </c>
      <c r="AG12" s="400">
        <f t="shared" si="1"/>
        <v>0</v>
      </c>
      <c r="AI12" s="400">
        <f t="shared" si="2"/>
        <v>0</v>
      </c>
      <c r="AJ12" s="400">
        <f t="shared" si="2"/>
        <v>0</v>
      </c>
      <c r="AK12" s="400">
        <f t="shared" si="2"/>
        <v>0</v>
      </c>
      <c r="AL12" s="400">
        <f t="shared" si="2"/>
        <v>0</v>
      </c>
      <c r="AM12" s="400">
        <f t="shared" si="2"/>
        <v>0</v>
      </c>
      <c r="AN12" s="400">
        <f t="shared" si="2"/>
        <v>0</v>
      </c>
      <c r="AO12" s="400">
        <f t="shared" si="2"/>
        <v>0</v>
      </c>
      <c r="AP12" s="400">
        <f t="shared" si="2"/>
        <v>0</v>
      </c>
      <c r="AQ12" s="400">
        <f t="shared" si="2"/>
        <v>0</v>
      </c>
      <c r="AR12" s="400">
        <f t="shared" si="2"/>
        <v>0</v>
      </c>
      <c r="AT12" s="400">
        <f t="shared" si="7"/>
        <v>0</v>
      </c>
      <c r="AU12" s="400">
        <f t="shared" si="3"/>
        <v>0</v>
      </c>
      <c r="AV12" s="400">
        <f t="shared" si="3"/>
        <v>0</v>
      </c>
      <c r="AW12" s="400">
        <f t="shared" si="3"/>
        <v>0</v>
      </c>
      <c r="AX12" s="400">
        <f t="shared" si="3"/>
        <v>0</v>
      </c>
      <c r="AY12" s="400">
        <f t="shared" si="3"/>
        <v>0</v>
      </c>
      <c r="AZ12" s="400">
        <f t="shared" si="3"/>
        <v>0</v>
      </c>
      <c r="BA12" s="400">
        <f t="shared" si="3"/>
        <v>0</v>
      </c>
      <c r="BB12" s="400">
        <f t="shared" si="3"/>
        <v>0</v>
      </c>
      <c r="BC12" s="400">
        <f t="shared" si="3"/>
        <v>0</v>
      </c>
      <c r="BE12" s="400">
        <f t="shared" si="4"/>
        <v>0</v>
      </c>
      <c r="BF12" s="400">
        <f t="shared" si="4"/>
        <v>0</v>
      </c>
      <c r="BG12" s="400">
        <f t="shared" si="4"/>
        <v>0</v>
      </c>
      <c r="BH12" s="400">
        <f t="shared" si="4"/>
        <v>0</v>
      </c>
      <c r="BI12" s="400">
        <f t="shared" si="4"/>
        <v>0</v>
      </c>
      <c r="BJ12" s="400">
        <f t="shared" si="4"/>
        <v>0</v>
      </c>
      <c r="BK12" s="400">
        <f t="shared" si="4"/>
        <v>0</v>
      </c>
      <c r="BL12" s="400">
        <f t="shared" si="4"/>
        <v>0</v>
      </c>
      <c r="BM12" s="400">
        <f t="shared" si="4"/>
        <v>0</v>
      </c>
      <c r="BN12" s="400">
        <f t="shared" si="4"/>
        <v>0</v>
      </c>
    </row>
    <row r="13" spans="1:66" s="417" customFormat="1" ht="21.95" customHeight="1" x14ac:dyDescent="0.15">
      <c r="A13" s="415"/>
      <c r="B13" s="416"/>
      <c r="C13" s="33"/>
      <c r="D13" s="877"/>
      <c r="E13" s="900"/>
      <c r="F13" s="28"/>
      <c r="G13" s="23"/>
      <c r="H13" s="23"/>
      <c r="I13" s="34"/>
      <c r="J13" s="373"/>
      <c r="K13" s="412" t="str">
        <f t="shared" si="5"/>
        <v/>
      </c>
      <c r="M13" s="400">
        <f t="shared" si="8"/>
        <v>0</v>
      </c>
      <c r="N13" s="400">
        <f t="shared" si="0"/>
        <v>0</v>
      </c>
      <c r="O13" s="400">
        <f t="shared" si="0"/>
        <v>0</v>
      </c>
      <c r="P13" s="400">
        <f t="shared" si="0"/>
        <v>0</v>
      </c>
      <c r="Q13" s="400">
        <f t="shared" si="0"/>
        <v>0</v>
      </c>
      <c r="R13" s="400">
        <f t="shared" si="0"/>
        <v>0</v>
      </c>
      <c r="S13" s="400">
        <f t="shared" si="0"/>
        <v>0</v>
      </c>
      <c r="T13" s="400">
        <f t="shared" si="0"/>
        <v>0</v>
      </c>
      <c r="U13" s="400">
        <f t="shared" si="0"/>
        <v>0</v>
      </c>
      <c r="V13" s="400">
        <f t="shared" si="0"/>
        <v>0</v>
      </c>
      <c r="X13" s="400">
        <f t="shared" si="8"/>
        <v>0</v>
      </c>
      <c r="Y13" s="400">
        <f t="shared" si="1"/>
        <v>0</v>
      </c>
      <c r="Z13" s="400">
        <f t="shared" si="1"/>
        <v>0</v>
      </c>
      <c r="AA13" s="400">
        <f t="shared" si="1"/>
        <v>0</v>
      </c>
      <c r="AB13" s="400">
        <f t="shared" si="1"/>
        <v>0</v>
      </c>
      <c r="AC13" s="400">
        <f t="shared" si="1"/>
        <v>0</v>
      </c>
      <c r="AD13" s="400">
        <f t="shared" si="1"/>
        <v>0</v>
      </c>
      <c r="AE13" s="400">
        <f t="shared" si="1"/>
        <v>0</v>
      </c>
      <c r="AF13" s="400">
        <f t="shared" si="1"/>
        <v>0</v>
      </c>
      <c r="AG13" s="400">
        <f t="shared" si="1"/>
        <v>0</v>
      </c>
      <c r="AI13" s="400">
        <f t="shared" si="2"/>
        <v>0</v>
      </c>
      <c r="AJ13" s="400">
        <f t="shared" si="2"/>
        <v>0</v>
      </c>
      <c r="AK13" s="400">
        <f t="shared" si="2"/>
        <v>0</v>
      </c>
      <c r="AL13" s="400">
        <f t="shared" si="2"/>
        <v>0</v>
      </c>
      <c r="AM13" s="400">
        <f t="shared" si="2"/>
        <v>0</v>
      </c>
      <c r="AN13" s="400">
        <f t="shared" si="2"/>
        <v>0</v>
      </c>
      <c r="AO13" s="400">
        <f t="shared" si="2"/>
        <v>0</v>
      </c>
      <c r="AP13" s="400">
        <f t="shared" si="2"/>
        <v>0</v>
      </c>
      <c r="AQ13" s="400">
        <f t="shared" si="2"/>
        <v>0</v>
      </c>
      <c r="AR13" s="400">
        <f t="shared" si="2"/>
        <v>0</v>
      </c>
      <c r="AT13" s="400">
        <f t="shared" si="7"/>
        <v>0</v>
      </c>
      <c r="AU13" s="400">
        <f t="shared" si="3"/>
        <v>0</v>
      </c>
      <c r="AV13" s="400">
        <f t="shared" si="3"/>
        <v>0</v>
      </c>
      <c r="AW13" s="400">
        <f t="shared" si="3"/>
        <v>0</v>
      </c>
      <c r="AX13" s="400">
        <f t="shared" si="3"/>
        <v>0</v>
      </c>
      <c r="AY13" s="400">
        <f t="shared" si="3"/>
        <v>0</v>
      </c>
      <c r="AZ13" s="400">
        <f t="shared" si="3"/>
        <v>0</v>
      </c>
      <c r="BA13" s="400">
        <f t="shared" si="3"/>
        <v>0</v>
      </c>
      <c r="BB13" s="400">
        <f t="shared" si="3"/>
        <v>0</v>
      </c>
      <c r="BC13" s="400">
        <f t="shared" si="3"/>
        <v>0</v>
      </c>
      <c r="BE13" s="400">
        <f t="shared" si="4"/>
        <v>0</v>
      </c>
      <c r="BF13" s="400">
        <f t="shared" si="4"/>
        <v>0</v>
      </c>
      <c r="BG13" s="400">
        <f t="shared" si="4"/>
        <v>0</v>
      </c>
      <c r="BH13" s="400">
        <f t="shared" si="4"/>
        <v>0</v>
      </c>
      <c r="BI13" s="400">
        <f t="shared" si="4"/>
        <v>0</v>
      </c>
      <c r="BJ13" s="400">
        <f t="shared" si="4"/>
        <v>0</v>
      </c>
      <c r="BK13" s="400">
        <f t="shared" si="4"/>
        <v>0</v>
      </c>
      <c r="BL13" s="400">
        <f t="shared" si="4"/>
        <v>0</v>
      </c>
      <c r="BM13" s="400">
        <f t="shared" si="4"/>
        <v>0</v>
      </c>
      <c r="BN13" s="400">
        <f t="shared" si="4"/>
        <v>0</v>
      </c>
    </row>
    <row r="14" spans="1:66" s="417" customFormat="1" ht="21.95" customHeight="1" x14ac:dyDescent="0.15">
      <c r="A14" s="415"/>
      <c r="B14" s="413"/>
      <c r="C14" s="33"/>
      <c r="D14" s="877"/>
      <c r="E14" s="900"/>
      <c r="F14" s="28"/>
      <c r="G14" s="23"/>
      <c r="H14" s="23"/>
      <c r="I14" s="29"/>
      <c r="J14" s="373"/>
      <c r="K14" s="412" t="str">
        <f t="shared" si="5"/>
        <v/>
      </c>
      <c r="M14" s="400">
        <f t="shared" si="8"/>
        <v>0</v>
      </c>
      <c r="N14" s="400">
        <f t="shared" si="0"/>
        <v>0</v>
      </c>
      <c r="O14" s="400">
        <f t="shared" si="0"/>
        <v>0</v>
      </c>
      <c r="P14" s="400">
        <f t="shared" si="0"/>
        <v>0</v>
      </c>
      <c r="Q14" s="400">
        <f t="shared" si="0"/>
        <v>0</v>
      </c>
      <c r="R14" s="400">
        <f t="shared" si="0"/>
        <v>0</v>
      </c>
      <c r="S14" s="400">
        <f t="shared" si="0"/>
        <v>0</v>
      </c>
      <c r="T14" s="400">
        <f t="shared" si="0"/>
        <v>0</v>
      </c>
      <c r="U14" s="400">
        <f t="shared" si="0"/>
        <v>0</v>
      </c>
      <c r="V14" s="400">
        <f t="shared" si="0"/>
        <v>0</v>
      </c>
      <c r="X14" s="400">
        <f t="shared" si="8"/>
        <v>0</v>
      </c>
      <c r="Y14" s="400">
        <f t="shared" si="1"/>
        <v>0</v>
      </c>
      <c r="Z14" s="400">
        <f t="shared" si="1"/>
        <v>0</v>
      </c>
      <c r="AA14" s="400">
        <f t="shared" si="1"/>
        <v>0</v>
      </c>
      <c r="AB14" s="400">
        <f t="shared" si="1"/>
        <v>0</v>
      </c>
      <c r="AC14" s="400">
        <f t="shared" si="1"/>
        <v>0</v>
      </c>
      <c r="AD14" s="400">
        <f t="shared" si="1"/>
        <v>0</v>
      </c>
      <c r="AE14" s="400">
        <f t="shared" si="1"/>
        <v>0</v>
      </c>
      <c r="AF14" s="400">
        <f t="shared" si="1"/>
        <v>0</v>
      </c>
      <c r="AG14" s="400">
        <f t="shared" si="1"/>
        <v>0</v>
      </c>
      <c r="AI14" s="400">
        <f t="shared" si="2"/>
        <v>0</v>
      </c>
      <c r="AJ14" s="400">
        <f t="shared" si="2"/>
        <v>0</v>
      </c>
      <c r="AK14" s="400">
        <f t="shared" si="2"/>
        <v>0</v>
      </c>
      <c r="AL14" s="400">
        <f t="shared" si="2"/>
        <v>0</v>
      </c>
      <c r="AM14" s="400">
        <f t="shared" si="2"/>
        <v>0</v>
      </c>
      <c r="AN14" s="400">
        <f t="shared" si="2"/>
        <v>0</v>
      </c>
      <c r="AO14" s="400">
        <f t="shared" si="2"/>
        <v>0</v>
      </c>
      <c r="AP14" s="400">
        <f t="shared" si="2"/>
        <v>0</v>
      </c>
      <c r="AQ14" s="400">
        <f t="shared" si="2"/>
        <v>0</v>
      </c>
      <c r="AR14" s="400">
        <f t="shared" si="2"/>
        <v>0</v>
      </c>
      <c r="AT14" s="400">
        <f t="shared" si="7"/>
        <v>0</v>
      </c>
      <c r="AU14" s="400">
        <f t="shared" si="3"/>
        <v>0</v>
      </c>
      <c r="AV14" s="400">
        <f t="shared" si="3"/>
        <v>0</v>
      </c>
      <c r="AW14" s="400">
        <f t="shared" si="3"/>
        <v>0</v>
      </c>
      <c r="AX14" s="400">
        <f t="shared" si="3"/>
        <v>0</v>
      </c>
      <c r="AY14" s="400">
        <f t="shared" si="3"/>
        <v>0</v>
      </c>
      <c r="AZ14" s="400">
        <f t="shared" si="3"/>
        <v>0</v>
      </c>
      <c r="BA14" s="400">
        <f t="shared" si="3"/>
        <v>0</v>
      </c>
      <c r="BB14" s="400">
        <f t="shared" si="3"/>
        <v>0</v>
      </c>
      <c r="BC14" s="400">
        <f t="shared" si="3"/>
        <v>0</v>
      </c>
      <c r="BE14" s="400">
        <f t="shared" si="4"/>
        <v>0</v>
      </c>
      <c r="BF14" s="400">
        <f t="shared" si="4"/>
        <v>0</v>
      </c>
      <c r="BG14" s="400">
        <f t="shared" si="4"/>
        <v>0</v>
      </c>
      <c r="BH14" s="400">
        <f t="shared" si="4"/>
        <v>0</v>
      </c>
      <c r="BI14" s="400">
        <f t="shared" si="4"/>
        <v>0</v>
      </c>
      <c r="BJ14" s="400">
        <f t="shared" si="4"/>
        <v>0</v>
      </c>
      <c r="BK14" s="400">
        <f t="shared" si="4"/>
        <v>0</v>
      </c>
      <c r="BL14" s="400">
        <f t="shared" si="4"/>
        <v>0</v>
      </c>
      <c r="BM14" s="400">
        <f t="shared" si="4"/>
        <v>0</v>
      </c>
      <c r="BN14" s="400">
        <f t="shared" si="4"/>
        <v>0</v>
      </c>
    </row>
    <row r="15" spans="1:66" s="417" customFormat="1" ht="21.95" customHeight="1" x14ac:dyDescent="0.15">
      <c r="A15" s="415"/>
      <c r="B15" s="418"/>
      <c r="C15" s="33"/>
      <c r="D15" s="877"/>
      <c r="E15" s="900"/>
      <c r="F15" s="28"/>
      <c r="G15" s="23"/>
      <c r="H15" s="23"/>
      <c r="I15" s="29"/>
      <c r="J15" s="373"/>
      <c r="K15" s="412" t="str">
        <f t="shared" si="5"/>
        <v/>
      </c>
      <c r="M15" s="400">
        <f t="shared" si="8"/>
        <v>0</v>
      </c>
      <c r="N15" s="400">
        <f t="shared" si="0"/>
        <v>0</v>
      </c>
      <c r="O15" s="400">
        <f t="shared" si="0"/>
        <v>0</v>
      </c>
      <c r="P15" s="400">
        <f t="shared" si="0"/>
        <v>0</v>
      </c>
      <c r="Q15" s="400">
        <f t="shared" si="0"/>
        <v>0</v>
      </c>
      <c r="R15" s="400">
        <f t="shared" si="0"/>
        <v>0</v>
      </c>
      <c r="S15" s="400">
        <f t="shared" si="0"/>
        <v>0</v>
      </c>
      <c r="T15" s="400">
        <f t="shared" si="0"/>
        <v>0</v>
      </c>
      <c r="U15" s="400">
        <f t="shared" si="0"/>
        <v>0</v>
      </c>
      <c r="V15" s="400">
        <f t="shared" si="0"/>
        <v>0</v>
      </c>
      <c r="X15" s="400">
        <f t="shared" si="8"/>
        <v>0</v>
      </c>
      <c r="Y15" s="400">
        <f t="shared" si="1"/>
        <v>0</v>
      </c>
      <c r="Z15" s="400">
        <f t="shared" si="1"/>
        <v>0</v>
      </c>
      <c r="AA15" s="400">
        <f t="shared" si="1"/>
        <v>0</v>
      </c>
      <c r="AB15" s="400">
        <f t="shared" si="1"/>
        <v>0</v>
      </c>
      <c r="AC15" s="400">
        <f t="shared" si="1"/>
        <v>0</v>
      </c>
      <c r="AD15" s="400">
        <f t="shared" si="1"/>
        <v>0</v>
      </c>
      <c r="AE15" s="400">
        <f t="shared" si="1"/>
        <v>0</v>
      </c>
      <c r="AF15" s="400">
        <f t="shared" si="1"/>
        <v>0</v>
      </c>
      <c r="AG15" s="400">
        <f t="shared" si="1"/>
        <v>0</v>
      </c>
      <c r="AI15" s="400">
        <f t="shared" si="2"/>
        <v>0</v>
      </c>
      <c r="AJ15" s="400">
        <f t="shared" si="2"/>
        <v>0</v>
      </c>
      <c r="AK15" s="400">
        <f t="shared" si="2"/>
        <v>0</v>
      </c>
      <c r="AL15" s="400">
        <f t="shared" si="2"/>
        <v>0</v>
      </c>
      <c r="AM15" s="400">
        <f t="shared" si="2"/>
        <v>0</v>
      </c>
      <c r="AN15" s="400">
        <f t="shared" si="2"/>
        <v>0</v>
      </c>
      <c r="AO15" s="400">
        <f t="shared" si="2"/>
        <v>0</v>
      </c>
      <c r="AP15" s="400">
        <f t="shared" si="2"/>
        <v>0</v>
      </c>
      <c r="AQ15" s="400">
        <f t="shared" si="2"/>
        <v>0</v>
      </c>
      <c r="AR15" s="400">
        <f t="shared" si="2"/>
        <v>0</v>
      </c>
      <c r="AT15" s="400">
        <f t="shared" si="7"/>
        <v>0</v>
      </c>
      <c r="AU15" s="400">
        <f t="shared" si="3"/>
        <v>0</v>
      </c>
      <c r="AV15" s="400">
        <f t="shared" si="3"/>
        <v>0</v>
      </c>
      <c r="AW15" s="400">
        <f t="shared" si="3"/>
        <v>0</v>
      </c>
      <c r="AX15" s="400">
        <f t="shared" si="3"/>
        <v>0</v>
      </c>
      <c r="AY15" s="400">
        <f t="shared" si="3"/>
        <v>0</v>
      </c>
      <c r="AZ15" s="400">
        <f t="shared" si="3"/>
        <v>0</v>
      </c>
      <c r="BA15" s="400">
        <f t="shared" si="3"/>
        <v>0</v>
      </c>
      <c r="BB15" s="400">
        <f t="shared" si="3"/>
        <v>0</v>
      </c>
      <c r="BC15" s="400">
        <f t="shared" si="3"/>
        <v>0</v>
      </c>
      <c r="BE15" s="400">
        <f t="shared" si="4"/>
        <v>0</v>
      </c>
      <c r="BF15" s="400">
        <f t="shared" si="4"/>
        <v>0</v>
      </c>
      <c r="BG15" s="400">
        <f t="shared" si="4"/>
        <v>0</v>
      </c>
      <c r="BH15" s="400">
        <f t="shared" si="4"/>
        <v>0</v>
      </c>
      <c r="BI15" s="400">
        <f t="shared" si="4"/>
        <v>0</v>
      </c>
      <c r="BJ15" s="400">
        <f t="shared" si="4"/>
        <v>0</v>
      </c>
      <c r="BK15" s="400">
        <f t="shared" si="4"/>
        <v>0</v>
      </c>
      <c r="BL15" s="400">
        <f t="shared" si="4"/>
        <v>0</v>
      </c>
      <c r="BM15" s="400">
        <f t="shared" si="4"/>
        <v>0</v>
      </c>
      <c r="BN15" s="400">
        <f t="shared" si="4"/>
        <v>0</v>
      </c>
    </row>
    <row r="16" spans="1:66" s="417" customFormat="1" ht="21.95" customHeight="1" x14ac:dyDescent="0.15">
      <c r="A16" s="415"/>
      <c r="B16" s="418"/>
      <c r="C16" s="33"/>
      <c r="D16" s="877"/>
      <c r="E16" s="900"/>
      <c r="F16" s="28"/>
      <c r="G16" s="23"/>
      <c r="H16" s="23"/>
      <c r="I16" s="31"/>
      <c r="J16" s="373"/>
      <c r="K16" s="412" t="str">
        <f t="shared" si="5"/>
        <v/>
      </c>
      <c r="M16" s="400">
        <f t="shared" si="8"/>
        <v>0</v>
      </c>
      <c r="N16" s="400">
        <f t="shared" si="0"/>
        <v>0</v>
      </c>
      <c r="O16" s="400">
        <f t="shared" si="0"/>
        <v>0</v>
      </c>
      <c r="P16" s="400">
        <f t="shared" si="0"/>
        <v>0</v>
      </c>
      <c r="Q16" s="400">
        <f t="shared" si="0"/>
        <v>0</v>
      </c>
      <c r="R16" s="400">
        <f t="shared" si="0"/>
        <v>0</v>
      </c>
      <c r="S16" s="400">
        <f t="shared" si="0"/>
        <v>0</v>
      </c>
      <c r="T16" s="400">
        <f t="shared" si="0"/>
        <v>0</v>
      </c>
      <c r="U16" s="400">
        <f t="shared" si="0"/>
        <v>0</v>
      </c>
      <c r="V16" s="400">
        <f t="shared" si="0"/>
        <v>0</v>
      </c>
      <c r="X16" s="400">
        <f t="shared" si="8"/>
        <v>0</v>
      </c>
      <c r="Y16" s="400">
        <f t="shared" si="1"/>
        <v>0</v>
      </c>
      <c r="Z16" s="400">
        <f t="shared" si="1"/>
        <v>0</v>
      </c>
      <c r="AA16" s="400">
        <f t="shared" si="1"/>
        <v>0</v>
      </c>
      <c r="AB16" s="400">
        <f t="shared" si="1"/>
        <v>0</v>
      </c>
      <c r="AC16" s="400">
        <f t="shared" si="1"/>
        <v>0</v>
      </c>
      <c r="AD16" s="400">
        <f t="shared" si="1"/>
        <v>0</v>
      </c>
      <c r="AE16" s="400">
        <f t="shared" si="1"/>
        <v>0</v>
      </c>
      <c r="AF16" s="400">
        <f t="shared" si="1"/>
        <v>0</v>
      </c>
      <c r="AG16" s="400">
        <f t="shared" si="1"/>
        <v>0</v>
      </c>
      <c r="AI16" s="400">
        <f t="shared" si="2"/>
        <v>0</v>
      </c>
      <c r="AJ16" s="400">
        <f t="shared" si="2"/>
        <v>0</v>
      </c>
      <c r="AK16" s="400">
        <f t="shared" si="2"/>
        <v>0</v>
      </c>
      <c r="AL16" s="400">
        <f t="shared" si="2"/>
        <v>0</v>
      </c>
      <c r="AM16" s="400">
        <f t="shared" si="2"/>
        <v>0</v>
      </c>
      <c r="AN16" s="400">
        <f t="shared" si="2"/>
        <v>0</v>
      </c>
      <c r="AO16" s="400">
        <f t="shared" si="2"/>
        <v>0</v>
      </c>
      <c r="AP16" s="400">
        <f t="shared" si="2"/>
        <v>0</v>
      </c>
      <c r="AQ16" s="400">
        <f t="shared" si="2"/>
        <v>0</v>
      </c>
      <c r="AR16" s="400">
        <f t="shared" si="2"/>
        <v>0</v>
      </c>
      <c r="AT16" s="400">
        <f t="shared" si="7"/>
        <v>0</v>
      </c>
      <c r="AU16" s="400">
        <f t="shared" si="3"/>
        <v>0</v>
      </c>
      <c r="AV16" s="400">
        <f t="shared" si="3"/>
        <v>0</v>
      </c>
      <c r="AW16" s="400">
        <f t="shared" si="3"/>
        <v>0</v>
      </c>
      <c r="AX16" s="400">
        <f t="shared" si="3"/>
        <v>0</v>
      </c>
      <c r="AY16" s="400">
        <f t="shared" si="3"/>
        <v>0</v>
      </c>
      <c r="AZ16" s="400">
        <f t="shared" si="3"/>
        <v>0</v>
      </c>
      <c r="BA16" s="400">
        <f t="shared" si="3"/>
        <v>0</v>
      </c>
      <c r="BB16" s="400">
        <f t="shared" si="3"/>
        <v>0</v>
      </c>
      <c r="BC16" s="400">
        <f t="shared" si="3"/>
        <v>0</v>
      </c>
      <c r="BE16" s="400">
        <f t="shared" si="4"/>
        <v>0</v>
      </c>
      <c r="BF16" s="400">
        <f t="shared" si="4"/>
        <v>0</v>
      </c>
      <c r="BG16" s="400">
        <f t="shared" si="4"/>
        <v>0</v>
      </c>
      <c r="BH16" s="400">
        <f t="shared" si="4"/>
        <v>0</v>
      </c>
      <c r="BI16" s="400">
        <f t="shared" si="4"/>
        <v>0</v>
      </c>
      <c r="BJ16" s="400">
        <f t="shared" si="4"/>
        <v>0</v>
      </c>
      <c r="BK16" s="400">
        <f t="shared" si="4"/>
        <v>0</v>
      </c>
      <c r="BL16" s="400">
        <f t="shared" si="4"/>
        <v>0</v>
      </c>
      <c r="BM16" s="400">
        <f t="shared" si="4"/>
        <v>0</v>
      </c>
      <c r="BN16" s="400">
        <f t="shared" si="4"/>
        <v>0</v>
      </c>
    </row>
    <row r="17" spans="1:66" s="417" customFormat="1" ht="21.95" customHeight="1" x14ac:dyDescent="0.15">
      <c r="A17" s="415"/>
      <c r="B17" s="418"/>
      <c r="C17" s="42"/>
      <c r="D17" s="877"/>
      <c r="E17" s="900"/>
      <c r="F17" s="28"/>
      <c r="G17" s="23"/>
      <c r="H17" s="23"/>
      <c r="I17" s="43"/>
      <c r="J17" s="373"/>
      <c r="K17" s="412" t="str">
        <f t="shared" si="5"/>
        <v/>
      </c>
      <c r="M17" s="400">
        <f t="shared" si="8"/>
        <v>0</v>
      </c>
      <c r="N17" s="400">
        <f t="shared" si="0"/>
        <v>0</v>
      </c>
      <c r="O17" s="400">
        <f t="shared" si="0"/>
        <v>0</v>
      </c>
      <c r="P17" s="400">
        <f t="shared" si="0"/>
        <v>0</v>
      </c>
      <c r="Q17" s="400">
        <f t="shared" si="0"/>
        <v>0</v>
      </c>
      <c r="R17" s="400">
        <f t="shared" si="0"/>
        <v>0</v>
      </c>
      <c r="S17" s="400">
        <f t="shared" si="0"/>
        <v>0</v>
      </c>
      <c r="T17" s="400">
        <f t="shared" si="0"/>
        <v>0</v>
      </c>
      <c r="U17" s="400">
        <f t="shared" si="0"/>
        <v>0</v>
      </c>
      <c r="V17" s="400">
        <f t="shared" si="0"/>
        <v>0</v>
      </c>
      <c r="X17" s="400">
        <f t="shared" si="8"/>
        <v>0</v>
      </c>
      <c r="Y17" s="400">
        <f t="shared" si="1"/>
        <v>0</v>
      </c>
      <c r="Z17" s="400">
        <f t="shared" si="1"/>
        <v>0</v>
      </c>
      <c r="AA17" s="400">
        <f t="shared" si="1"/>
        <v>0</v>
      </c>
      <c r="AB17" s="400">
        <f t="shared" si="1"/>
        <v>0</v>
      </c>
      <c r="AC17" s="400">
        <f t="shared" si="1"/>
        <v>0</v>
      </c>
      <c r="AD17" s="400">
        <f t="shared" si="1"/>
        <v>0</v>
      </c>
      <c r="AE17" s="400">
        <f t="shared" si="1"/>
        <v>0</v>
      </c>
      <c r="AF17" s="400">
        <f t="shared" si="1"/>
        <v>0</v>
      </c>
      <c r="AG17" s="400">
        <f t="shared" si="1"/>
        <v>0</v>
      </c>
      <c r="AI17" s="400">
        <f t="shared" si="2"/>
        <v>0</v>
      </c>
      <c r="AJ17" s="400">
        <f t="shared" si="2"/>
        <v>0</v>
      </c>
      <c r="AK17" s="400">
        <f t="shared" si="2"/>
        <v>0</v>
      </c>
      <c r="AL17" s="400">
        <f t="shared" si="2"/>
        <v>0</v>
      </c>
      <c r="AM17" s="400">
        <f t="shared" si="2"/>
        <v>0</v>
      </c>
      <c r="AN17" s="400">
        <f t="shared" si="2"/>
        <v>0</v>
      </c>
      <c r="AO17" s="400">
        <f t="shared" si="2"/>
        <v>0</v>
      </c>
      <c r="AP17" s="400">
        <f t="shared" si="2"/>
        <v>0</v>
      </c>
      <c r="AQ17" s="400">
        <f t="shared" si="2"/>
        <v>0</v>
      </c>
      <c r="AR17" s="400">
        <f t="shared" si="2"/>
        <v>0</v>
      </c>
      <c r="AT17" s="400">
        <f t="shared" si="7"/>
        <v>0</v>
      </c>
      <c r="AU17" s="400">
        <f t="shared" si="3"/>
        <v>0</v>
      </c>
      <c r="AV17" s="400">
        <f t="shared" si="3"/>
        <v>0</v>
      </c>
      <c r="AW17" s="400">
        <f t="shared" si="3"/>
        <v>0</v>
      </c>
      <c r="AX17" s="400">
        <f t="shared" si="3"/>
        <v>0</v>
      </c>
      <c r="AY17" s="400">
        <f t="shared" si="3"/>
        <v>0</v>
      </c>
      <c r="AZ17" s="400">
        <f t="shared" si="3"/>
        <v>0</v>
      </c>
      <c r="BA17" s="400">
        <f t="shared" si="3"/>
        <v>0</v>
      </c>
      <c r="BB17" s="400">
        <f t="shared" si="3"/>
        <v>0</v>
      </c>
      <c r="BC17" s="400">
        <f t="shared" si="3"/>
        <v>0</v>
      </c>
      <c r="BE17" s="400">
        <f t="shared" si="4"/>
        <v>0</v>
      </c>
      <c r="BF17" s="400">
        <f t="shared" si="4"/>
        <v>0</v>
      </c>
      <c r="BG17" s="400">
        <f t="shared" si="4"/>
        <v>0</v>
      </c>
      <c r="BH17" s="400">
        <f t="shared" si="4"/>
        <v>0</v>
      </c>
      <c r="BI17" s="400">
        <f t="shared" si="4"/>
        <v>0</v>
      </c>
      <c r="BJ17" s="400">
        <f t="shared" si="4"/>
        <v>0</v>
      </c>
      <c r="BK17" s="400">
        <f t="shared" si="4"/>
        <v>0</v>
      </c>
      <c r="BL17" s="400">
        <f t="shared" si="4"/>
        <v>0</v>
      </c>
      <c r="BM17" s="400">
        <f t="shared" si="4"/>
        <v>0</v>
      </c>
      <c r="BN17" s="400">
        <f t="shared" si="4"/>
        <v>0</v>
      </c>
    </row>
    <row r="18" spans="1:66" s="417" customFormat="1" ht="21.95" customHeight="1" x14ac:dyDescent="0.15">
      <c r="A18" s="415"/>
      <c r="B18" s="418"/>
      <c r="C18" s="42"/>
      <c r="D18" s="877"/>
      <c r="E18" s="900"/>
      <c r="F18" s="28"/>
      <c r="G18" s="23"/>
      <c r="H18" s="23"/>
      <c r="I18" s="29"/>
      <c r="J18" s="419"/>
      <c r="K18" s="412" t="str">
        <f t="shared" si="5"/>
        <v/>
      </c>
      <c r="M18" s="400">
        <f t="shared" si="8"/>
        <v>0</v>
      </c>
      <c r="N18" s="400">
        <f t="shared" si="0"/>
        <v>0</v>
      </c>
      <c r="O18" s="400">
        <f t="shared" si="0"/>
        <v>0</v>
      </c>
      <c r="P18" s="400">
        <f t="shared" si="0"/>
        <v>0</v>
      </c>
      <c r="Q18" s="400">
        <f t="shared" si="0"/>
        <v>0</v>
      </c>
      <c r="R18" s="400">
        <f t="shared" si="0"/>
        <v>0</v>
      </c>
      <c r="S18" s="400">
        <f t="shared" si="0"/>
        <v>0</v>
      </c>
      <c r="T18" s="400">
        <f t="shared" si="0"/>
        <v>0</v>
      </c>
      <c r="U18" s="400">
        <f t="shared" si="0"/>
        <v>0</v>
      </c>
      <c r="V18" s="400">
        <f t="shared" si="0"/>
        <v>0</v>
      </c>
      <c r="X18" s="400">
        <f t="shared" si="8"/>
        <v>0</v>
      </c>
      <c r="Y18" s="400">
        <f t="shared" si="1"/>
        <v>0</v>
      </c>
      <c r="Z18" s="400">
        <f t="shared" si="1"/>
        <v>0</v>
      </c>
      <c r="AA18" s="400">
        <f t="shared" si="1"/>
        <v>0</v>
      </c>
      <c r="AB18" s="400">
        <f t="shared" si="1"/>
        <v>0</v>
      </c>
      <c r="AC18" s="400">
        <f t="shared" si="1"/>
        <v>0</v>
      </c>
      <c r="AD18" s="400">
        <f t="shared" si="1"/>
        <v>0</v>
      </c>
      <c r="AE18" s="400">
        <f t="shared" si="1"/>
        <v>0</v>
      </c>
      <c r="AF18" s="400">
        <f t="shared" si="1"/>
        <v>0</v>
      </c>
      <c r="AG18" s="400">
        <f t="shared" si="1"/>
        <v>0</v>
      </c>
      <c r="AI18" s="400">
        <f t="shared" si="2"/>
        <v>0</v>
      </c>
      <c r="AJ18" s="400">
        <f t="shared" si="2"/>
        <v>0</v>
      </c>
      <c r="AK18" s="400">
        <f t="shared" si="2"/>
        <v>0</v>
      </c>
      <c r="AL18" s="400">
        <f t="shared" si="2"/>
        <v>0</v>
      </c>
      <c r="AM18" s="400">
        <f t="shared" si="2"/>
        <v>0</v>
      </c>
      <c r="AN18" s="400">
        <f t="shared" si="2"/>
        <v>0</v>
      </c>
      <c r="AO18" s="400">
        <f t="shared" si="2"/>
        <v>0</v>
      </c>
      <c r="AP18" s="400">
        <f t="shared" si="2"/>
        <v>0</v>
      </c>
      <c r="AQ18" s="400">
        <f t="shared" si="2"/>
        <v>0</v>
      </c>
      <c r="AR18" s="400">
        <f t="shared" si="2"/>
        <v>0</v>
      </c>
      <c r="AT18" s="400">
        <f t="shared" si="7"/>
        <v>0</v>
      </c>
      <c r="AU18" s="400">
        <f t="shared" si="3"/>
        <v>0</v>
      </c>
      <c r="AV18" s="400">
        <f t="shared" si="3"/>
        <v>0</v>
      </c>
      <c r="AW18" s="400">
        <f t="shared" si="3"/>
        <v>0</v>
      </c>
      <c r="AX18" s="400">
        <f t="shared" si="3"/>
        <v>0</v>
      </c>
      <c r="AY18" s="400">
        <f t="shared" si="3"/>
        <v>0</v>
      </c>
      <c r="AZ18" s="400">
        <f t="shared" si="3"/>
        <v>0</v>
      </c>
      <c r="BA18" s="400">
        <f t="shared" si="3"/>
        <v>0</v>
      </c>
      <c r="BB18" s="400">
        <f t="shared" si="3"/>
        <v>0</v>
      </c>
      <c r="BC18" s="400">
        <f t="shared" si="3"/>
        <v>0</v>
      </c>
      <c r="BE18" s="400">
        <f t="shared" si="4"/>
        <v>0</v>
      </c>
      <c r="BF18" s="400">
        <f t="shared" si="4"/>
        <v>0</v>
      </c>
      <c r="BG18" s="400">
        <f t="shared" si="4"/>
        <v>0</v>
      </c>
      <c r="BH18" s="400">
        <f t="shared" si="4"/>
        <v>0</v>
      </c>
      <c r="BI18" s="400">
        <f t="shared" si="4"/>
        <v>0</v>
      </c>
      <c r="BJ18" s="400">
        <f t="shared" si="4"/>
        <v>0</v>
      </c>
      <c r="BK18" s="400">
        <f t="shared" si="4"/>
        <v>0</v>
      </c>
      <c r="BL18" s="400">
        <f t="shared" si="4"/>
        <v>0</v>
      </c>
      <c r="BM18" s="400">
        <f t="shared" si="4"/>
        <v>0</v>
      </c>
      <c r="BN18" s="400">
        <f t="shared" si="4"/>
        <v>0</v>
      </c>
    </row>
    <row r="19" spans="1:66" s="417" customFormat="1" ht="21.95" customHeight="1" x14ac:dyDescent="0.15">
      <c r="A19" s="415"/>
      <c r="B19" s="418"/>
      <c r="C19" s="42"/>
      <c r="D19" s="877"/>
      <c r="E19" s="900"/>
      <c r="F19" s="28"/>
      <c r="G19" s="23"/>
      <c r="H19" s="23"/>
      <c r="I19" s="29"/>
      <c r="J19" s="420"/>
      <c r="K19" s="412" t="str">
        <f t="shared" si="5"/>
        <v/>
      </c>
      <c r="M19" s="400">
        <f t="shared" si="8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Q19" s="400">
        <f t="shared" si="0"/>
        <v>0</v>
      </c>
      <c r="R19" s="400">
        <f t="shared" si="0"/>
        <v>0</v>
      </c>
      <c r="S19" s="400">
        <f t="shared" si="0"/>
        <v>0</v>
      </c>
      <c r="T19" s="400">
        <f t="shared" si="0"/>
        <v>0</v>
      </c>
      <c r="U19" s="400">
        <f t="shared" si="0"/>
        <v>0</v>
      </c>
      <c r="V19" s="400">
        <f t="shared" si="0"/>
        <v>0</v>
      </c>
      <c r="X19" s="400">
        <f t="shared" si="8"/>
        <v>0</v>
      </c>
      <c r="Y19" s="400">
        <f t="shared" si="1"/>
        <v>0</v>
      </c>
      <c r="Z19" s="400">
        <f t="shared" si="1"/>
        <v>0</v>
      </c>
      <c r="AA19" s="400">
        <f t="shared" si="1"/>
        <v>0</v>
      </c>
      <c r="AB19" s="400">
        <f t="shared" si="1"/>
        <v>0</v>
      </c>
      <c r="AC19" s="400">
        <f t="shared" si="1"/>
        <v>0</v>
      </c>
      <c r="AD19" s="400">
        <f t="shared" si="1"/>
        <v>0</v>
      </c>
      <c r="AE19" s="400">
        <f t="shared" si="1"/>
        <v>0</v>
      </c>
      <c r="AF19" s="400">
        <f t="shared" si="1"/>
        <v>0</v>
      </c>
      <c r="AG19" s="400">
        <f t="shared" si="1"/>
        <v>0</v>
      </c>
      <c r="AI19" s="400">
        <f t="shared" si="2"/>
        <v>0</v>
      </c>
      <c r="AJ19" s="400">
        <f t="shared" si="2"/>
        <v>0</v>
      </c>
      <c r="AK19" s="400">
        <f t="shared" si="2"/>
        <v>0</v>
      </c>
      <c r="AL19" s="400">
        <f t="shared" si="2"/>
        <v>0</v>
      </c>
      <c r="AM19" s="400">
        <f t="shared" si="2"/>
        <v>0</v>
      </c>
      <c r="AN19" s="400">
        <f t="shared" si="2"/>
        <v>0</v>
      </c>
      <c r="AO19" s="400">
        <f t="shared" si="2"/>
        <v>0</v>
      </c>
      <c r="AP19" s="400">
        <f t="shared" si="2"/>
        <v>0</v>
      </c>
      <c r="AQ19" s="400">
        <f t="shared" si="2"/>
        <v>0</v>
      </c>
      <c r="AR19" s="400">
        <f t="shared" si="2"/>
        <v>0</v>
      </c>
      <c r="AT19" s="400">
        <f t="shared" si="7"/>
        <v>0</v>
      </c>
      <c r="AU19" s="400">
        <f t="shared" si="3"/>
        <v>0</v>
      </c>
      <c r="AV19" s="400">
        <f t="shared" si="3"/>
        <v>0</v>
      </c>
      <c r="AW19" s="400">
        <f t="shared" si="3"/>
        <v>0</v>
      </c>
      <c r="AX19" s="400">
        <f t="shared" si="3"/>
        <v>0</v>
      </c>
      <c r="AY19" s="400">
        <f t="shared" si="3"/>
        <v>0</v>
      </c>
      <c r="AZ19" s="400">
        <f t="shared" si="3"/>
        <v>0</v>
      </c>
      <c r="BA19" s="400">
        <f t="shared" si="3"/>
        <v>0</v>
      </c>
      <c r="BB19" s="400">
        <f t="shared" si="3"/>
        <v>0</v>
      </c>
      <c r="BC19" s="400">
        <f t="shared" si="3"/>
        <v>0</v>
      </c>
      <c r="BE19" s="400">
        <f t="shared" si="4"/>
        <v>0</v>
      </c>
      <c r="BF19" s="400">
        <f t="shared" si="4"/>
        <v>0</v>
      </c>
      <c r="BG19" s="400">
        <f t="shared" si="4"/>
        <v>0</v>
      </c>
      <c r="BH19" s="400">
        <f t="shared" si="4"/>
        <v>0</v>
      </c>
      <c r="BI19" s="400">
        <f t="shared" si="4"/>
        <v>0</v>
      </c>
      <c r="BJ19" s="400">
        <f t="shared" si="4"/>
        <v>0</v>
      </c>
      <c r="BK19" s="400">
        <f t="shared" si="4"/>
        <v>0</v>
      </c>
      <c r="BL19" s="400">
        <f t="shared" si="4"/>
        <v>0</v>
      </c>
      <c r="BM19" s="400">
        <f t="shared" si="4"/>
        <v>0</v>
      </c>
      <c r="BN19" s="400">
        <f t="shared" si="4"/>
        <v>0</v>
      </c>
    </row>
    <row r="20" spans="1:66" s="417" customFormat="1" ht="21.95" customHeight="1" x14ac:dyDescent="0.15">
      <c r="A20" s="415"/>
      <c r="B20" s="418"/>
      <c r="C20" s="23"/>
      <c r="D20" s="877"/>
      <c r="E20" s="900"/>
      <c r="F20" s="28"/>
      <c r="G20" s="23"/>
      <c r="H20" s="23"/>
      <c r="I20" s="41"/>
      <c r="J20" s="419"/>
      <c r="K20" s="412" t="str">
        <f t="shared" si="5"/>
        <v/>
      </c>
      <c r="M20" s="400">
        <f t="shared" si="8"/>
        <v>0</v>
      </c>
      <c r="N20" s="400">
        <f t="shared" si="0"/>
        <v>0</v>
      </c>
      <c r="O20" s="400">
        <f t="shared" si="0"/>
        <v>0</v>
      </c>
      <c r="P20" s="400">
        <f t="shared" si="0"/>
        <v>0</v>
      </c>
      <c r="Q20" s="400">
        <f t="shared" si="0"/>
        <v>0</v>
      </c>
      <c r="R20" s="400">
        <f t="shared" si="0"/>
        <v>0</v>
      </c>
      <c r="S20" s="400">
        <f t="shared" si="0"/>
        <v>0</v>
      </c>
      <c r="T20" s="400">
        <f t="shared" si="0"/>
        <v>0</v>
      </c>
      <c r="U20" s="400">
        <f t="shared" si="0"/>
        <v>0</v>
      </c>
      <c r="V20" s="400">
        <f t="shared" si="0"/>
        <v>0</v>
      </c>
      <c r="X20" s="400">
        <f t="shared" si="8"/>
        <v>0</v>
      </c>
      <c r="Y20" s="400">
        <f t="shared" si="1"/>
        <v>0</v>
      </c>
      <c r="Z20" s="400">
        <f t="shared" si="1"/>
        <v>0</v>
      </c>
      <c r="AA20" s="400">
        <f t="shared" si="1"/>
        <v>0</v>
      </c>
      <c r="AB20" s="400">
        <f t="shared" si="1"/>
        <v>0</v>
      </c>
      <c r="AC20" s="400">
        <f t="shared" si="1"/>
        <v>0</v>
      </c>
      <c r="AD20" s="400">
        <f t="shared" si="1"/>
        <v>0</v>
      </c>
      <c r="AE20" s="400">
        <f t="shared" si="1"/>
        <v>0</v>
      </c>
      <c r="AF20" s="400">
        <f t="shared" si="1"/>
        <v>0</v>
      </c>
      <c r="AG20" s="400">
        <f t="shared" si="1"/>
        <v>0</v>
      </c>
      <c r="AI20" s="400">
        <f t="shared" si="2"/>
        <v>0</v>
      </c>
      <c r="AJ20" s="400">
        <f t="shared" si="2"/>
        <v>0</v>
      </c>
      <c r="AK20" s="400">
        <f t="shared" si="2"/>
        <v>0</v>
      </c>
      <c r="AL20" s="400">
        <f t="shared" si="2"/>
        <v>0</v>
      </c>
      <c r="AM20" s="400">
        <f t="shared" si="2"/>
        <v>0</v>
      </c>
      <c r="AN20" s="400">
        <f t="shared" si="2"/>
        <v>0</v>
      </c>
      <c r="AO20" s="400">
        <f t="shared" si="2"/>
        <v>0</v>
      </c>
      <c r="AP20" s="400">
        <f t="shared" si="2"/>
        <v>0</v>
      </c>
      <c r="AQ20" s="400">
        <f t="shared" si="2"/>
        <v>0</v>
      </c>
      <c r="AR20" s="400">
        <f t="shared" si="2"/>
        <v>0</v>
      </c>
      <c r="AT20" s="400">
        <f t="shared" si="7"/>
        <v>0</v>
      </c>
      <c r="AU20" s="400">
        <f t="shared" si="3"/>
        <v>0</v>
      </c>
      <c r="AV20" s="400">
        <f t="shared" si="3"/>
        <v>0</v>
      </c>
      <c r="AW20" s="400">
        <f t="shared" si="3"/>
        <v>0</v>
      </c>
      <c r="AX20" s="400">
        <f t="shared" si="3"/>
        <v>0</v>
      </c>
      <c r="AY20" s="400">
        <f t="shared" si="3"/>
        <v>0</v>
      </c>
      <c r="AZ20" s="400">
        <f t="shared" si="3"/>
        <v>0</v>
      </c>
      <c r="BA20" s="400">
        <f t="shared" si="3"/>
        <v>0</v>
      </c>
      <c r="BB20" s="400">
        <f t="shared" si="3"/>
        <v>0</v>
      </c>
      <c r="BC20" s="400">
        <f t="shared" si="3"/>
        <v>0</v>
      </c>
      <c r="BE20" s="400">
        <f t="shared" si="4"/>
        <v>0</v>
      </c>
      <c r="BF20" s="400">
        <f t="shared" si="4"/>
        <v>0</v>
      </c>
      <c r="BG20" s="400">
        <f t="shared" si="4"/>
        <v>0</v>
      </c>
      <c r="BH20" s="400">
        <f t="shared" si="4"/>
        <v>0</v>
      </c>
      <c r="BI20" s="400">
        <f t="shared" si="4"/>
        <v>0</v>
      </c>
      <c r="BJ20" s="400">
        <f t="shared" si="4"/>
        <v>0</v>
      </c>
      <c r="BK20" s="400">
        <f t="shared" si="4"/>
        <v>0</v>
      </c>
      <c r="BL20" s="400">
        <f t="shared" si="4"/>
        <v>0</v>
      </c>
      <c r="BM20" s="400">
        <f t="shared" si="4"/>
        <v>0</v>
      </c>
      <c r="BN20" s="400">
        <f t="shared" si="4"/>
        <v>0</v>
      </c>
    </row>
    <row r="21" spans="1:66" s="417" customFormat="1" ht="21.95" customHeight="1" x14ac:dyDescent="0.15">
      <c r="A21" s="415"/>
      <c r="B21" s="418"/>
      <c r="C21" s="42"/>
      <c r="D21" s="877"/>
      <c r="E21" s="900"/>
      <c r="F21" s="28"/>
      <c r="G21" s="23"/>
      <c r="H21" s="23"/>
      <c r="I21" s="41"/>
      <c r="J21" s="421"/>
      <c r="K21" s="412" t="str">
        <f t="shared" si="5"/>
        <v/>
      </c>
      <c r="M21" s="400">
        <f t="shared" si="8"/>
        <v>0</v>
      </c>
      <c r="N21" s="400">
        <f t="shared" si="0"/>
        <v>0</v>
      </c>
      <c r="O21" s="400">
        <f t="shared" si="0"/>
        <v>0</v>
      </c>
      <c r="P21" s="400">
        <f t="shared" si="0"/>
        <v>0</v>
      </c>
      <c r="Q21" s="400">
        <f t="shared" si="0"/>
        <v>0</v>
      </c>
      <c r="R21" s="400">
        <f t="shared" si="0"/>
        <v>0</v>
      </c>
      <c r="S21" s="400">
        <f t="shared" si="0"/>
        <v>0</v>
      </c>
      <c r="T21" s="400">
        <f t="shared" si="0"/>
        <v>0</v>
      </c>
      <c r="U21" s="400">
        <f t="shared" si="0"/>
        <v>0</v>
      </c>
      <c r="V21" s="400">
        <f t="shared" si="0"/>
        <v>0</v>
      </c>
      <c r="X21" s="400">
        <f t="shared" si="8"/>
        <v>0</v>
      </c>
      <c r="Y21" s="400">
        <f t="shared" si="1"/>
        <v>0</v>
      </c>
      <c r="Z21" s="400">
        <f t="shared" si="1"/>
        <v>0</v>
      </c>
      <c r="AA21" s="400">
        <f t="shared" si="1"/>
        <v>0</v>
      </c>
      <c r="AB21" s="400">
        <f t="shared" si="1"/>
        <v>0</v>
      </c>
      <c r="AC21" s="400">
        <f t="shared" si="1"/>
        <v>0</v>
      </c>
      <c r="AD21" s="400">
        <f t="shared" si="1"/>
        <v>0</v>
      </c>
      <c r="AE21" s="400">
        <f t="shared" si="1"/>
        <v>0</v>
      </c>
      <c r="AF21" s="400">
        <f t="shared" si="1"/>
        <v>0</v>
      </c>
      <c r="AG21" s="400">
        <f t="shared" si="1"/>
        <v>0</v>
      </c>
      <c r="AI21" s="400">
        <f t="shared" si="2"/>
        <v>0</v>
      </c>
      <c r="AJ21" s="400">
        <f t="shared" si="2"/>
        <v>0</v>
      </c>
      <c r="AK21" s="400">
        <f t="shared" si="2"/>
        <v>0</v>
      </c>
      <c r="AL21" s="400">
        <f t="shared" si="2"/>
        <v>0</v>
      </c>
      <c r="AM21" s="400">
        <f t="shared" si="2"/>
        <v>0</v>
      </c>
      <c r="AN21" s="400">
        <f t="shared" si="2"/>
        <v>0</v>
      </c>
      <c r="AO21" s="400">
        <f t="shared" si="2"/>
        <v>0</v>
      </c>
      <c r="AP21" s="400">
        <f t="shared" si="2"/>
        <v>0</v>
      </c>
      <c r="AQ21" s="400">
        <f t="shared" si="2"/>
        <v>0</v>
      </c>
      <c r="AR21" s="400">
        <f t="shared" si="2"/>
        <v>0</v>
      </c>
      <c r="AT21" s="400">
        <f t="shared" si="7"/>
        <v>0</v>
      </c>
      <c r="AU21" s="400">
        <f t="shared" si="3"/>
        <v>0</v>
      </c>
      <c r="AV21" s="400">
        <f t="shared" si="3"/>
        <v>0</v>
      </c>
      <c r="AW21" s="400">
        <f t="shared" si="3"/>
        <v>0</v>
      </c>
      <c r="AX21" s="400">
        <f t="shared" si="3"/>
        <v>0</v>
      </c>
      <c r="AY21" s="400">
        <f t="shared" si="3"/>
        <v>0</v>
      </c>
      <c r="AZ21" s="400">
        <f t="shared" si="3"/>
        <v>0</v>
      </c>
      <c r="BA21" s="400">
        <f t="shared" si="3"/>
        <v>0</v>
      </c>
      <c r="BB21" s="400">
        <f t="shared" si="3"/>
        <v>0</v>
      </c>
      <c r="BC21" s="400">
        <f t="shared" si="3"/>
        <v>0</v>
      </c>
      <c r="BE21" s="400">
        <f t="shared" si="4"/>
        <v>0</v>
      </c>
      <c r="BF21" s="400">
        <f t="shared" si="4"/>
        <v>0</v>
      </c>
      <c r="BG21" s="400">
        <f t="shared" si="4"/>
        <v>0</v>
      </c>
      <c r="BH21" s="400">
        <f t="shared" si="4"/>
        <v>0</v>
      </c>
      <c r="BI21" s="400">
        <f t="shared" si="4"/>
        <v>0</v>
      </c>
      <c r="BJ21" s="400">
        <f t="shared" si="4"/>
        <v>0</v>
      </c>
      <c r="BK21" s="400">
        <f t="shared" si="4"/>
        <v>0</v>
      </c>
      <c r="BL21" s="400">
        <f t="shared" si="4"/>
        <v>0</v>
      </c>
      <c r="BM21" s="400">
        <f t="shared" si="4"/>
        <v>0</v>
      </c>
      <c r="BN21" s="400">
        <f t="shared" si="4"/>
        <v>0</v>
      </c>
    </row>
    <row r="22" spans="1:66" s="417" customFormat="1" ht="21.95" customHeight="1" x14ac:dyDescent="0.15">
      <c r="A22" s="415"/>
      <c r="B22" s="418"/>
      <c r="C22" s="42"/>
      <c r="D22" s="877"/>
      <c r="E22" s="900"/>
      <c r="F22" s="28"/>
      <c r="G22" s="23"/>
      <c r="H22" s="23"/>
      <c r="I22" s="41"/>
      <c r="J22" s="421"/>
      <c r="K22" s="412" t="str">
        <f t="shared" si="5"/>
        <v/>
      </c>
      <c r="M22" s="400">
        <f t="shared" si="8"/>
        <v>0</v>
      </c>
      <c r="N22" s="400">
        <f t="shared" si="0"/>
        <v>0</v>
      </c>
      <c r="O22" s="400">
        <f t="shared" si="0"/>
        <v>0</v>
      </c>
      <c r="P22" s="400">
        <f t="shared" si="0"/>
        <v>0</v>
      </c>
      <c r="Q22" s="400">
        <f t="shared" si="0"/>
        <v>0</v>
      </c>
      <c r="R22" s="400">
        <f t="shared" si="0"/>
        <v>0</v>
      </c>
      <c r="S22" s="400">
        <f t="shared" si="0"/>
        <v>0</v>
      </c>
      <c r="T22" s="400">
        <f t="shared" si="0"/>
        <v>0</v>
      </c>
      <c r="U22" s="400">
        <f t="shared" si="0"/>
        <v>0</v>
      </c>
      <c r="V22" s="400">
        <f t="shared" si="0"/>
        <v>0</v>
      </c>
      <c r="X22" s="400">
        <f t="shared" si="8"/>
        <v>0</v>
      </c>
      <c r="Y22" s="400">
        <f t="shared" si="1"/>
        <v>0</v>
      </c>
      <c r="Z22" s="400">
        <f t="shared" si="1"/>
        <v>0</v>
      </c>
      <c r="AA22" s="400">
        <f t="shared" si="1"/>
        <v>0</v>
      </c>
      <c r="AB22" s="400">
        <f t="shared" si="1"/>
        <v>0</v>
      </c>
      <c r="AC22" s="400">
        <f t="shared" si="1"/>
        <v>0</v>
      </c>
      <c r="AD22" s="400">
        <f t="shared" si="1"/>
        <v>0</v>
      </c>
      <c r="AE22" s="400">
        <f t="shared" si="1"/>
        <v>0</v>
      </c>
      <c r="AF22" s="400">
        <f t="shared" si="1"/>
        <v>0</v>
      </c>
      <c r="AG22" s="400">
        <f t="shared" si="1"/>
        <v>0</v>
      </c>
      <c r="AI22" s="400">
        <f t="shared" si="2"/>
        <v>0</v>
      </c>
      <c r="AJ22" s="400">
        <f t="shared" si="2"/>
        <v>0</v>
      </c>
      <c r="AK22" s="400">
        <f t="shared" si="2"/>
        <v>0</v>
      </c>
      <c r="AL22" s="400">
        <f t="shared" si="2"/>
        <v>0</v>
      </c>
      <c r="AM22" s="400">
        <f t="shared" si="2"/>
        <v>0</v>
      </c>
      <c r="AN22" s="400">
        <f t="shared" si="2"/>
        <v>0</v>
      </c>
      <c r="AO22" s="400">
        <f t="shared" si="2"/>
        <v>0</v>
      </c>
      <c r="AP22" s="400">
        <f t="shared" si="2"/>
        <v>0</v>
      </c>
      <c r="AQ22" s="400">
        <f t="shared" si="2"/>
        <v>0</v>
      </c>
      <c r="AR22" s="400">
        <f t="shared" si="2"/>
        <v>0</v>
      </c>
      <c r="AT22" s="400">
        <f t="shared" si="7"/>
        <v>0</v>
      </c>
      <c r="AU22" s="400">
        <f t="shared" si="3"/>
        <v>0</v>
      </c>
      <c r="AV22" s="400">
        <f t="shared" si="3"/>
        <v>0</v>
      </c>
      <c r="AW22" s="400">
        <f t="shared" si="3"/>
        <v>0</v>
      </c>
      <c r="AX22" s="400">
        <f t="shared" si="3"/>
        <v>0</v>
      </c>
      <c r="AY22" s="400">
        <f t="shared" si="3"/>
        <v>0</v>
      </c>
      <c r="AZ22" s="400">
        <f t="shared" si="3"/>
        <v>0</v>
      </c>
      <c r="BA22" s="400">
        <f t="shared" si="3"/>
        <v>0</v>
      </c>
      <c r="BB22" s="400">
        <f t="shared" si="3"/>
        <v>0</v>
      </c>
      <c r="BC22" s="400">
        <f t="shared" si="3"/>
        <v>0</v>
      </c>
      <c r="BE22" s="400">
        <f t="shared" si="4"/>
        <v>0</v>
      </c>
      <c r="BF22" s="400">
        <f t="shared" si="4"/>
        <v>0</v>
      </c>
      <c r="BG22" s="400">
        <f t="shared" si="4"/>
        <v>0</v>
      </c>
      <c r="BH22" s="400">
        <f t="shared" si="4"/>
        <v>0</v>
      </c>
      <c r="BI22" s="400">
        <f t="shared" si="4"/>
        <v>0</v>
      </c>
      <c r="BJ22" s="400">
        <f t="shared" si="4"/>
        <v>0</v>
      </c>
      <c r="BK22" s="400">
        <f t="shared" si="4"/>
        <v>0</v>
      </c>
      <c r="BL22" s="400">
        <f t="shared" si="4"/>
        <v>0</v>
      </c>
      <c r="BM22" s="400">
        <f t="shared" si="4"/>
        <v>0</v>
      </c>
      <c r="BN22" s="400">
        <f t="shared" si="4"/>
        <v>0</v>
      </c>
    </row>
    <row r="23" spans="1:66" s="417" customFormat="1" ht="21.95" customHeight="1" x14ac:dyDescent="0.15">
      <c r="A23" s="415"/>
      <c r="B23" s="418"/>
      <c r="C23" s="42"/>
      <c r="D23" s="877"/>
      <c r="E23" s="900"/>
      <c r="F23" s="28"/>
      <c r="G23" s="23"/>
      <c r="H23" s="23"/>
      <c r="I23" s="41"/>
      <c r="J23" s="373"/>
      <c r="K23" s="412" t="str">
        <f t="shared" si="5"/>
        <v/>
      </c>
      <c r="M23" s="400">
        <f t="shared" si="8"/>
        <v>0</v>
      </c>
      <c r="N23" s="400">
        <f t="shared" si="8"/>
        <v>0</v>
      </c>
      <c r="O23" s="400">
        <f t="shared" si="8"/>
        <v>0</v>
      </c>
      <c r="P23" s="400">
        <f t="shared" si="8"/>
        <v>0</v>
      </c>
      <c r="Q23" s="400">
        <f t="shared" si="8"/>
        <v>0</v>
      </c>
      <c r="R23" s="400">
        <f t="shared" si="8"/>
        <v>0</v>
      </c>
      <c r="S23" s="400">
        <f t="shared" si="8"/>
        <v>0</v>
      </c>
      <c r="T23" s="400">
        <f t="shared" si="8"/>
        <v>0</v>
      </c>
      <c r="U23" s="400">
        <f t="shared" si="8"/>
        <v>0</v>
      </c>
      <c r="V23" s="400">
        <f t="shared" si="8"/>
        <v>0</v>
      </c>
      <c r="X23" s="400">
        <f t="shared" si="8"/>
        <v>0</v>
      </c>
      <c r="Y23" s="400">
        <f t="shared" si="8"/>
        <v>0</v>
      </c>
      <c r="Z23" s="400">
        <f t="shared" si="8"/>
        <v>0</v>
      </c>
      <c r="AA23" s="400">
        <f t="shared" si="8"/>
        <v>0</v>
      </c>
      <c r="AB23" s="400">
        <f t="shared" si="8"/>
        <v>0</v>
      </c>
      <c r="AC23" s="400">
        <f t="shared" si="8"/>
        <v>0</v>
      </c>
      <c r="AD23" s="400">
        <f t="shared" si="8"/>
        <v>0</v>
      </c>
      <c r="AE23" s="400">
        <f t="shared" ref="AE23:AG31" si="9">COUNTIF($K23,AE$4&amp;AE$6)*$H23</f>
        <v>0</v>
      </c>
      <c r="AF23" s="400">
        <f t="shared" si="9"/>
        <v>0</v>
      </c>
      <c r="AG23" s="400">
        <f t="shared" si="9"/>
        <v>0</v>
      </c>
      <c r="AI23" s="400">
        <f t="shared" ref="AI23:AR31" si="10">COUNTIF($K23,AI$4&amp;AI$6)*$H23</f>
        <v>0</v>
      </c>
      <c r="AJ23" s="400">
        <f t="shared" si="10"/>
        <v>0</v>
      </c>
      <c r="AK23" s="400">
        <f t="shared" si="10"/>
        <v>0</v>
      </c>
      <c r="AL23" s="400">
        <f t="shared" si="10"/>
        <v>0</v>
      </c>
      <c r="AM23" s="400">
        <f t="shared" si="10"/>
        <v>0</v>
      </c>
      <c r="AN23" s="400">
        <f t="shared" si="10"/>
        <v>0</v>
      </c>
      <c r="AO23" s="400">
        <f t="shared" si="10"/>
        <v>0</v>
      </c>
      <c r="AP23" s="400">
        <f t="shared" si="10"/>
        <v>0</v>
      </c>
      <c r="AQ23" s="400">
        <f t="shared" si="10"/>
        <v>0</v>
      </c>
      <c r="AR23" s="400">
        <f t="shared" si="10"/>
        <v>0</v>
      </c>
      <c r="AT23" s="400">
        <f t="shared" si="7"/>
        <v>0</v>
      </c>
      <c r="AU23" s="400">
        <f t="shared" si="7"/>
        <v>0</v>
      </c>
      <c r="AV23" s="400">
        <f t="shared" si="7"/>
        <v>0</v>
      </c>
      <c r="AW23" s="400">
        <f t="shared" si="7"/>
        <v>0</v>
      </c>
      <c r="AX23" s="400">
        <f t="shared" si="7"/>
        <v>0</v>
      </c>
      <c r="AY23" s="400">
        <f t="shared" si="7"/>
        <v>0</v>
      </c>
      <c r="AZ23" s="400">
        <f t="shared" si="7"/>
        <v>0</v>
      </c>
      <c r="BA23" s="400">
        <f t="shared" si="7"/>
        <v>0</v>
      </c>
      <c r="BB23" s="400">
        <f t="shared" si="7"/>
        <v>0</v>
      </c>
      <c r="BC23" s="400">
        <f t="shared" si="7"/>
        <v>0</v>
      </c>
      <c r="BE23" s="400">
        <f t="shared" ref="BE23:BN31" si="11">COUNTIF($K23,BE$4&amp;BE$6)*$H23</f>
        <v>0</v>
      </c>
      <c r="BF23" s="400">
        <f t="shared" si="11"/>
        <v>0</v>
      </c>
      <c r="BG23" s="400">
        <f t="shared" si="11"/>
        <v>0</v>
      </c>
      <c r="BH23" s="400">
        <f t="shared" si="11"/>
        <v>0</v>
      </c>
      <c r="BI23" s="400">
        <f t="shared" si="11"/>
        <v>0</v>
      </c>
      <c r="BJ23" s="400">
        <f t="shared" si="11"/>
        <v>0</v>
      </c>
      <c r="BK23" s="400">
        <f t="shared" si="11"/>
        <v>0</v>
      </c>
      <c r="BL23" s="400">
        <f t="shared" si="11"/>
        <v>0</v>
      </c>
      <c r="BM23" s="400">
        <f t="shared" si="11"/>
        <v>0</v>
      </c>
      <c r="BN23" s="400">
        <f t="shared" si="11"/>
        <v>0</v>
      </c>
    </row>
    <row r="24" spans="1:66" s="417" customFormat="1" ht="21.95" customHeight="1" x14ac:dyDescent="0.15">
      <c r="A24" s="415"/>
      <c r="B24" s="418"/>
      <c r="C24" s="42"/>
      <c r="D24" s="877"/>
      <c r="E24" s="900"/>
      <c r="F24" s="28"/>
      <c r="G24" s="23"/>
      <c r="H24" s="23"/>
      <c r="I24" s="41"/>
      <c r="J24" s="373"/>
      <c r="K24" s="412" t="str">
        <f t="shared" si="5"/>
        <v/>
      </c>
      <c r="M24" s="400">
        <f t="shared" si="8"/>
        <v>0</v>
      </c>
      <c r="N24" s="400">
        <f t="shared" si="8"/>
        <v>0</v>
      </c>
      <c r="O24" s="400">
        <f t="shared" si="8"/>
        <v>0</v>
      </c>
      <c r="P24" s="400">
        <f t="shared" si="8"/>
        <v>0</v>
      </c>
      <c r="Q24" s="400">
        <f t="shared" si="8"/>
        <v>0</v>
      </c>
      <c r="R24" s="400">
        <f t="shared" si="8"/>
        <v>0</v>
      </c>
      <c r="S24" s="400">
        <f t="shared" si="8"/>
        <v>0</v>
      </c>
      <c r="T24" s="400">
        <f t="shared" si="8"/>
        <v>0</v>
      </c>
      <c r="U24" s="400">
        <f t="shared" si="8"/>
        <v>0</v>
      </c>
      <c r="V24" s="400">
        <f t="shared" si="8"/>
        <v>0</v>
      </c>
      <c r="X24" s="400">
        <f t="shared" si="8"/>
        <v>0</v>
      </c>
      <c r="Y24" s="400">
        <f t="shared" si="8"/>
        <v>0</v>
      </c>
      <c r="Z24" s="400">
        <f t="shared" si="8"/>
        <v>0</v>
      </c>
      <c r="AA24" s="400">
        <f t="shared" si="8"/>
        <v>0</v>
      </c>
      <c r="AB24" s="400">
        <f t="shared" si="8"/>
        <v>0</v>
      </c>
      <c r="AC24" s="400">
        <f t="shared" si="8"/>
        <v>0</v>
      </c>
      <c r="AD24" s="400">
        <f t="shared" si="8"/>
        <v>0</v>
      </c>
      <c r="AE24" s="400">
        <f t="shared" si="9"/>
        <v>0</v>
      </c>
      <c r="AF24" s="400">
        <f t="shared" si="9"/>
        <v>0</v>
      </c>
      <c r="AG24" s="400">
        <f t="shared" si="9"/>
        <v>0</v>
      </c>
      <c r="AI24" s="400">
        <f t="shared" si="10"/>
        <v>0</v>
      </c>
      <c r="AJ24" s="400">
        <f t="shared" si="10"/>
        <v>0</v>
      </c>
      <c r="AK24" s="400">
        <f t="shared" si="10"/>
        <v>0</v>
      </c>
      <c r="AL24" s="400">
        <f t="shared" si="10"/>
        <v>0</v>
      </c>
      <c r="AM24" s="400">
        <f t="shared" si="10"/>
        <v>0</v>
      </c>
      <c r="AN24" s="400">
        <f t="shared" si="10"/>
        <v>0</v>
      </c>
      <c r="AO24" s="400">
        <f t="shared" si="10"/>
        <v>0</v>
      </c>
      <c r="AP24" s="400">
        <f t="shared" si="10"/>
        <v>0</v>
      </c>
      <c r="AQ24" s="400">
        <f t="shared" si="10"/>
        <v>0</v>
      </c>
      <c r="AR24" s="400">
        <f t="shared" si="10"/>
        <v>0</v>
      </c>
      <c r="AT24" s="400">
        <f t="shared" si="7"/>
        <v>0</v>
      </c>
      <c r="AU24" s="400">
        <f t="shared" si="7"/>
        <v>0</v>
      </c>
      <c r="AV24" s="400">
        <f t="shared" si="7"/>
        <v>0</v>
      </c>
      <c r="AW24" s="400">
        <f t="shared" si="7"/>
        <v>0</v>
      </c>
      <c r="AX24" s="400">
        <f t="shared" si="7"/>
        <v>0</v>
      </c>
      <c r="AY24" s="400">
        <f t="shared" si="7"/>
        <v>0</v>
      </c>
      <c r="AZ24" s="400">
        <f t="shared" si="7"/>
        <v>0</v>
      </c>
      <c r="BA24" s="400">
        <f t="shared" si="7"/>
        <v>0</v>
      </c>
      <c r="BB24" s="400">
        <f t="shared" si="7"/>
        <v>0</v>
      </c>
      <c r="BC24" s="400">
        <f t="shared" si="7"/>
        <v>0</v>
      </c>
      <c r="BE24" s="400">
        <f t="shared" si="11"/>
        <v>0</v>
      </c>
      <c r="BF24" s="400">
        <f t="shared" si="11"/>
        <v>0</v>
      </c>
      <c r="BG24" s="400">
        <f t="shared" si="11"/>
        <v>0</v>
      </c>
      <c r="BH24" s="400">
        <f t="shared" si="11"/>
        <v>0</v>
      </c>
      <c r="BI24" s="400">
        <f t="shared" si="11"/>
        <v>0</v>
      </c>
      <c r="BJ24" s="400">
        <f t="shared" si="11"/>
        <v>0</v>
      </c>
      <c r="BK24" s="400">
        <f t="shared" si="11"/>
        <v>0</v>
      </c>
      <c r="BL24" s="400">
        <f t="shared" si="11"/>
        <v>0</v>
      </c>
      <c r="BM24" s="400">
        <f t="shared" si="11"/>
        <v>0</v>
      </c>
      <c r="BN24" s="400">
        <f t="shared" si="11"/>
        <v>0</v>
      </c>
    </row>
    <row r="25" spans="1:66" s="417" customFormat="1" ht="21.95" customHeight="1" x14ac:dyDescent="0.15">
      <c r="A25" s="415"/>
      <c r="B25" s="418"/>
      <c r="C25" s="42"/>
      <c r="D25" s="877"/>
      <c r="E25" s="900"/>
      <c r="F25" s="28"/>
      <c r="G25" s="23"/>
      <c r="H25" s="23"/>
      <c r="I25" s="41"/>
      <c r="J25" s="421"/>
      <c r="K25" s="412" t="str">
        <f t="shared" si="5"/>
        <v/>
      </c>
      <c r="M25" s="400">
        <f t="shared" si="8"/>
        <v>0</v>
      </c>
      <c r="N25" s="400">
        <f t="shared" si="8"/>
        <v>0</v>
      </c>
      <c r="O25" s="400">
        <f t="shared" si="8"/>
        <v>0</v>
      </c>
      <c r="P25" s="400">
        <f t="shared" si="8"/>
        <v>0</v>
      </c>
      <c r="Q25" s="400">
        <f t="shared" si="8"/>
        <v>0</v>
      </c>
      <c r="R25" s="400">
        <f t="shared" si="8"/>
        <v>0</v>
      </c>
      <c r="S25" s="400">
        <f t="shared" si="8"/>
        <v>0</v>
      </c>
      <c r="T25" s="400">
        <f t="shared" si="8"/>
        <v>0</v>
      </c>
      <c r="U25" s="400">
        <f t="shared" si="8"/>
        <v>0</v>
      </c>
      <c r="V25" s="400">
        <f t="shared" si="8"/>
        <v>0</v>
      </c>
      <c r="X25" s="400">
        <f t="shared" si="8"/>
        <v>0</v>
      </c>
      <c r="Y25" s="400">
        <f t="shared" si="8"/>
        <v>0</v>
      </c>
      <c r="Z25" s="400">
        <f t="shared" si="8"/>
        <v>0</v>
      </c>
      <c r="AA25" s="400">
        <f t="shared" si="8"/>
        <v>0</v>
      </c>
      <c r="AB25" s="400">
        <f t="shared" si="8"/>
        <v>0</v>
      </c>
      <c r="AC25" s="400">
        <f t="shared" si="8"/>
        <v>0</v>
      </c>
      <c r="AD25" s="400">
        <f t="shared" si="8"/>
        <v>0</v>
      </c>
      <c r="AE25" s="400">
        <f t="shared" si="9"/>
        <v>0</v>
      </c>
      <c r="AF25" s="400">
        <f t="shared" si="9"/>
        <v>0</v>
      </c>
      <c r="AG25" s="400">
        <f t="shared" si="9"/>
        <v>0</v>
      </c>
      <c r="AI25" s="400">
        <f t="shared" si="10"/>
        <v>0</v>
      </c>
      <c r="AJ25" s="400">
        <f t="shared" si="10"/>
        <v>0</v>
      </c>
      <c r="AK25" s="400">
        <f t="shared" si="10"/>
        <v>0</v>
      </c>
      <c r="AL25" s="400">
        <f t="shared" si="10"/>
        <v>0</v>
      </c>
      <c r="AM25" s="400">
        <f t="shared" si="10"/>
        <v>0</v>
      </c>
      <c r="AN25" s="400">
        <f t="shared" si="10"/>
        <v>0</v>
      </c>
      <c r="AO25" s="400">
        <f t="shared" si="10"/>
        <v>0</v>
      </c>
      <c r="AP25" s="400">
        <f t="shared" si="10"/>
        <v>0</v>
      </c>
      <c r="AQ25" s="400">
        <f t="shared" si="10"/>
        <v>0</v>
      </c>
      <c r="AR25" s="400">
        <f t="shared" si="10"/>
        <v>0</v>
      </c>
      <c r="AT25" s="400">
        <f t="shared" si="7"/>
        <v>0</v>
      </c>
      <c r="AU25" s="400">
        <f t="shared" si="7"/>
        <v>0</v>
      </c>
      <c r="AV25" s="400">
        <f t="shared" si="7"/>
        <v>0</v>
      </c>
      <c r="AW25" s="400">
        <f t="shared" si="7"/>
        <v>0</v>
      </c>
      <c r="AX25" s="400">
        <f t="shared" si="7"/>
        <v>0</v>
      </c>
      <c r="AY25" s="400">
        <f t="shared" si="7"/>
        <v>0</v>
      </c>
      <c r="AZ25" s="400">
        <f t="shared" si="7"/>
        <v>0</v>
      </c>
      <c r="BA25" s="400">
        <f t="shared" si="7"/>
        <v>0</v>
      </c>
      <c r="BB25" s="400">
        <f t="shared" si="7"/>
        <v>0</v>
      </c>
      <c r="BC25" s="400">
        <f t="shared" si="7"/>
        <v>0</v>
      </c>
      <c r="BE25" s="400">
        <f t="shared" si="11"/>
        <v>0</v>
      </c>
      <c r="BF25" s="400">
        <f t="shared" si="11"/>
        <v>0</v>
      </c>
      <c r="BG25" s="400">
        <f t="shared" si="11"/>
        <v>0</v>
      </c>
      <c r="BH25" s="400">
        <f t="shared" si="11"/>
        <v>0</v>
      </c>
      <c r="BI25" s="400">
        <f t="shared" si="11"/>
        <v>0</v>
      </c>
      <c r="BJ25" s="400">
        <f t="shared" si="11"/>
        <v>0</v>
      </c>
      <c r="BK25" s="400">
        <f t="shared" si="11"/>
        <v>0</v>
      </c>
      <c r="BL25" s="400">
        <f t="shared" si="11"/>
        <v>0</v>
      </c>
      <c r="BM25" s="400">
        <f t="shared" si="11"/>
        <v>0</v>
      </c>
      <c r="BN25" s="400">
        <f t="shared" si="11"/>
        <v>0</v>
      </c>
    </row>
    <row r="26" spans="1:66" s="417" customFormat="1" ht="21.95" customHeight="1" x14ac:dyDescent="0.15">
      <c r="A26" s="415"/>
      <c r="B26" s="418"/>
      <c r="C26" s="42"/>
      <c r="D26" s="877"/>
      <c r="E26" s="900"/>
      <c r="F26" s="28"/>
      <c r="G26" s="23"/>
      <c r="H26" s="23"/>
      <c r="I26" s="41"/>
      <c r="J26" s="421"/>
      <c r="K26" s="412" t="str">
        <f t="shared" si="5"/>
        <v/>
      </c>
      <c r="M26" s="400">
        <f t="shared" si="8"/>
        <v>0</v>
      </c>
      <c r="N26" s="400">
        <f t="shared" si="8"/>
        <v>0</v>
      </c>
      <c r="O26" s="400">
        <f t="shared" si="8"/>
        <v>0</v>
      </c>
      <c r="P26" s="400">
        <f t="shared" si="8"/>
        <v>0</v>
      </c>
      <c r="Q26" s="400">
        <f t="shared" si="8"/>
        <v>0</v>
      </c>
      <c r="R26" s="400">
        <f t="shared" si="8"/>
        <v>0</v>
      </c>
      <c r="S26" s="400">
        <f t="shared" si="8"/>
        <v>0</v>
      </c>
      <c r="T26" s="400">
        <f t="shared" si="8"/>
        <v>0</v>
      </c>
      <c r="U26" s="400">
        <f t="shared" si="8"/>
        <v>0</v>
      </c>
      <c r="V26" s="400">
        <f t="shared" si="8"/>
        <v>0</v>
      </c>
      <c r="X26" s="400">
        <f t="shared" si="8"/>
        <v>0</v>
      </c>
      <c r="Y26" s="400">
        <f t="shared" si="8"/>
        <v>0</v>
      </c>
      <c r="Z26" s="400">
        <f t="shared" si="8"/>
        <v>0</v>
      </c>
      <c r="AA26" s="400">
        <f t="shared" si="8"/>
        <v>0</v>
      </c>
      <c r="AB26" s="400">
        <f t="shared" si="8"/>
        <v>0</v>
      </c>
      <c r="AC26" s="400">
        <f t="shared" si="8"/>
        <v>0</v>
      </c>
      <c r="AD26" s="400">
        <f t="shared" si="8"/>
        <v>0</v>
      </c>
      <c r="AE26" s="400">
        <f t="shared" si="9"/>
        <v>0</v>
      </c>
      <c r="AF26" s="400">
        <f t="shared" si="9"/>
        <v>0</v>
      </c>
      <c r="AG26" s="400">
        <f t="shared" si="9"/>
        <v>0</v>
      </c>
      <c r="AI26" s="400">
        <f t="shared" si="10"/>
        <v>0</v>
      </c>
      <c r="AJ26" s="400">
        <f t="shared" si="10"/>
        <v>0</v>
      </c>
      <c r="AK26" s="400">
        <f t="shared" si="10"/>
        <v>0</v>
      </c>
      <c r="AL26" s="400">
        <f t="shared" si="10"/>
        <v>0</v>
      </c>
      <c r="AM26" s="400">
        <f t="shared" si="10"/>
        <v>0</v>
      </c>
      <c r="AN26" s="400">
        <f t="shared" si="10"/>
        <v>0</v>
      </c>
      <c r="AO26" s="400">
        <f t="shared" si="10"/>
        <v>0</v>
      </c>
      <c r="AP26" s="400">
        <f t="shared" si="10"/>
        <v>0</v>
      </c>
      <c r="AQ26" s="400">
        <f t="shared" si="10"/>
        <v>0</v>
      </c>
      <c r="AR26" s="400">
        <f t="shared" si="10"/>
        <v>0</v>
      </c>
      <c r="AT26" s="400">
        <f t="shared" si="7"/>
        <v>0</v>
      </c>
      <c r="AU26" s="400">
        <f t="shared" si="7"/>
        <v>0</v>
      </c>
      <c r="AV26" s="400">
        <f t="shared" si="7"/>
        <v>0</v>
      </c>
      <c r="AW26" s="400">
        <f t="shared" si="7"/>
        <v>0</v>
      </c>
      <c r="AX26" s="400">
        <f t="shared" si="7"/>
        <v>0</v>
      </c>
      <c r="AY26" s="400">
        <f t="shared" si="7"/>
        <v>0</v>
      </c>
      <c r="AZ26" s="400">
        <f t="shared" si="7"/>
        <v>0</v>
      </c>
      <c r="BA26" s="400">
        <f t="shared" si="7"/>
        <v>0</v>
      </c>
      <c r="BB26" s="400">
        <f t="shared" si="7"/>
        <v>0</v>
      </c>
      <c r="BC26" s="400">
        <f t="shared" si="7"/>
        <v>0</v>
      </c>
      <c r="BE26" s="400">
        <f t="shared" si="11"/>
        <v>0</v>
      </c>
      <c r="BF26" s="400">
        <f t="shared" si="11"/>
        <v>0</v>
      </c>
      <c r="BG26" s="400">
        <f t="shared" si="11"/>
        <v>0</v>
      </c>
      <c r="BH26" s="400">
        <f t="shared" si="11"/>
        <v>0</v>
      </c>
      <c r="BI26" s="400">
        <f t="shared" si="11"/>
        <v>0</v>
      </c>
      <c r="BJ26" s="400">
        <f t="shared" si="11"/>
        <v>0</v>
      </c>
      <c r="BK26" s="400">
        <f t="shared" si="11"/>
        <v>0</v>
      </c>
      <c r="BL26" s="400">
        <f t="shared" si="11"/>
        <v>0</v>
      </c>
      <c r="BM26" s="400">
        <f t="shared" si="11"/>
        <v>0</v>
      </c>
      <c r="BN26" s="400">
        <f t="shared" si="11"/>
        <v>0</v>
      </c>
    </row>
    <row r="27" spans="1:66" s="417" customFormat="1" ht="21.95" customHeight="1" x14ac:dyDescent="0.15">
      <c r="A27" s="415"/>
      <c r="B27" s="418"/>
      <c r="C27" s="42"/>
      <c r="D27" s="877"/>
      <c r="E27" s="900"/>
      <c r="F27" s="28"/>
      <c r="G27" s="23"/>
      <c r="H27" s="23"/>
      <c r="I27" s="41"/>
      <c r="J27" s="421"/>
      <c r="K27" s="412" t="str">
        <f t="shared" si="5"/>
        <v/>
      </c>
      <c r="M27" s="400">
        <f t="shared" si="8"/>
        <v>0</v>
      </c>
      <c r="N27" s="400">
        <f t="shared" si="8"/>
        <v>0</v>
      </c>
      <c r="O27" s="400">
        <f t="shared" si="8"/>
        <v>0</v>
      </c>
      <c r="P27" s="400">
        <f t="shared" si="8"/>
        <v>0</v>
      </c>
      <c r="Q27" s="400">
        <f t="shared" si="8"/>
        <v>0</v>
      </c>
      <c r="R27" s="400">
        <f t="shared" si="8"/>
        <v>0</v>
      </c>
      <c r="S27" s="400">
        <f t="shared" si="8"/>
        <v>0</v>
      </c>
      <c r="T27" s="400">
        <f t="shared" si="8"/>
        <v>0</v>
      </c>
      <c r="U27" s="400">
        <f t="shared" si="8"/>
        <v>0</v>
      </c>
      <c r="V27" s="400">
        <f t="shared" si="8"/>
        <v>0</v>
      </c>
      <c r="X27" s="400">
        <f t="shared" si="8"/>
        <v>0</v>
      </c>
      <c r="Y27" s="400">
        <f t="shared" si="8"/>
        <v>0</v>
      </c>
      <c r="Z27" s="400">
        <f t="shared" si="8"/>
        <v>0</v>
      </c>
      <c r="AA27" s="400">
        <f t="shared" si="8"/>
        <v>0</v>
      </c>
      <c r="AB27" s="400">
        <f t="shared" si="8"/>
        <v>0</v>
      </c>
      <c r="AC27" s="400">
        <f t="shared" si="8"/>
        <v>0</v>
      </c>
      <c r="AD27" s="400">
        <f t="shared" si="8"/>
        <v>0</v>
      </c>
      <c r="AE27" s="400">
        <f t="shared" si="9"/>
        <v>0</v>
      </c>
      <c r="AF27" s="400">
        <f t="shared" si="9"/>
        <v>0</v>
      </c>
      <c r="AG27" s="400">
        <f t="shared" si="9"/>
        <v>0</v>
      </c>
      <c r="AI27" s="400">
        <f t="shared" si="10"/>
        <v>0</v>
      </c>
      <c r="AJ27" s="400">
        <f t="shared" si="10"/>
        <v>0</v>
      </c>
      <c r="AK27" s="400">
        <f t="shared" si="10"/>
        <v>0</v>
      </c>
      <c r="AL27" s="400">
        <f t="shared" si="10"/>
        <v>0</v>
      </c>
      <c r="AM27" s="400">
        <f t="shared" si="10"/>
        <v>0</v>
      </c>
      <c r="AN27" s="400">
        <f t="shared" si="10"/>
        <v>0</v>
      </c>
      <c r="AO27" s="400">
        <f t="shared" si="10"/>
        <v>0</v>
      </c>
      <c r="AP27" s="400">
        <f t="shared" si="10"/>
        <v>0</v>
      </c>
      <c r="AQ27" s="400">
        <f t="shared" si="10"/>
        <v>0</v>
      </c>
      <c r="AR27" s="400">
        <f t="shared" si="10"/>
        <v>0</v>
      </c>
      <c r="AT27" s="400">
        <f t="shared" si="7"/>
        <v>0</v>
      </c>
      <c r="AU27" s="400">
        <f t="shared" si="7"/>
        <v>0</v>
      </c>
      <c r="AV27" s="400">
        <f t="shared" si="7"/>
        <v>0</v>
      </c>
      <c r="AW27" s="400">
        <f t="shared" si="7"/>
        <v>0</v>
      </c>
      <c r="AX27" s="400">
        <f t="shared" si="7"/>
        <v>0</v>
      </c>
      <c r="AY27" s="400">
        <f t="shared" si="7"/>
        <v>0</v>
      </c>
      <c r="AZ27" s="400">
        <f t="shared" si="7"/>
        <v>0</v>
      </c>
      <c r="BA27" s="400">
        <f t="shared" si="7"/>
        <v>0</v>
      </c>
      <c r="BB27" s="400">
        <f t="shared" si="7"/>
        <v>0</v>
      </c>
      <c r="BC27" s="400">
        <f t="shared" si="7"/>
        <v>0</v>
      </c>
      <c r="BE27" s="400">
        <f t="shared" si="11"/>
        <v>0</v>
      </c>
      <c r="BF27" s="400">
        <f t="shared" si="11"/>
        <v>0</v>
      </c>
      <c r="BG27" s="400">
        <f t="shared" si="11"/>
        <v>0</v>
      </c>
      <c r="BH27" s="400">
        <f t="shared" si="11"/>
        <v>0</v>
      </c>
      <c r="BI27" s="400">
        <f t="shared" si="11"/>
        <v>0</v>
      </c>
      <c r="BJ27" s="400">
        <f t="shared" si="11"/>
        <v>0</v>
      </c>
      <c r="BK27" s="400">
        <f t="shared" si="11"/>
        <v>0</v>
      </c>
      <c r="BL27" s="400">
        <f t="shared" si="11"/>
        <v>0</v>
      </c>
      <c r="BM27" s="400">
        <f t="shared" si="11"/>
        <v>0</v>
      </c>
      <c r="BN27" s="400">
        <f t="shared" si="11"/>
        <v>0</v>
      </c>
    </row>
    <row r="28" spans="1:66" s="417" customFormat="1" ht="21.95" customHeight="1" x14ac:dyDescent="0.15">
      <c r="A28" s="415"/>
      <c r="B28" s="418"/>
      <c r="C28" s="42"/>
      <c r="D28" s="877"/>
      <c r="E28" s="900"/>
      <c r="F28" s="28"/>
      <c r="G28" s="23"/>
      <c r="H28" s="23"/>
      <c r="I28" s="41"/>
      <c r="J28" s="421"/>
      <c r="K28" s="412" t="str">
        <f t="shared" si="5"/>
        <v/>
      </c>
      <c r="M28" s="400">
        <f t="shared" si="8"/>
        <v>0</v>
      </c>
      <c r="N28" s="400">
        <f t="shared" si="8"/>
        <v>0</v>
      </c>
      <c r="O28" s="400">
        <f t="shared" si="8"/>
        <v>0</v>
      </c>
      <c r="P28" s="400">
        <f t="shared" si="8"/>
        <v>0</v>
      </c>
      <c r="Q28" s="400">
        <f t="shared" si="8"/>
        <v>0</v>
      </c>
      <c r="R28" s="400">
        <f t="shared" si="8"/>
        <v>0</v>
      </c>
      <c r="S28" s="400">
        <f t="shared" si="8"/>
        <v>0</v>
      </c>
      <c r="T28" s="400">
        <f t="shared" si="8"/>
        <v>0</v>
      </c>
      <c r="U28" s="400">
        <f t="shared" si="8"/>
        <v>0</v>
      </c>
      <c r="V28" s="400">
        <f t="shared" si="8"/>
        <v>0</v>
      </c>
      <c r="X28" s="400">
        <f t="shared" si="8"/>
        <v>0</v>
      </c>
      <c r="Y28" s="400">
        <f t="shared" si="8"/>
        <v>0</v>
      </c>
      <c r="Z28" s="400">
        <f t="shared" si="8"/>
        <v>0</v>
      </c>
      <c r="AA28" s="400">
        <f t="shared" si="8"/>
        <v>0</v>
      </c>
      <c r="AB28" s="400">
        <f t="shared" si="8"/>
        <v>0</v>
      </c>
      <c r="AC28" s="400">
        <f t="shared" si="8"/>
        <v>0</v>
      </c>
      <c r="AD28" s="400">
        <f t="shared" si="8"/>
        <v>0</v>
      </c>
      <c r="AE28" s="400">
        <f t="shared" si="9"/>
        <v>0</v>
      </c>
      <c r="AF28" s="400">
        <f t="shared" si="9"/>
        <v>0</v>
      </c>
      <c r="AG28" s="400">
        <f t="shared" si="9"/>
        <v>0</v>
      </c>
      <c r="AI28" s="400">
        <f t="shared" si="10"/>
        <v>0</v>
      </c>
      <c r="AJ28" s="400">
        <f t="shared" si="10"/>
        <v>0</v>
      </c>
      <c r="AK28" s="400">
        <f t="shared" si="10"/>
        <v>0</v>
      </c>
      <c r="AL28" s="400">
        <f t="shared" si="10"/>
        <v>0</v>
      </c>
      <c r="AM28" s="400">
        <f t="shared" si="10"/>
        <v>0</v>
      </c>
      <c r="AN28" s="400">
        <f t="shared" si="10"/>
        <v>0</v>
      </c>
      <c r="AO28" s="400">
        <f t="shared" si="10"/>
        <v>0</v>
      </c>
      <c r="AP28" s="400">
        <f t="shared" si="10"/>
        <v>0</v>
      </c>
      <c r="AQ28" s="400">
        <f t="shared" si="10"/>
        <v>0</v>
      </c>
      <c r="AR28" s="400">
        <f t="shared" si="10"/>
        <v>0</v>
      </c>
      <c r="AT28" s="400">
        <f t="shared" si="7"/>
        <v>0</v>
      </c>
      <c r="AU28" s="400">
        <f t="shared" si="7"/>
        <v>0</v>
      </c>
      <c r="AV28" s="400">
        <f t="shared" si="7"/>
        <v>0</v>
      </c>
      <c r="AW28" s="400">
        <f t="shared" si="7"/>
        <v>0</v>
      </c>
      <c r="AX28" s="400">
        <f t="shared" si="7"/>
        <v>0</v>
      </c>
      <c r="AY28" s="400">
        <f t="shared" si="7"/>
        <v>0</v>
      </c>
      <c r="AZ28" s="400">
        <f t="shared" si="7"/>
        <v>0</v>
      </c>
      <c r="BA28" s="400">
        <f t="shared" si="7"/>
        <v>0</v>
      </c>
      <c r="BB28" s="400">
        <f t="shared" si="7"/>
        <v>0</v>
      </c>
      <c r="BC28" s="400">
        <f t="shared" si="7"/>
        <v>0</v>
      </c>
      <c r="BE28" s="400">
        <f t="shared" si="11"/>
        <v>0</v>
      </c>
      <c r="BF28" s="400">
        <f t="shared" si="11"/>
        <v>0</v>
      </c>
      <c r="BG28" s="400">
        <f t="shared" si="11"/>
        <v>0</v>
      </c>
      <c r="BH28" s="400">
        <f t="shared" si="11"/>
        <v>0</v>
      </c>
      <c r="BI28" s="400">
        <f t="shared" si="11"/>
        <v>0</v>
      </c>
      <c r="BJ28" s="400">
        <f t="shared" si="11"/>
        <v>0</v>
      </c>
      <c r="BK28" s="400">
        <f t="shared" si="11"/>
        <v>0</v>
      </c>
      <c r="BL28" s="400">
        <f t="shared" si="11"/>
        <v>0</v>
      </c>
      <c r="BM28" s="400">
        <f t="shared" si="11"/>
        <v>0</v>
      </c>
      <c r="BN28" s="400">
        <f t="shared" si="11"/>
        <v>0</v>
      </c>
    </row>
    <row r="29" spans="1:66" s="417" customFormat="1" ht="21.95" customHeight="1" x14ac:dyDescent="0.15">
      <c r="A29" s="415"/>
      <c r="B29" s="418"/>
      <c r="C29" s="42"/>
      <c r="D29" s="877"/>
      <c r="E29" s="900"/>
      <c r="F29" s="28"/>
      <c r="G29" s="23"/>
      <c r="H29" s="23"/>
      <c r="I29" s="41"/>
      <c r="J29" s="421"/>
      <c r="K29" s="412" t="str">
        <f t="shared" si="5"/>
        <v/>
      </c>
      <c r="M29" s="400">
        <f t="shared" si="8"/>
        <v>0</v>
      </c>
      <c r="N29" s="400">
        <f t="shared" si="8"/>
        <v>0</v>
      </c>
      <c r="O29" s="400">
        <f t="shared" si="8"/>
        <v>0</v>
      </c>
      <c r="P29" s="400">
        <f t="shared" si="8"/>
        <v>0</v>
      </c>
      <c r="Q29" s="400">
        <f t="shared" si="8"/>
        <v>0</v>
      </c>
      <c r="R29" s="400">
        <f t="shared" si="8"/>
        <v>0</v>
      </c>
      <c r="S29" s="400">
        <f t="shared" si="8"/>
        <v>0</v>
      </c>
      <c r="T29" s="400">
        <f t="shared" si="8"/>
        <v>0</v>
      </c>
      <c r="U29" s="400">
        <f t="shared" si="8"/>
        <v>0</v>
      </c>
      <c r="V29" s="400">
        <f t="shared" si="8"/>
        <v>0</v>
      </c>
      <c r="X29" s="400">
        <f t="shared" si="8"/>
        <v>0</v>
      </c>
      <c r="Y29" s="400">
        <f t="shared" si="8"/>
        <v>0</v>
      </c>
      <c r="Z29" s="400">
        <f t="shared" si="8"/>
        <v>0</v>
      </c>
      <c r="AA29" s="400">
        <f t="shared" si="8"/>
        <v>0</v>
      </c>
      <c r="AB29" s="400">
        <f t="shared" si="8"/>
        <v>0</v>
      </c>
      <c r="AC29" s="400">
        <f t="shared" si="8"/>
        <v>0</v>
      </c>
      <c r="AD29" s="400">
        <f t="shared" si="8"/>
        <v>0</v>
      </c>
      <c r="AE29" s="400">
        <f t="shared" si="9"/>
        <v>0</v>
      </c>
      <c r="AF29" s="400">
        <f t="shared" si="9"/>
        <v>0</v>
      </c>
      <c r="AG29" s="400">
        <f t="shared" si="9"/>
        <v>0</v>
      </c>
      <c r="AI29" s="400">
        <f t="shared" si="10"/>
        <v>0</v>
      </c>
      <c r="AJ29" s="400">
        <f t="shared" si="10"/>
        <v>0</v>
      </c>
      <c r="AK29" s="400">
        <f t="shared" si="10"/>
        <v>0</v>
      </c>
      <c r="AL29" s="400">
        <f t="shared" si="10"/>
        <v>0</v>
      </c>
      <c r="AM29" s="400">
        <f t="shared" si="10"/>
        <v>0</v>
      </c>
      <c r="AN29" s="400">
        <f t="shared" si="10"/>
        <v>0</v>
      </c>
      <c r="AO29" s="400">
        <f t="shared" si="10"/>
        <v>0</v>
      </c>
      <c r="AP29" s="400">
        <f t="shared" si="10"/>
        <v>0</v>
      </c>
      <c r="AQ29" s="400">
        <f t="shared" si="10"/>
        <v>0</v>
      </c>
      <c r="AR29" s="400">
        <f t="shared" si="10"/>
        <v>0</v>
      </c>
      <c r="AT29" s="400">
        <f t="shared" si="7"/>
        <v>0</v>
      </c>
      <c r="AU29" s="400">
        <f t="shared" si="7"/>
        <v>0</v>
      </c>
      <c r="AV29" s="400">
        <f t="shared" si="7"/>
        <v>0</v>
      </c>
      <c r="AW29" s="400">
        <f t="shared" si="7"/>
        <v>0</v>
      </c>
      <c r="AX29" s="400">
        <f t="shared" si="7"/>
        <v>0</v>
      </c>
      <c r="AY29" s="400">
        <f t="shared" si="7"/>
        <v>0</v>
      </c>
      <c r="AZ29" s="400">
        <f t="shared" si="7"/>
        <v>0</v>
      </c>
      <c r="BA29" s="400">
        <f t="shared" si="7"/>
        <v>0</v>
      </c>
      <c r="BB29" s="400">
        <f t="shared" si="7"/>
        <v>0</v>
      </c>
      <c r="BC29" s="400">
        <f t="shared" si="7"/>
        <v>0</v>
      </c>
      <c r="BE29" s="400">
        <f t="shared" si="11"/>
        <v>0</v>
      </c>
      <c r="BF29" s="400">
        <f t="shared" si="11"/>
        <v>0</v>
      </c>
      <c r="BG29" s="400">
        <f t="shared" si="11"/>
        <v>0</v>
      </c>
      <c r="BH29" s="400">
        <f t="shared" si="11"/>
        <v>0</v>
      </c>
      <c r="BI29" s="400">
        <f t="shared" si="11"/>
        <v>0</v>
      </c>
      <c r="BJ29" s="400">
        <f t="shared" si="11"/>
        <v>0</v>
      </c>
      <c r="BK29" s="400">
        <f t="shared" si="11"/>
        <v>0</v>
      </c>
      <c r="BL29" s="400">
        <f t="shared" si="11"/>
        <v>0</v>
      </c>
      <c r="BM29" s="400">
        <f t="shared" si="11"/>
        <v>0</v>
      </c>
      <c r="BN29" s="400">
        <f t="shared" si="11"/>
        <v>0</v>
      </c>
    </row>
    <row r="30" spans="1:66" s="417" customFormat="1" ht="21.95" customHeight="1" x14ac:dyDescent="0.15">
      <c r="A30" s="415"/>
      <c r="B30" s="418"/>
      <c r="C30" s="42"/>
      <c r="D30" s="877"/>
      <c r="E30" s="900"/>
      <c r="F30" s="28"/>
      <c r="G30" s="23"/>
      <c r="H30" s="23"/>
      <c r="I30" s="41"/>
      <c r="J30" s="421"/>
      <c r="K30" s="412" t="str">
        <f t="shared" si="5"/>
        <v/>
      </c>
      <c r="M30" s="400">
        <f t="shared" si="8"/>
        <v>0</v>
      </c>
      <c r="N30" s="400">
        <f t="shared" si="8"/>
        <v>0</v>
      </c>
      <c r="O30" s="400">
        <f t="shared" si="8"/>
        <v>0</v>
      </c>
      <c r="P30" s="400">
        <f t="shared" si="8"/>
        <v>0</v>
      </c>
      <c r="Q30" s="400">
        <f t="shared" si="8"/>
        <v>0</v>
      </c>
      <c r="R30" s="400">
        <f t="shared" si="8"/>
        <v>0</v>
      </c>
      <c r="S30" s="400">
        <f t="shared" si="8"/>
        <v>0</v>
      </c>
      <c r="T30" s="400">
        <f t="shared" si="8"/>
        <v>0</v>
      </c>
      <c r="U30" s="400">
        <f t="shared" si="8"/>
        <v>0</v>
      </c>
      <c r="V30" s="400">
        <f t="shared" si="8"/>
        <v>0</v>
      </c>
      <c r="X30" s="400">
        <f t="shared" si="8"/>
        <v>0</v>
      </c>
      <c r="Y30" s="400">
        <f t="shared" si="8"/>
        <v>0</v>
      </c>
      <c r="Z30" s="400">
        <f t="shared" si="8"/>
        <v>0</v>
      </c>
      <c r="AA30" s="400">
        <f t="shared" si="8"/>
        <v>0</v>
      </c>
      <c r="AB30" s="400">
        <f t="shared" si="8"/>
        <v>0</v>
      </c>
      <c r="AC30" s="400">
        <f t="shared" si="8"/>
        <v>0</v>
      </c>
      <c r="AD30" s="400">
        <f t="shared" si="8"/>
        <v>0</v>
      </c>
      <c r="AE30" s="400">
        <f t="shared" si="9"/>
        <v>0</v>
      </c>
      <c r="AF30" s="400">
        <f t="shared" si="9"/>
        <v>0</v>
      </c>
      <c r="AG30" s="400">
        <f t="shared" si="9"/>
        <v>0</v>
      </c>
      <c r="AI30" s="400">
        <f t="shared" si="10"/>
        <v>0</v>
      </c>
      <c r="AJ30" s="400">
        <f t="shared" si="10"/>
        <v>0</v>
      </c>
      <c r="AK30" s="400">
        <f t="shared" si="10"/>
        <v>0</v>
      </c>
      <c r="AL30" s="400">
        <f t="shared" si="10"/>
        <v>0</v>
      </c>
      <c r="AM30" s="400">
        <f t="shared" si="10"/>
        <v>0</v>
      </c>
      <c r="AN30" s="400">
        <f t="shared" si="10"/>
        <v>0</v>
      </c>
      <c r="AO30" s="400">
        <f t="shared" si="10"/>
        <v>0</v>
      </c>
      <c r="AP30" s="400">
        <f t="shared" si="10"/>
        <v>0</v>
      </c>
      <c r="AQ30" s="400">
        <f t="shared" si="10"/>
        <v>0</v>
      </c>
      <c r="AR30" s="400">
        <f t="shared" si="10"/>
        <v>0</v>
      </c>
      <c r="AT30" s="400">
        <f t="shared" si="7"/>
        <v>0</v>
      </c>
      <c r="AU30" s="400">
        <f t="shared" si="7"/>
        <v>0</v>
      </c>
      <c r="AV30" s="400">
        <f t="shared" si="7"/>
        <v>0</v>
      </c>
      <c r="AW30" s="400">
        <f t="shared" si="7"/>
        <v>0</v>
      </c>
      <c r="AX30" s="400">
        <f t="shared" si="7"/>
        <v>0</v>
      </c>
      <c r="AY30" s="400">
        <f t="shared" si="7"/>
        <v>0</v>
      </c>
      <c r="AZ30" s="400">
        <f t="shared" si="7"/>
        <v>0</v>
      </c>
      <c r="BA30" s="400">
        <f t="shared" si="7"/>
        <v>0</v>
      </c>
      <c r="BB30" s="400">
        <f t="shared" si="7"/>
        <v>0</v>
      </c>
      <c r="BC30" s="400">
        <f t="shared" si="7"/>
        <v>0</v>
      </c>
      <c r="BE30" s="400">
        <f t="shared" si="11"/>
        <v>0</v>
      </c>
      <c r="BF30" s="400">
        <f t="shared" si="11"/>
        <v>0</v>
      </c>
      <c r="BG30" s="400">
        <f t="shared" si="11"/>
        <v>0</v>
      </c>
      <c r="BH30" s="400">
        <f t="shared" si="11"/>
        <v>0</v>
      </c>
      <c r="BI30" s="400">
        <f t="shared" si="11"/>
        <v>0</v>
      </c>
      <c r="BJ30" s="400">
        <f t="shared" si="11"/>
        <v>0</v>
      </c>
      <c r="BK30" s="400">
        <f t="shared" si="11"/>
        <v>0</v>
      </c>
      <c r="BL30" s="400">
        <f t="shared" si="11"/>
        <v>0</v>
      </c>
      <c r="BM30" s="400">
        <f t="shared" si="11"/>
        <v>0</v>
      </c>
      <c r="BN30" s="400">
        <f t="shared" si="11"/>
        <v>0</v>
      </c>
    </row>
    <row r="31" spans="1:66" s="417" customFormat="1" ht="21.95" customHeight="1" x14ac:dyDescent="0.15">
      <c r="A31" s="415"/>
      <c r="B31" s="418"/>
      <c r="C31" s="62"/>
      <c r="D31" s="879"/>
      <c r="E31" s="899"/>
      <c r="F31" s="203"/>
      <c r="G31" s="204"/>
      <c r="H31" s="204"/>
      <c r="I31" s="41"/>
      <c r="J31" s="421"/>
      <c r="K31" s="412" t="str">
        <f t="shared" si="5"/>
        <v/>
      </c>
      <c r="M31" s="400">
        <f t="shared" si="8"/>
        <v>0</v>
      </c>
      <c r="N31" s="400">
        <f t="shared" si="8"/>
        <v>0</v>
      </c>
      <c r="O31" s="400">
        <f t="shared" si="8"/>
        <v>0</v>
      </c>
      <c r="P31" s="400">
        <f t="shared" si="8"/>
        <v>0</v>
      </c>
      <c r="Q31" s="400">
        <f t="shared" si="8"/>
        <v>0</v>
      </c>
      <c r="R31" s="400">
        <f t="shared" si="8"/>
        <v>0</v>
      </c>
      <c r="S31" s="400">
        <f t="shared" si="8"/>
        <v>0</v>
      </c>
      <c r="T31" s="400">
        <f t="shared" si="8"/>
        <v>0</v>
      </c>
      <c r="U31" s="400">
        <f t="shared" si="8"/>
        <v>0</v>
      </c>
      <c r="V31" s="400">
        <f t="shared" si="8"/>
        <v>0</v>
      </c>
      <c r="X31" s="400">
        <f t="shared" si="8"/>
        <v>0</v>
      </c>
      <c r="Y31" s="400">
        <f t="shared" si="8"/>
        <v>0</v>
      </c>
      <c r="Z31" s="400">
        <f t="shared" si="8"/>
        <v>0</v>
      </c>
      <c r="AA31" s="400">
        <f t="shared" si="8"/>
        <v>0</v>
      </c>
      <c r="AB31" s="400">
        <f t="shared" si="8"/>
        <v>0</v>
      </c>
      <c r="AC31" s="400">
        <f t="shared" si="8"/>
        <v>0</v>
      </c>
      <c r="AD31" s="400">
        <f t="shared" si="8"/>
        <v>0</v>
      </c>
      <c r="AE31" s="400">
        <f t="shared" si="9"/>
        <v>0</v>
      </c>
      <c r="AF31" s="400">
        <f t="shared" si="9"/>
        <v>0</v>
      </c>
      <c r="AG31" s="400">
        <f t="shared" si="9"/>
        <v>0</v>
      </c>
      <c r="AI31" s="400">
        <f t="shared" si="10"/>
        <v>0</v>
      </c>
      <c r="AJ31" s="400">
        <f t="shared" si="10"/>
        <v>0</v>
      </c>
      <c r="AK31" s="400">
        <f t="shared" si="10"/>
        <v>0</v>
      </c>
      <c r="AL31" s="400">
        <f t="shared" si="10"/>
        <v>0</v>
      </c>
      <c r="AM31" s="400">
        <f t="shared" si="10"/>
        <v>0</v>
      </c>
      <c r="AN31" s="400">
        <f t="shared" si="10"/>
        <v>0</v>
      </c>
      <c r="AO31" s="400">
        <f t="shared" si="10"/>
        <v>0</v>
      </c>
      <c r="AP31" s="400">
        <f t="shared" si="10"/>
        <v>0</v>
      </c>
      <c r="AQ31" s="400">
        <f t="shared" si="10"/>
        <v>0</v>
      </c>
      <c r="AR31" s="400">
        <f t="shared" si="10"/>
        <v>0</v>
      </c>
      <c r="AT31" s="400">
        <f t="shared" si="7"/>
        <v>0</v>
      </c>
      <c r="AU31" s="400">
        <f t="shared" si="7"/>
        <v>0</v>
      </c>
      <c r="AV31" s="400">
        <f t="shared" si="7"/>
        <v>0</v>
      </c>
      <c r="AW31" s="400">
        <f t="shared" si="7"/>
        <v>0</v>
      </c>
      <c r="AX31" s="400">
        <f t="shared" si="7"/>
        <v>0</v>
      </c>
      <c r="AY31" s="400">
        <f t="shared" si="7"/>
        <v>0</v>
      </c>
      <c r="AZ31" s="400">
        <f t="shared" si="7"/>
        <v>0</v>
      </c>
      <c r="BA31" s="400">
        <f t="shared" si="7"/>
        <v>0</v>
      </c>
      <c r="BB31" s="400">
        <f t="shared" si="7"/>
        <v>0</v>
      </c>
      <c r="BC31" s="400">
        <f t="shared" si="7"/>
        <v>0</v>
      </c>
      <c r="BE31" s="400">
        <f t="shared" si="11"/>
        <v>0</v>
      </c>
      <c r="BF31" s="400">
        <f t="shared" si="11"/>
        <v>0</v>
      </c>
      <c r="BG31" s="400">
        <f t="shared" si="11"/>
        <v>0</v>
      </c>
      <c r="BH31" s="400">
        <f t="shared" si="11"/>
        <v>0</v>
      </c>
      <c r="BI31" s="400">
        <f t="shared" si="11"/>
        <v>0</v>
      </c>
      <c r="BJ31" s="400">
        <f t="shared" si="11"/>
        <v>0</v>
      </c>
      <c r="BK31" s="400">
        <f t="shared" si="11"/>
        <v>0</v>
      </c>
      <c r="BL31" s="400">
        <f t="shared" si="11"/>
        <v>0</v>
      </c>
      <c r="BM31" s="400">
        <f t="shared" si="11"/>
        <v>0</v>
      </c>
      <c r="BN31" s="400">
        <f t="shared" si="11"/>
        <v>0</v>
      </c>
    </row>
    <row r="32" spans="1:66" s="417" customFormat="1" ht="21.95" customHeight="1" x14ac:dyDescent="0.15">
      <c r="A32" s="415"/>
      <c r="B32" s="422"/>
      <c r="C32" s="422"/>
      <c r="D32" s="422"/>
      <c r="E32" s="422"/>
      <c r="F32" s="423"/>
      <c r="G32" s="422"/>
      <c r="H32" s="422"/>
      <c r="I32" s="422"/>
      <c r="J32" s="421"/>
      <c r="K32" s="881" t="s">
        <v>201</v>
      </c>
      <c r="L32" s="881"/>
      <c r="M32" s="424">
        <f>SUM(M7:M31)</f>
        <v>0</v>
      </c>
      <c r="N32" s="424">
        <f t="shared" ref="N32:V32" si="12">SUM(N7:N31)</f>
        <v>0</v>
      </c>
      <c r="O32" s="424">
        <f t="shared" si="12"/>
        <v>0</v>
      </c>
      <c r="P32" s="424">
        <f t="shared" si="12"/>
        <v>0</v>
      </c>
      <c r="Q32" s="424">
        <f t="shared" si="12"/>
        <v>0</v>
      </c>
      <c r="R32" s="424">
        <f t="shared" si="12"/>
        <v>0</v>
      </c>
      <c r="S32" s="424">
        <f t="shared" si="12"/>
        <v>0</v>
      </c>
      <c r="T32" s="424">
        <f t="shared" si="12"/>
        <v>0</v>
      </c>
      <c r="U32" s="424">
        <f t="shared" si="12"/>
        <v>0</v>
      </c>
      <c r="V32" s="424">
        <f t="shared" si="12"/>
        <v>0</v>
      </c>
      <c r="X32" s="424">
        <f>SUM(X7:X31)</f>
        <v>0</v>
      </c>
      <c r="Y32" s="424">
        <f t="shared" ref="Y32:AF32" si="13">SUM(Y7:Y31)</f>
        <v>0</v>
      </c>
      <c r="Z32" s="424">
        <f t="shared" si="13"/>
        <v>0</v>
      </c>
      <c r="AA32" s="424">
        <f t="shared" si="13"/>
        <v>0</v>
      </c>
      <c r="AB32" s="424">
        <f t="shared" si="13"/>
        <v>0</v>
      </c>
      <c r="AC32" s="424">
        <f t="shared" si="13"/>
        <v>0</v>
      </c>
      <c r="AD32" s="424">
        <f t="shared" si="13"/>
        <v>0</v>
      </c>
      <c r="AE32" s="424">
        <f t="shared" si="13"/>
        <v>0</v>
      </c>
      <c r="AF32" s="424">
        <f t="shared" si="13"/>
        <v>0</v>
      </c>
      <c r="AG32" s="424">
        <f>SUM(AG7:AG31)</f>
        <v>0</v>
      </c>
      <c r="AI32" s="424">
        <f>SUM(AI7:AI31)</f>
        <v>0</v>
      </c>
      <c r="AJ32" s="424">
        <f>SUM(AJ7:AJ31)</f>
        <v>0</v>
      </c>
      <c r="AK32" s="424">
        <f>SUM(AK7:AK31)</f>
        <v>0</v>
      </c>
      <c r="AL32" s="424">
        <f>SUM(AL7:AL31)</f>
        <v>0</v>
      </c>
      <c r="AM32" s="424">
        <f t="shared" ref="AM32:BC32" si="14">SUM(AM7:AM31)</f>
        <v>0</v>
      </c>
      <c r="AN32" s="424">
        <f t="shared" si="14"/>
        <v>0</v>
      </c>
      <c r="AO32" s="424">
        <f t="shared" si="14"/>
        <v>0</v>
      </c>
      <c r="AP32" s="424">
        <f t="shared" si="14"/>
        <v>0</v>
      </c>
      <c r="AQ32" s="424">
        <f t="shared" si="14"/>
        <v>0</v>
      </c>
      <c r="AR32" s="424">
        <f t="shared" si="14"/>
        <v>0</v>
      </c>
      <c r="AT32" s="424">
        <f t="shared" si="14"/>
        <v>0</v>
      </c>
      <c r="AU32" s="424">
        <f t="shared" si="14"/>
        <v>0</v>
      </c>
      <c r="AV32" s="424">
        <f t="shared" si="14"/>
        <v>0</v>
      </c>
      <c r="AW32" s="424">
        <f t="shared" si="14"/>
        <v>0</v>
      </c>
      <c r="AX32" s="424">
        <f t="shared" si="14"/>
        <v>0</v>
      </c>
      <c r="AY32" s="424">
        <f t="shared" si="14"/>
        <v>0</v>
      </c>
      <c r="AZ32" s="424">
        <f t="shared" si="14"/>
        <v>0</v>
      </c>
      <c r="BA32" s="424">
        <f t="shared" si="14"/>
        <v>0</v>
      </c>
      <c r="BB32" s="424">
        <f t="shared" si="14"/>
        <v>0</v>
      </c>
      <c r="BC32" s="424">
        <f t="shared" si="14"/>
        <v>0</v>
      </c>
      <c r="BE32" s="424">
        <f>SUM(BE7:BE31)</f>
        <v>0</v>
      </c>
      <c r="BF32" s="424">
        <f t="shared" ref="BF32:BN32" si="15">SUM(BF7:BF31)</f>
        <v>0</v>
      </c>
      <c r="BG32" s="424">
        <f t="shared" si="15"/>
        <v>0</v>
      </c>
      <c r="BH32" s="424">
        <f t="shared" si="15"/>
        <v>0</v>
      </c>
      <c r="BI32" s="424">
        <f t="shared" si="15"/>
        <v>0</v>
      </c>
      <c r="BJ32" s="424">
        <f t="shared" si="15"/>
        <v>0</v>
      </c>
      <c r="BK32" s="424">
        <f t="shared" si="15"/>
        <v>0</v>
      </c>
      <c r="BL32" s="424">
        <f t="shared" si="15"/>
        <v>0</v>
      </c>
      <c r="BM32" s="424">
        <f t="shared" si="15"/>
        <v>0</v>
      </c>
      <c r="BN32" s="424">
        <f t="shared" si="15"/>
        <v>0</v>
      </c>
    </row>
    <row r="33" spans="1:66" s="417" customFormat="1" ht="35.25" customHeight="1" x14ac:dyDescent="0.15">
      <c r="A33" s="415"/>
      <c r="B33" s="425"/>
      <c r="C33" s="425"/>
      <c r="D33" s="426" t="s">
        <v>213</v>
      </c>
      <c r="E33" s="427" t="s">
        <v>211</v>
      </c>
      <c r="F33" s="428" t="s">
        <v>194</v>
      </c>
      <c r="G33" s="429" t="s">
        <v>212</v>
      </c>
      <c r="H33" s="430" t="s">
        <v>202</v>
      </c>
      <c r="I33" s="431" t="s">
        <v>200</v>
      </c>
      <c r="J33" s="421"/>
      <c r="K33" s="412"/>
      <c r="M33" s="432" t="s">
        <v>31</v>
      </c>
      <c r="N33" s="432" t="s">
        <v>31</v>
      </c>
      <c r="O33" s="432" t="s">
        <v>31</v>
      </c>
      <c r="P33" s="432" t="s">
        <v>31</v>
      </c>
      <c r="Q33" s="432" t="s">
        <v>31</v>
      </c>
      <c r="R33" s="432" t="s">
        <v>31</v>
      </c>
      <c r="S33" s="432" t="s">
        <v>31</v>
      </c>
      <c r="T33" s="432" t="s">
        <v>31</v>
      </c>
      <c r="U33" s="432" t="s">
        <v>31</v>
      </c>
      <c r="V33" s="432" t="s">
        <v>31</v>
      </c>
      <c r="W33" s="407"/>
      <c r="X33" s="432" t="s">
        <v>27</v>
      </c>
      <c r="Y33" s="432" t="s">
        <v>27</v>
      </c>
      <c r="Z33" s="432" t="s">
        <v>27</v>
      </c>
      <c r="AA33" s="432" t="s">
        <v>27</v>
      </c>
      <c r="AB33" s="432" t="s">
        <v>27</v>
      </c>
      <c r="AC33" s="432" t="s">
        <v>27</v>
      </c>
      <c r="AD33" s="432" t="s">
        <v>27</v>
      </c>
      <c r="AE33" s="432" t="s">
        <v>27</v>
      </c>
      <c r="AF33" s="432" t="s">
        <v>27</v>
      </c>
      <c r="AG33" s="432" t="s">
        <v>27</v>
      </c>
      <c r="AH33" s="433"/>
      <c r="AI33" s="404" t="s">
        <v>28</v>
      </c>
      <c r="AJ33" s="404" t="s">
        <v>28</v>
      </c>
      <c r="AK33" s="404" t="s">
        <v>28</v>
      </c>
      <c r="AL33" s="404" t="s">
        <v>28</v>
      </c>
      <c r="AM33" s="404" t="s">
        <v>28</v>
      </c>
      <c r="AN33" s="404" t="s">
        <v>28</v>
      </c>
      <c r="AO33" s="404" t="s">
        <v>28</v>
      </c>
      <c r="AP33" s="404" t="s">
        <v>28</v>
      </c>
      <c r="AQ33" s="404" t="s">
        <v>28</v>
      </c>
      <c r="AR33" s="404" t="s">
        <v>28</v>
      </c>
      <c r="AS33" s="401"/>
      <c r="AT33" s="404" t="s">
        <v>301</v>
      </c>
      <c r="AU33" s="404" t="s">
        <v>301</v>
      </c>
      <c r="AV33" s="404" t="s">
        <v>301</v>
      </c>
      <c r="AW33" s="404" t="s">
        <v>301</v>
      </c>
      <c r="AX33" s="404" t="s">
        <v>301</v>
      </c>
      <c r="AY33" s="404" t="s">
        <v>301</v>
      </c>
      <c r="AZ33" s="404" t="s">
        <v>301</v>
      </c>
      <c r="BA33" s="404" t="s">
        <v>301</v>
      </c>
      <c r="BB33" s="404" t="s">
        <v>301</v>
      </c>
      <c r="BC33" s="404" t="s">
        <v>301</v>
      </c>
      <c r="BD33" s="406"/>
      <c r="BE33" s="434" t="s">
        <v>52</v>
      </c>
      <c r="BF33" s="434" t="s">
        <v>52</v>
      </c>
      <c r="BG33" s="434" t="s">
        <v>52</v>
      </c>
      <c r="BH33" s="434" t="s">
        <v>52</v>
      </c>
      <c r="BI33" s="434" t="s">
        <v>52</v>
      </c>
      <c r="BJ33" s="434" t="s">
        <v>52</v>
      </c>
      <c r="BK33" s="434" t="s">
        <v>52</v>
      </c>
      <c r="BL33" s="434" t="s">
        <v>52</v>
      </c>
      <c r="BM33" s="434" t="s">
        <v>52</v>
      </c>
      <c r="BN33" s="434" t="s">
        <v>52</v>
      </c>
    </row>
    <row r="34" spans="1:66" s="417" customFormat="1" ht="24" customHeight="1" x14ac:dyDescent="0.15">
      <c r="A34" s="415"/>
      <c r="B34" s="435"/>
      <c r="C34" s="436"/>
      <c r="D34" s="437" t="s">
        <v>302</v>
      </c>
      <c r="E34" s="438">
        <f>SUM(M32,X32,AI32,AT32,BE32)</f>
        <v>0</v>
      </c>
      <c r="F34" s="439" t="s">
        <v>31</v>
      </c>
      <c r="G34" s="440">
        <f>SUM(M32:V32)</f>
        <v>0</v>
      </c>
      <c r="H34" s="431">
        <f>SUM(G34:G38)</f>
        <v>0</v>
      </c>
      <c r="I34" s="466">
        <f>SUMPRODUCT((C7:C31&lt;&gt;"")/COUNTIF(C7:C31,C7:C31&amp;""))</f>
        <v>0</v>
      </c>
      <c r="J34" s="415"/>
      <c r="M34" s="408" t="s">
        <v>268</v>
      </c>
      <c r="N34" s="400" t="s">
        <v>278</v>
      </c>
      <c r="O34" s="400" t="s">
        <v>286</v>
      </c>
      <c r="P34" s="400" t="s">
        <v>271</v>
      </c>
      <c r="Q34" s="408" t="s">
        <v>284</v>
      </c>
      <c r="R34" s="408" t="s">
        <v>273</v>
      </c>
      <c r="S34" s="408" t="s">
        <v>285</v>
      </c>
      <c r="T34" s="408" t="s">
        <v>275</v>
      </c>
      <c r="U34" s="408" t="s">
        <v>281</v>
      </c>
      <c r="V34" s="408" t="s">
        <v>277</v>
      </c>
      <c r="W34" s="409"/>
      <c r="X34" s="408" t="s">
        <v>287</v>
      </c>
      <c r="Y34" s="400" t="s">
        <v>278</v>
      </c>
      <c r="Z34" s="400" t="s">
        <v>270</v>
      </c>
      <c r="AA34" s="400" t="s">
        <v>279</v>
      </c>
      <c r="AB34" s="408" t="s">
        <v>272</v>
      </c>
      <c r="AC34" s="408" t="s">
        <v>273</v>
      </c>
      <c r="AD34" s="408" t="s">
        <v>285</v>
      </c>
      <c r="AE34" s="408" t="s">
        <v>283</v>
      </c>
      <c r="AF34" s="408" t="s">
        <v>276</v>
      </c>
      <c r="AG34" s="408" t="s">
        <v>282</v>
      </c>
      <c r="AH34" s="409"/>
      <c r="AI34" s="408" t="s">
        <v>287</v>
      </c>
      <c r="AJ34" s="400" t="s">
        <v>269</v>
      </c>
      <c r="AK34" s="400" t="s">
        <v>270</v>
      </c>
      <c r="AL34" s="400" t="s">
        <v>279</v>
      </c>
      <c r="AM34" s="408" t="s">
        <v>284</v>
      </c>
      <c r="AN34" s="408" t="s">
        <v>280</v>
      </c>
      <c r="AO34" s="408" t="s">
        <v>285</v>
      </c>
      <c r="AP34" s="408" t="s">
        <v>283</v>
      </c>
      <c r="AQ34" s="408" t="s">
        <v>276</v>
      </c>
      <c r="AR34" s="408" t="s">
        <v>282</v>
      </c>
      <c r="AS34" s="409"/>
      <c r="AT34" s="408" t="s">
        <v>268</v>
      </c>
      <c r="AU34" s="400" t="s">
        <v>278</v>
      </c>
      <c r="AV34" s="400" t="s">
        <v>270</v>
      </c>
      <c r="AW34" s="400" t="s">
        <v>279</v>
      </c>
      <c r="AX34" s="408" t="s">
        <v>284</v>
      </c>
      <c r="AY34" s="408" t="s">
        <v>280</v>
      </c>
      <c r="AZ34" s="408" t="s">
        <v>274</v>
      </c>
      <c r="BA34" s="408" t="s">
        <v>275</v>
      </c>
      <c r="BB34" s="408" t="s">
        <v>281</v>
      </c>
      <c r="BC34" s="408" t="s">
        <v>277</v>
      </c>
      <c r="BD34" s="410"/>
      <c r="BE34" s="408" t="s">
        <v>268</v>
      </c>
      <c r="BF34" s="400" t="s">
        <v>269</v>
      </c>
      <c r="BG34" s="400" t="s">
        <v>270</v>
      </c>
      <c r="BH34" s="400" t="s">
        <v>271</v>
      </c>
      <c r="BI34" s="408" t="s">
        <v>272</v>
      </c>
      <c r="BJ34" s="408" t="s">
        <v>280</v>
      </c>
      <c r="BK34" s="408" t="s">
        <v>274</v>
      </c>
      <c r="BL34" s="408" t="s">
        <v>283</v>
      </c>
      <c r="BM34" s="408" t="s">
        <v>276</v>
      </c>
      <c r="BN34" s="408" t="s">
        <v>277</v>
      </c>
    </row>
    <row r="35" spans="1:66" s="417" customFormat="1" ht="24" customHeight="1" x14ac:dyDescent="0.15">
      <c r="A35" s="415"/>
      <c r="B35" s="435"/>
      <c r="C35" s="425"/>
      <c r="D35" s="437" t="s">
        <v>303</v>
      </c>
      <c r="E35" s="438">
        <f>SUM(N32,Y32,AJ32,AU32,BF32)</f>
        <v>0</v>
      </c>
      <c r="F35" s="439" t="s">
        <v>27</v>
      </c>
      <c r="G35" s="440">
        <f>SUM(X32:AG32)</f>
        <v>0</v>
      </c>
      <c r="H35" s="441"/>
      <c r="I35" s="442"/>
      <c r="J35" s="415"/>
      <c r="AF35" s="407"/>
      <c r="AG35" s="432"/>
      <c r="AH35" s="432"/>
      <c r="AI35" s="432"/>
      <c r="AJ35" s="432"/>
      <c r="AK35" s="432"/>
      <c r="AL35" s="432"/>
      <c r="AM35" s="432"/>
      <c r="AN35" s="432"/>
      <c r="AO35" s="432"/>
      <c r="AP35" s="407"/>
      <c r="AQ35" s="443"/>
      <c r="AR35" s="443"/>
      <c r="AS35" s="443"/>
      <c r="AT35" s="443"/>
      <c r="AU35" s="443"/>
      <c r="AV35" s="443"/>
      <c r="AW35" s="443"/>
      <c r="AX35" s="443"/>
      <c r="AY35" s="443"/>
      <c r="AZ35" s="406"/>
      <c r="BA35" s="443"/>
      <c r="BB35" s="443"/>
      <c r="BC35" s="443"/>
      <c r="BD35" s="443"/>
      <c r="BE35" s="443"/>
      <c r="BF35" s="443"/>
      <c r="BG35" s="443"/>
      <c r="BH35" s="443"/>
      <c r="BI35" s="443"/>
    </row>
    <row r="36" spans="1:66" s="417" customFormat="1" ht="24" customHeight="1" x14ac:dyDescent="0.15">
      <c r="A36" s="415"/>
      <c r="B36" s="435"/>
      <c r="C36" s="425"/>
      <c r="D36" s="437" t="s">
        <v>304</v>
      </c>
      <c r="E36" s="438">
        <f>SUM(O32,Z32,AK32,AV32,BG32)</f>
        <v>0</v>
      </c>
      <c r="F36" s="439" t="s">
        <v>197</v>
      </c>
      <c r="G36" s="440">
        <f>SUM(AI32:AR32)</f>
        <v>0</v>
      </c>
      <c r="H36" s="444"/>
      <c r="I36" s="442"/>
      <c r="J36" s="415"/>
      <c r="AF36" s="407"/>
      <c r="AG36" s="432"/>
      <c r="AH36" s="432"/>
      <c r="AI36" s="432"/>
      <c r="AJ36" s="432"/>
      <c r="AK36" s="432"/>
      <c r="AL36" s="432"/>
      <c r="AM36" s="432"/>
      <c r="AN36" s="432"/>
      <c r="AO36" s="432"/>
      <c r="AP36" s="407"/>
      <c r="AQ36" s="443"/>
      <c r="AR36" s="443"/>
      <c r="AS36" s="443"/>
      <c r="AT36" s="443"/>
      <c r="AU36" s="443"/>
      <c r="AV36" s="443"/>
      <c r="AW36" s="443"/>
      <c r="AX36" s="443"/>
      <c r="AY36" s="443"/>
      <c r="AZ36" s="406"/>
      <c r="BA36" s="443"/>
      <c r="BB36" s="443"/>
      <c r="BC36" s="443"/>
      <c r="BD36" s="443"/>
      <c r="BE36" s="443"/>
      <c r="BF36" s="443"/>
      <c r="BG36" s="443"/>
      <c r="BH36" s="443"/>
      <c r="BI36" s="443"/>
    </row>
    <row r="37" spans="1:66" s="417" customFormat="1" ht="24" customHeight="1" x14ac:dyDescent="0.15">
      <c r="A37" s="415"/>
      <c r="B37" s="425"/>
      <c r="C37" s="425"/>
      <c r="D37" s="437" t="s">
        <v>305</v>
      </c>
      <c r="E37" s="438">
        <f>SUM(P32,AA32,AL32,AW32,BH32)</f>
        <v>0</v>
      </c>
      <c r="F37" s="439" t="s">
        <v>44</v>
      </c>
      <c r="G37" s="440">
        <f>SUM(AT32:BC32)</f>
        <v>0</v>
      </c>
      <c r="H37" s="444"/>
      <c r="I37" s="442"/>
      <c r="J37" s="415"/>
      <c r="AF37" s="409"/>
      <c r="AP37" s="409"/>
      <c r="AZ37" s="445"/>
    </row>
    <row r="38" spans="1:66" s="417" customFormat="1" ht="24" customHeight="1" x14ac:dyDescent="0.15">
      <c r="A38" s="415"/>
      <c r="B38" s="425"/>
      <c r="C38" s="425"/>
      <c r="D38" s="437" t="s">
        <v>306</v>
      </c>
      <c r="E38" s="438">
        <f>SUM(Q32,AB32,AM32,AX32,BI32)</f>
        <v>0</v>
      </c>
      <c r="F38" s="439" t="s">
        <v>189</v>
      </c>
      <c r="G38" s="440">
        <f>SUM(BE32:BN32)</f>
        <v>0</v>
      </c>
      <c r="H38" s="444"/>
      <c r="I38" s="442"/>
      <c r="J38" s="415"/>
      <c r="K38" s="446"/>
      <c r="L38" s="446"/>
    </row>
    <row r="39" spans="1:66" ht="24" customHeight="1" x14ac:dyDescent="0.15">
      <c r="A39" s="360"/>
      <c r="B39" s="360"/>
      <c r="C39" s="447"/>
      <c r="D39" s="437" t="s">
        <v>307</v>
      </c>
      <c r="E39" s="438">
        <f>SUM(R32,AC32,AN32,AY32,BJ32)</f>
        <v>0</v>
      </c>
      <c r="F39" s="448"/>
      <c r="G39" s="448"/>
      <c r="H39" s="448"/>
      <c r="I39" s="448"/>
      <c r="J39" s="448"/>
      <c r="K39" s="449"/>
      <c r="L39" s="450"/>
    </row>
    <row r="40" spans="1:66" ht="24" customHeight="1" x14ac:dyDescent="0.15">
      <c r="A40" s="451"/>
      <c r="B40" s="451"/>
      <c r="C40" s="452"/>
      <c r="D40" s="437" t="s">
        <v>308</v>
      </c>
      <c r="E40" s="438">
        <f>SUM(S32,AD32,AO32,AZ32,BK32)</f>
        <v>0</v>
      </c>
      <c r="F40" s="451"/>
      <c r="G40" s="451"/>
      <c r="H40" s="451"/>
      <c r="I40" s="451"/>
      <c r="J40" s="451"/>
      <c r="K40" s="453"/>
      <c r="L40" s="453"/>
    </row>
    <row r="41" spans="1:66" ht="24" customHeight="1" x14ac:dyDescent="0.15">
      <c r="A41" s="451"/>
      <c r="B41" s="451"/>
      <c r="C41" s="452"/>
      <c r="D41" s="454" t="s">
        <v>309</v>
      </c>
      <c r="E41" s="438">
        <f>SUM(T32,AE32,AP32,BA32,BL32)</f>
        <v>0</v>
      </c>
      <c r="F41" s="451"/>
      <c r="G41" s="451"/>
      <c r="H41" s="451"/>
      <c r="I41" s="455"/>
      <c r="J41" s="451"/>
      <c r="K41" s="456"/>
      <c r="L41" s="453"/>
    </row>
    <row r="42" spans="1:66" ht="24" customHeight="1" x14ac:dyDescent="0.15">
      <c r="A42" s="451"/>
      <c r="B42" s="451"/>
      <c r="C42" s="452"/>
      <c r="D42" s="457" t="s">
        <v>310</v>
      </c>
      <c r="E42" s="438">
        <f>SUM(U32,AF32,AQ32,BB32,BM32)</f>
        <v>0</v>
      </c>
      <c r="F42" s="451"/>
      <c r="G42" s="451"/>
      <c r="H42" s="451"/>
      <c r="I42" s="455"/>
      <c r="J42" s="451"/>
      <c r="K42" s="456"/>
      <c r="L42" s="453"/>
    </row>
    <row r="43" spans="1:66" ht="24" customHeight="1" x14ac:dyDescent="0.15">
      <c r="B43" s="359"/>
      <c r="C43" s="458"/>
      <c r="D43" s="457" t="s">
        <v>311</v>
      </c>
      <c r="E43" s="438">
        <f>SUM(V32,AG32,AR32,BC32,BN32)</f>
        <v>0</v>
      </c>
      <c r="F43" s="359"/>
      <c r="G43" s="359"/>
      <c r="H43" s="359"/>
      <c r="I43" s="359"/>
      <c r="J43" s="359"/>
    </row>
    <row r="44" spans="1:66" x14ac:dyDescent="0.15">
      <c r="B44" s="359"/>
      <c r="C44" s="458"/>
      <c r="D44" s="459"/>
      <c r="E44" s="359"/>
      <c r="F44" s="359"/>
      <c r="G44" s="359"/>
      <c r="H44" s="359"/>
      <c r="I44" s="359"/>
      <c r="J44" s="35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_1"/>
  </protectedRanges>
  <mergeCells count="33"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5"/>
  <dataValidations count="11">
    <dataValidation type="list" errorStyle="warning" allowBlank="1" showInputMessage="1" showErrorMessage="1" sqref="WVC983042:WVC983078 F65538:F65574 IQ65538:IQ65574 SM65538:SM65574 ACI65538:ACI65574 AME65538:AME65574 AWA65538:AWA65574 BFW65538:BFW65574 BPS65538:BPS65574 BZO65538:BZO65574 CJK65538:CJK65574 CTG65538:CTG65574 DDC65538:DDC65574 DMY65538:DMY65574 DWU65538:DWU65574 EGQ65538:EGQ65574 EQM65538:EQM65574 FAI65538:FAI65574 FKE65538:FKE65574 FUA65538:FUA65574 GDW65538:GDW65574 GNS65538:GNS65574 GXO65538:GXO65574 HHK65538:HHK65574 HRG65538:HRG65574 IBC65538:IBC65574 IKY65538:IKY65574 IUU65538:IUU65574 JEQ65538:JEQ65574 JOM65538:JOM65574 JYI65538:JYI65574 KIE65538:KIE65574 KSA65538:KSA65574 LBW65538:LBW65574 LLS65538:LLS65574 LVO65538:LVO65574 MFK65538:MFK65574 MPG65538:MPG65574 MZC65538:MZC65574 NIY65538:NIY65574 NSU65538:NSU65574 OCQ65538:OCQ65574 OMM65538:OMM65574 OWI65538:OWI65574 PGE65538:PGE65574 PQA65538:PQA65574 PZW65538:PZW65574 QJS65538:QJS65574 QTO65538:QTO65574 RDK65538:RDK65574 RNG65538:RNG65574 RXC65538:RXC65574 SGY65538:SGY65574 SQU65538:SQU65574 TAQ65538:TAQ65574 TKM65538:TKM65574 TUI65538:TUI65574 UEE65538:UEE65574 UOA65538:UOA65574 UXW65538:UXW65574 VHS65538:VHS65574 VRO65538:VRO65574 WBK65538:WBK65574 WLG65538:WLG65574 WVC65538:WVC65574 F131074:F131110 IQ131074:IQ131110 SM131074:SM131110 ACI131074:ACI131110 AME131074:AME131110 AWA131074:AWA131110 BFW131074:BFW131110 BPS131074:BPS131110 BZO131074:BZO131110 CJK131074:CJK131110 CTG131074:CTG131110 DDC131074:DDC131110 DMY131074:DMY131110 DWU131074:DWU131110 EGQ131074:EGQ131110 EQM131074:EQM131110 FAI131074:FAI131110 FKE131074:FKE131110 FUA131074:FUA131110 GDW131074:GDW131110 GNS131074:GNS131110 GXO131074:GXO131110 HHK131074:HHK131110 HRG131074:HRG131110 IBC131074:IBC131110 IKY131074:IKY131110 IUU131074:IUU131110 JEQ131074:JEQ131110 JOM131074:JOM131110 JYI131074:JYI131110 KIE131074:KIE131110 KSA131074:KSA131110 LBW131074:LBW131110 LLS131074:LLS131110 LVO131074:LVO131110 MFK131074:MFK131110 MPG131074:MPG131110 MZC131074:MZC131110 NIY131074:NIY131110 NSU131074:NSU131110 OCQ131074:OCQ131110 OMM131074:OMM131110 OWI131074:OWI131110 PGE131074:PGE131110 PQA131074:PQA131110 PZW131074:PZW131110 QJS131074:QJS131110 QTO131074:QTO131110 RDK131074:RDK131110 RNG131074:RNG131110 RXC131074:RXC131110 SGY131074:SGY131110 SQU131074:SQU131110 TAQ131074:TAQ131110 TKM131074:TKM131110 TUI131074:TUI131110 UEE131074:UEE131110 UOA131074:UOA131110 UXW131074:UXW131110 VHS131074:VHS131110 VRO131074:VRO131110 WBK131074:WBK131110 WLG131074:WLG131110 WVC131074:WVC131110 F196610:F196646 IQ196610:IQ196646 SM196610:SM196646 ACI196610:ACI196646 AME196610:AME196646 AWA196610:AWA196646 BFW196610:BFW196646 BPS196610:BPS196646 BZO196610:BZO196646 CJK196610:CJK196646 CTG196610:CTG196646 DDC196610:DDC196646 DMY196610:DMY196646 DWU196610:DWU196646 EGQ196610:EGQ196646 EQM196610:EQM196646 FAI196610:FAI196646 FKE196610:FKE196646 FUA196610:FUA196646 GDW196610:GDW196646 GNS196610:GNS196646 GXO196610:GXO196646 HHK196610:HHK196646 HRG196610:HRG196646 IBC196610:IBC196646 IKY196610:IKY196646 IUU196610:IUU196646 JEQ196610:JEQ196646 JOM196610:JOM196646 JYI196610:JYI196646 KIE196610:KIE196646 KSA196610:KSA196646 LBW196610:LBW196646 LLS196610:LLS196646 LVO196610:LVO196646 MFK196610:MFK196646 MPG196610:MPG196646 MZC196610:MZC196646 NIY196610:NIY196646 NSU196610:NSU196646 OCQ196610:OCQ196646 OMM196610:OMM196646 OWI196610:OWI196646 PGE196610:PGE196646 PQA196610:PQA196646 PZW196610:PZW196646 QJS196610:QJS196646 QTO196610:QTO196646 RDK196610:RDK196646 RNG196610:RNG196646 RXC196610:RXC196646 SGY196610:SGY196646 SQU196610:SQU196646 TAQ196610:TAQ196646 TKM196610:TKM196646 TUI196610:TUI196646 UEE196610:UEE196646 UOA196610:UOA196646 UXW196610:UXW196646 VHS196610:VHS196646 VRO196610:VRO196646 WBK196610:WBK196646 WLG196610:WLG196646 WVC196610:WVC196646 F262146:F262182 IQ262146:IQ262182 SM262146:SM262182 ACI262146:ACI262182 AME262146:AME262182 AWA262146:AWA262182 BFW262146:BFW262182 BPS262146:BPS262182 BZO262146:BZO262182 CJK262146:CJK262182 CTG262146:CTG262182 DDC262146:DDC262182 DMY262146:DMY262182 DWU262146:DWU262182 EGQ262146:EGQ262182 EQM262146:EQM262182 FAI262146:FAI262182 FKE262146:FKE262182 FUA262146:FUA262182 GDW262146:GDW262182 GNS262146:GNS262182 GXO262146:GXO262182 HHK262146:HHK262182 HRG262146:HRG262182 IBC262146:IBC262182 IKY262146:IKY262182 IUU262146:IUU262182 JEQ262146:JEQ262182 JOM262146:JOM262182 JYI262146:JYI262182 KIE262146:KIE262182 KSA262146:KSA262182 LBW262146:LBW262182 LLS262146:LLS262182 LVO262146:LVO262182 MFK262146:MFK262182 MPG262146:MPG262182 MZC262146:MZC262182 NIY262146:NIY262182 NSU262146:NSU262182 OCQ262146:OCQ262182 OMM262146:OMM262182 OWI262146:OWI262182 PGE262146:PGE262182 PQA262146:PQA262182 PZW262146:PZW262182 QJS262146:QJS262182 QTO262146:QTO262182 RDK262146:RDK262182 RNG262146:RNG262182 RXC262146:RXC262182 SGY262146:SGY262182 SQU262146:SQU262182 TAQ262146:TAQ262182 TKM262146:TKM262182 TUI262146:TUI262182 UEE262146:UEE262182 UOA262146:UOA262182 UXW262146:UXW262182 VHS262146:VHS262182 VRO262146:VRO262182 WBK262146:WBK262182 WLG262146:WLG262182 WVC262146:WVC262182 F327682:F327718 IQ327682:IQ327718 SM327682:SM327718 ACI327682:ACI327718 AME327682:AME327718 AWA327682:AWA327718 BFW327682:BFW327718 BPS327682:BPS327718 BZO327682:BZO327718 CJK327682:CJK327718 CTG327682:CTG327718 DDC327682:DDC327718 DMY327682:DMY327718 DWU327682:DWU327718 EGQ327682:EGQ327718 EQM327682:EQM327718 FAI327682:FAI327718 FKE327682:FKE327718 FUA327682:FUA327718 GDW327682:GDW327718 GNS327682:GNS327718 GXO327682:GXO327718 HHK327682:HHK327718 HRG327682:HRG327718 IBC327682:IBC327718 IKY327682:IKY327718 IUU327682:IUU327718 JEQ327682:JEQ327718 JOM327682:JOM327718 JYI327682:JYI327718 KIE327682:KIE327718 KSA327682:KSA327718 LBW327682:LBW327718 LLS327682:LLS327718 LVO327682:LVO327718 MFK327682:MFK327718 MPG327682:MPG327718 MZC327682:MZC327718 NIY327682:NIY327718 NSU327682:NSU327718 OCQ327682:OCQ327718 OMM327682:OMM327718 OWI327682:OWI327718 PGE327682:PGE327718 PQA327682:PQA327718 PZW327682:PZW327718 QJS327682:QJS327718 QTO327682:QTO327718 RDK327682:RDK327718 RNG327682:RNG327718 RXC327682:RXC327718 SGY327682:SGY327718 SQU327682:SQU327718 TAQ327682:TAQ327718 TKM327682:TKM327718 TUI327682:TUI327718 UEE327682:UEE327718 UOA327682:UOA327718 UXW327682:UXW327718 VHS327682:VHS327718 VRO327682:VRO327718 WBK327682:WBK327718 WLG327682:WLG327718 WVC327682:WVC327718 F393218:F393254 IQ393218:IQ393254 SM393218:SM393254 ACI393218:ACI393254 AME393218:AME393254 AWA393218:AWA393254 BFW393218:BFW393254 BPS393218:BPS393254 BZO393218:BZO393254 CJK393218:CJK393254 CTG393218:CTG393254 DDC393218:DDC393254 DMY393218:DMY393254 DWU393218:DWU393254 EGQ393218:EGQ393254 EQM393218:EQM393254 FAI393218:FAI393254 FKE393218:FKE393254 FUA393218:FUA393254 GDW393218:GDW393254 GNS393218:GNS393254 GXO393218:GXO393254 HHK393218:HHK393254 HRG393218:HRG393254 IBC393218:IBC393254 IKY393218:IKY393254 IUU393218:IUU393254 JEQ393218:JEQ393254 JOM393218:JOM393254 JYI393218:JYI393254 KIE393218:KIE393254 KSA393218:KSA393254 LBW393218:LBW393254 LLS393218:LLS393254 LVO393218:LVO393254 MFK393218:MFK393254 MPG393218:MPG393254 MZC393218:MZC393254 NIY393218:NIY393254 NSU393218:NSU393254 OCQ393218:OCQ393254 OMM393218:OMM393254 OWI393218:OWI393254 PGE393218:PGE393254 PQA393218:PQA393254 PZW393218:PZW393254 QJS393218:QJS393254 QTO393218:QTO393254 RDK393218:RDK393254 RNG393218:RNG393254 RXC393218:RXC393254 SGY393218:SGY393254 SQU393218:SQU393254 TAQ393218:TAQ393254 TKM393218:TKM393254 TUI393218:TUI393254 UEE393218:UEE393254 UOA393218:UOA393254 UXW393218:UXW393254 VHS393218:VHS393254 VRO393218:VRO393254 WBK393218:WBK393254 WLG393218:WLG393254 WVC393218:WVC393254 F458754:F458790 IQ458754:IQ458790 SM458754:SM458790 ACI458754:ACI458790 AME458754:AME458790 AWA458754:AWA458790 BFW458754:BFW458790 BPS458754:BPS458790 BZO458754:BZO458790 CJK458754:CJK458790 CTG458754:CTG458790 DDC458754:DDC458790 DMY458754:DMY458790 DWU458754:DWU458790 EGQ458754:EGQ458790 EQM458754:EQM458790 FAI458754:FAI458790 FKE458754:FKE458790 FUA458754:FUA458790 GDW458754:GDW458790 GNS458754:GNS458790 GXO458754:GXO458790 HHK458754:HHK458790 HRG458754:HRG458790 IBC458754:IBC458790 IKY458754:IKY458790 IUU458754:IUU458790 JEQ458754:JEQ458790 JOM458754:JOM458790 JYI458754:JYI458790 KIE458754:KIE458790 KSA458754:KSA458790 LBW458754:LBW458790 LLS458754:LLS458790 LVO458754:LVO458790 MFK458754:MFK458790 MPG458754:MPG458790 MZC458754:MZC458790 NIY458754:NIY458790 NSU458754:NSU458790 OCQ458754:OCQ458790 OMM458754:OMM458790 OWI458754:OWI458790 PGE458754:PGE458790 PQA458754:PQA458790 PZW458754:PZW458790 QJS458754:QJS458790 QTO458754:QTO458790 RDK458754:RDK458790 RNG458754:RNG458790 RXC458754:RXC458790 SGY458754:SGY458790 SQU458754:SQU458790 TAQ458754:TAQ458790 TKM458754:TKM458790 TUI458754:TUI458790 UEE458754:UEE458790 UOA458754:UOA458790 UXW458754:UXW458790 VHS458754:VHS458790 VRO458754:VRO458790 WBK458754:WBK458790 WLG458754:WLG458790 WVC458754:WVC458790 F524290:F524326 IQ524290:IQ524326 SM524290:SM524326 ACI524290:ACI524326 AME524290:AME524326 AWA524290:AWA524326 BFW524290:BFW524326 BPS524290:BPS524326 BZO524290:BZO524326 CJK524290:CJK524326 CTG524290:CTG524326 DDC524290:DDC524326 DMY524290:DMY524326 DWU524290:DWU524326 EGQ524290:EGQ524326 EQM524290:EQM524326 FAI524290:FAI524326 FKE524290:FKE524326 FUA524290:FUA524326 GDW524290:GDW524326 GNS524290:GNS524326 GXO524290:GXO524326 HHK524290:HHK524326 HRG524290:HRG524326 IBC524290:IBC524326 IKY524290:IKY524326 IUU524290:IUU524326 JEQ524290:JEQ524326 JOM524290:JOM524326 JYI524290:JYI524326 KIE524290:KIE524326 KSA524290:KSA524326 LBW524290:LBW524326 LLS524290:LLS524326 LVO524290:LVO524326 MFK524290:MFK524326 MPG524290:MPG524326 MZC524290:MZC524326 NIY524290:NIY524326 NSU524290:NSU524326 OCQ524290:OCQ524326 OMM524290:OMM524326 OWI524290:OWI524326 PGE524290:PGE524326 PQA524290:PQA524326 PZW524290:PZW524326 QJS524290:QJS524326 QTO524290:QTO524326 RDK524290:RDK524326 RNG524290:RNG524326 RXC524290:RXC524326 SGY524290:SGY524326 SQU524290:SQU524326 TAQ524290:TAQ524326 TKM524290:TKM524326 TUI524290:TUI524326 UEE524290:UEE524326 UOA524290:UOA524326 UXW524290:UXW524326 VHS524290:VHS524326 VRO524290:VRO524326 WBK524290:WBK524326 WLG524290:WLG524326 WVC524290:WVC524326 F589826:F589862 IQ589826:IQ589862 SM589826:SM589862 ACI589826:ACI589862 AME589826:AME589862 AWA589826:AWA589862 BFW589826:BFW589862 BPS589826:BPS589862 BZO589826:BZO589862 CJK589826:CJK589862 CTG589826:CTG589862 DDC589826:DDC589862 DMY589826:DMY589862 DWU589826:DWU589862 EGQ589826:EGQ589862 EQM589826:EQM589862 FAI589826:FAI589862 FKE589826:FKE589862 FUA589826:FUA589862 GDW589826:GDW589862 GNS589826:GNS589862 GXO589826:GXO589862 HHK589826:HHK589862 HRG589826:HRG589862 IBC589826:IBC589862 IKY589826:IKY589862 IUU589826:IUU589862 JEQ589826:JEQ589862 JOM589826:JOM589862 JYI589826:JYI589862 KIE589826:KIE589862 KSA589826:KSA589862 LBW589826:LBW589862 LLS589826:LLS589862 LVO589826:LVO589862 MFK589826:MFK589862 MPG589826:MPG589862 MZC589826:MZC589862 NIY589826:NIY589862 NSU589826:NSU589862 OCQ589826:OCQ589862 OMM589826:OMM589862 OWI589826:OWI589862 PGE589826:PGE589862 PQA589826:PQA589862 PZW589826:PZW589862 QJS589826:QJS589862 QTO589826:QTO589862 RDK589826:RDK589862 RNG589826:RNG589862 RXC589826:RXC589862 SGY589826:SGY589862 SQU589826:SQU589862 TAQ589826:TAQ589862 TKM589826:TKM589862 TUI589826:TUI589862 UEE589826:UEE589862 UOA589826:UOA589862 UXW589826:UXW589862 VHS589826:VHS589862 VRO589826:VRO589862 WBK589826:WBK589862 WLG589826:WLG589862 WVC589826:WVC589862 F655362:F655398 IQ655362:IQ655398 SM655362:SM655398 ACI655362:ACI655398 AME655362:AME655398 AWA655362:AWA655398 BFW655362:BFW655398 BPS655362:BPS655398 BZO655362:BZO655398 CJK655362:CJK655398 CTG655362:CTG655398 DDC655362:DDC655398 DMY655362:DMY655398 DWU655362:DWU655398 EGQ655362:EGQ655398 EQM655362:EQM655398 FAI655362:FAI655398 FKE655362:FKE655398 FUA655362:FUA655398 GDW655362:GDW655398 GNS655362:GNS655398 GXO655362:GXO655398 HHK655362:HHK655398 HRG655362:HRG655398 IBC655362:IBC655398 IKY655362:IKY655398 IUU655362:IUU655398 JEQ655362:JEQ655398 JOM655362:JOM655398 JYI655362:JYI655398 KIE655362:KIE655398 KSA655362:KSA655398 LBW655362:LBW655398 LLS655362:LLS655398 LVO655362:LVO655398 MFK655362:MFK655398 MPG655362:MPG655398 MZC655362:MZC655398 NIY655362:NIY655398 NSU655362:NSU655398 OCQ655362:OCQ655398 OMM655362:OMM655398 OWI655362:OWI655398 PGE655362:PGE655398 PQA655362:PQA655398 PZW655362:PZW655398 QJS655362:QJS655398 QTO655362:QTO655398 RDK655362:RDK655398 RNG655362:RNG655398 RXC655362:RXC655398 SGY655362:SGY655398 SQU655362:SQU655398 TAQ655362:TAQ655398 TKM655362:TKM655398 TUI655362:TUI655398 UEE655362:UEE655398 UOA655362:UOA655398 UXW655362:UXW655398 VHS655362:VHS655398 VRO655362:VRO655398 WBK655362:WBK655398 WLG655362:WLG655398 WVC655362:WVC655398 F720898:F720934 IQ720898:IQ720934 SM720898:SM720934 ACI720898:ACI720934 AME720898:AME720934 AWA720898:AWA720934 BFW720898:BFW720934 BPS720898:BPS720934 BZO720898:BZO720934 CJK720898:CJK720934 CTG720898:CTG720934 DDC720898:DDC720934 DMY720898:DMY720934 DWU720898:DWU720934 EGQ720898:EGQ720934 EQM720898:EQM720934 FAI720898:FAI720934 FKE720898:FKE720934 FUA720898:FUA720934 GDW720898:GDW720934 GNS720898:GNS720934 GXO720898:GXO720934 HHK720898:HHK720934 HRG720898:HRG720934 IBC720898:IBC720934 IKY720898:IKY720934 IUU720898:IUU720934 JEQ720898:JEQ720934 JOM720898:JOM720934 JYI720898:JYI720934 KIE720898:KIE720934 KSA720898:KSA720934 LBW720898:LBW720934 LLS720898:LLS720934 LVO720898:LVO720934 MFK720898:MFK720934 MPG720898:MPG720934 MZC720898:MZC720934 NIY720898:NIY720934 NSU720898:NSU720934 OCQ720898:OCQ720934 OMM720898:OMM720934 OWI720898:OWI720934 PGE720898:PGE720934 PQA720898:PQA720934 PZW720898:PZW720934 QJS720898:QJS720934 QTO720898:QTO720934 RDK720898:RDK720934 RNG720898:RNG720934 RXC720898:RXC720934 SGY720898:SGY720934 SQU720898:SQU720934 TAQ720898:TAQ720934 TKM720898:TKM720934 TUI720898:TUI720934 UEE720898:UEE720934 UOA720898:UOA720934 UXW720898:UXW720934 VHS720898:VHS720934 VRO720898:VRO720934 WBK720898:WBK720934 WLG720898:WLG720934 WVC720898:WVC720934 F786434:F786470 IQ786434:IQ786470 SM786434:SM786470 ACI786434:ACI786470 AME786434:AME786470 AWA786434:AWA786470 BFW786434:BFW786470 BPS786434:BPS786470 BZO786434:BZO786470 CJK786434:CJK786470 CTG786434:CTG786470 DDC786434:DDC786470 DMY786434:DMY786470 DWU786434:DWU786470 EGQ786434:EGQ786470 EQM786434:EQM786470 FAI786434:FAI786470 FKE786434:FKE786470 FUA786434:FUA786470 GDW786434:GDW786470 GNS786434:GNS786470 GXO786434:GXO786470 HHK786434:HHK786470 HRG786434:HRG786470 IBC786434:IBC786470 IKY786434:IKY786470 IUU786434:IUU786470 JEQ786434:JEQ786470 JOM786434:JOM786470 JYI786434:JYI786470 KIE786434:KIE786470 KSA786434:KSA786470 LBW786434:LBW786470 LLS786434:LLS786470 LVO786434:LVO786470 MFK786434:MFK786470 MPG786434:MPG786470 MZC786434:MZC786470 NIY786434:NIY786470 NSU786434:NSU786470 OCQ786434:OCQ786470 OMM786434:OMM786470 OWI786434:OWI786470 PGE786434:PGE786470 PQA786434:PQA786470 PZW786434:PZW786470 QJS786434:QJS786470 QTO786434:QTO786470 RDK786434:RDK786470 RNG786434:RNG786470 RXC786434:RXC786470 SGY786434:SGY786470 SQU786434:SQU786470 TAQ786434:TAQ786470 TKM786434:TKM786470 TUI786434:TUI786470 UEE786434:UEE786470 UOA786434:UOA786470 UXW786434:UXW786470 VHS786434:VHS786470 VRO786434:VRO786470 WBK786434:WBK786470 WLG786434:WLG786470 WVC786434:WVC786470 F851970:F852006 IQ851970:IQ852006 SM851970:SM852006 ACI851970:ACI852006 AME851970:AME852006 AWA851970:AWA852006 BFW851970:BFW852006 BPS851970:BPS852006 BZO851970:BZO852006 CJK851970:CJK852006 CTG851970:CTG852006 DDC851970:DDC852006 DMY851970:DMY852006 DWU851970:DWU852006 EGQ851970:EGQ852006 EQM851970:EQM852006 FAI851970:FAI852006 FKE851970:FKE852006 FUA851970:FUA852006 GDW851970:GDW852006 GNS851970:GNS852006 GXO851970:GXO852006 HHK851970:HHK852006 HRG851970:HRG852006 IBC851970:IBC852006 IKY851970:IKY852006 IUU851970:IUU852006 JEQ851970:JEQ852006 JOM851970:JOM852006 JYI851970:JYI852006 KIE851970:KIE852006 KSA851970:KSA852006 LBW851970:LBW852006 LLS851970:LLS852006 LVO851970:LVO852006 MFK851970:MFK852006 MPG851970:MPG852006 MZC851970:MZC852006 NIY851970:NIY852006 NSU851970:NSU852006 OCQ851970:OCQ852006 OMM851970:OMM852006 OWI851970:OWI852006 PGE851970:PGE852006 PQA851970:PQA852006 PZW851970:PZW852006 QJS851970:QJS852006 QTO851970:QTO852006 RDK851970:RDK852006 RNG851970:RNG852006 RXC851970:RXC852006 SGY851970:SGY852006 SQU851970:SQU852006 TAQ851970:TAQ852006 TKM851970:TKM852006 TUI851970:TUI852006 UEE851970:UEE852006 UOA851970:UOA852006 UXW851970:UXW852006 VHS851970:VHS852006 VRO851970:VRO852006 WBK851970:WBK852006 WLG851970:WLG852006 WVC851970:WVC852006 F917506:F917542 IQ917506:IQ917542 SM917506:SM917542 ACI917506:ACI917542 AME917506:AME917542 AWA917506:AWA917542 BFW917506:BFW917542 BPS917506:BPS917542 BZO917506:BZO917542 CJK917506:CJK917542 CTG917506:CTG917542 DDC917506:DDC917542 DMY917506:DMY917542 DWU917506:DWU917542 EGQ917506:EGQ917542 EQM917506:EQM917542 FAI917506:FAI917542 FKE917506:FKE917542 FUA917506:FUA917542 GDW917506:GDW917542 GNS917506:GNS917542 GXO917506:GXO917542 HHK917506:HHK917542 HRG917506:HRG917542 IBC917506:IBC917542 IKY917506:IKY917542 IUU917506:IUU917542 JEQ917506:JEQ917542 JOM917506:JOM917542 JYI917506:JYI917542 KIE917506:KIE917542 KSA917506:KSA917542 LBW917506:LBW917542 LLS917506:LLS917542 LVO917506:LVO917542 MFK917506:MFK917542 MPG917506:MPG917542 MZC917506:MZC917542 NIY917506:NIY917542 NSU917506:NSU917542 OCQ917506:OCQ917542 OMM917506:OMM917542 OWI917506:OWI917542 PGE917506:PGE917542 PQA917506:PQA917542 PZW917506:PZW917542 QJS917506:QJS917542 QTO917506:QTO917542 RDK917506:RDK917542 RNG917506:RNG917542 RXC917506:RXC917542 SGY917506:SGY917542 SQU917506:SQU917542 TAQ917506:TAQ917542 TKM917506:TKM917542 TUI917506:TUI917542 UEE917506:UEE917542 UOA917506:UOA917542 UXW917506:UXW917542 VHS917506:VHS917542 VRO917506:VRO917542 WBK917506:WBK917542 WLG917506:WLG917542 WVC917506:WVC917542 F983042:F983078 IQ983042:IQ983078 SM983042:SM983078 ACI983042:ACI983078 AME983042:AME983078 AWA983042:AWA983078 BFW983042:BFW983078 BPS983042:BPS983078 BZO983042:BZO983078 CJK983042:CJK983078 CTG983042:CTG983078 DDC983042:DDC983078 DMY983042:DMY983078 DWU983042:DWU983078 EGQ983042:EGQ983078 EQM983042:EQM983078 FAI983042:FAI983078 FKE983042:FKE983078 FUA983042:FUA983078 GDW983042:GDW983078 GNS983042:GNS983078 GXO983042:GXO983078 HHK983042:HHK983078 HRG983042:HRG983078 IBC983042:IBC983078 IKY983042:IKY983078 IUU983042:IUU983078 JEQ983042:JEQ983078 JOM983042:JOM983078 JYI983042:JYI983078 KIE983042:KIE983078 KSA983042:KSA983078 LBW983042:LBW983078 LLS983042:LLS983078 LVO983042:LVO983078 MFK983042:MFK983078 MPG983042:MPG983078 MZC983042:MZC983078 NIY983042:NIY983078 NSU983042:NSU983078 OCQ983042:OCQ983078 OMM983042:OMM983078 OWI983042:OWI983078 PGE983042:PGE983078 PQA983042:PQA983078 PZW983042:PZW983078 QJS983042:QJS983078 QTO983042:QTO983078 RDK983042:RDK983078 RNG983042:RNG983078 RXC983042:RXC983078 SGY983042:SGY983078 SQU983042:SQU983078 TAQ983042:TAQ983078 TKM983042:TKM983078 TUI983042:TUI983078 UEE983042:UEE983078 UOA983042:UOA983078 UXW983042:UXW983078 VHS983042:VHS983078 VRO983042:VRO983078 WBK983042:WBK983078 WLG983042:WLG983078 WVC7:WVC38 WLG7:WLG38 WBK7:WBK38 VRO7:VRO38 VHS7:VHS38 UXW7:UXW38 UOA7:UOA38 UEE7:UEE38 TUI7:TUI38 TKM7:TKM38 TAQ7:TAQ38 SQU7:SQU38 SGY7:SGY38 RXC7:RXC38 RNG7:RNG38 RDK7:RDK38 QTO7:QTO38 QJS7:QJS38 PZW7:PZW38 PQA7:PQA38 PGE7:PGE38 OWI7:OWI38 OMM7:OMM38 OCQ7:OCQ38 NSU7:NSU38 NIY7:NIY38 MZC7:MZC38 MPG7:MPG38 MFK7:MFK38 LVO7:LVO38 LLS7:LLS38 LBW7:LBW38 KSA7:KSA38 KIE7:KIE38 JYI7:JYI38 JOM7:JOM38 JEQ7:JEQ38 IUU7:IUU38 IKY7:IKY38 IBC7:IBC38 HRG7:HRG38 HHK7:HHK38 GXO7:GXO38 GNS7:GNS38 GDW7:GDW38 FUA7:FUA38 FKE7:FKE38 FAI7:FAI38 EQM7:EQM38 EGQ7:EGQ38 DWU7:DWU38 DMY7:DMY38 DDC7:DDC38 CTG7:CTG38 CJK7:CJK38 BZO7:BZO38 BPS7:BPS38 BFW7:BFW38 AWA7:AWA38 AME7:AME38 ACI7:ACI38 SM7:SM38 IQ7:IQ38">
      <formula1>指導者</formula1>
    </dataValidation>
    <dataValidation type="list" errorStyle="warning" allowBlank="1" showInputMessage="1" showErrorMessage="1" sqref="WVA983042:WVB983042 IO7:IP7 SK7:SL7 ACG7:ACH7 AMC7:AMD7 AVY7:AVZ7 BFU7:BFV7 BPQ7:BPR7 BZM7:BZN7 CJI7:CJJ7 CTE7:CTF7 DDA7:DDB7 DMW7:DMX7 DWS7:DWT7 EGO7:EGP7 EQK7:EQL7 FAG7:FAH7 FKC7:FKD7 FTY7:FTZ7 GDU7:GDV7 GNQ7:GNR7 GXM7:GXN7 HHI7:HHJ7 HRE7:HRF7 IBA7:IBB7 IKW7:IKX7 IUS7:IUT7 JEO7:JEP7 JOK7:JOL7 JYG7:JYH7 KIC7:KID7 KRY7:KRZ7 LBU7:LBV7 LLQ7:LLR7 LVM7:LVN7 MFI7:MFJ7 MPE7:MPF7 MZA7:MZB7 NIW7:NIX7 NSS7:NST7 OCO7:OCP7 OMK7:OML7 OWG7:OWH7 PGC7:PGD7 PPY7:PPZ7 PZU7:PZV7 QJQ7:QJR7 QTM7:QTN7 RDI7:RDJ7 RNE7:RNF7 RXA7:RXB7 SGW7:SGX7 SQS7:SQT7 TAO7:TAP7 TKK7:TKL7 TUG7:TUH7 UEC7:UED7 UNY7:UNZ7 UXU7:UXV7 VHQ7:VHR7 VRM7:VRN7 WBI7:WBJ7 WLE7:WLF7 WVA7:WVB7 IO65538:IP65538 SK65538:SL65538 ACG65538:ACH65538 AMC65538:AMD65538 AVY65538:AVZ65538 BFU65538:BFV65538 BPQ65538:BPR65538 BZM65538:BZN65538 CJI65538:CJJ65538 CTE65538:CTF65538 DDA65538:DDB65538 DMW65538:DMX65538 DWS65538:DWT65538 EGO65538:EGP65538 EQK65538:EQL65538 FAG65538:FAH65538 FKC65538:FKD65538 FTY65538:FTZ65538 GDU65538:GDV65538 GNQ65538:GNR65538 GXM65538:GXN65538 HHI65538:HHJ65538 HRE65538:HRF65538 IBA65538:IBB65538 IKW65538:IKX65538 IUS65538:IUT65538 JEO65538:JEP65538 JOK65538:JOL65538 JYG65538:JYH65538 KIC65538:KID65538 KRY65538:KRZ65538 LBU65538:LBV65538 LLQ65538:LLR65538 LVM65538:LVN65538 MFI65538:MFJ65538 MPE65538:MPF65538 MZA65538:MZB65538 NIW65538:NIX65538 NSS65538:NST65538 OCO65538:OCP65538 OMK65538:OML65538 OWG65538:OWH65538 PGC65538:PGD65538 PPY65538:PPZ65538 PZU65538:PZV65538 QJQ65538:QJR65538 QTM65538:QTN65538 RDI65538:RDJ65538 RNE65538:RNF65538 RXA65538:RXB65538 SGW65538:SGX65538 SQS65538:SQT65538 TAO65538:TAP65538 TKK65538:TKL65538 TUG65538:TUH65538 UEC65538:UED65538 UNY65538:UNZ65538 UXU65538:UXV65538 VHQ65538:VHR65538 VRM65538:VRN65538 WBI65538:WBJ65538 WLE65538:WLF65538 WVA65538:WVB65538 IO131074:IP131074 SK131074:SL131074 ACG131074:ACH131074 AMC131074:AMD131074 AVY131074:AVZ131074 BFU131074:BFV131074 BPQ131074:BPR131074 BZM131074:BZN131074 CJI131074:CJJ131074 CTE131074:CTF131074 DDA131074:DDB131074 DMW131074:DMX131074 DWS131074:DWT131074 EGO131074:EGP131074 EQK131074:EQL131074 FAG131074:FAH131074 FKC131074:FKD131074 FTY131074:FTZ131074 GDU131074:GDV131074 GNQ131074:GNR131074 GXM131074:GXN131074 HHI131074:HHJ131074 HRE131074:HRF131074 IBA131074:IBB131074 IKW131074:IKX131074 IUS131074:IUT131074 JEO131074:JEP131074 JOK131074:JOL131074 JYG131074:JYH131074 KIC131074:KID131074 KRY131074:KRZ131074 LBU131074:LBV131074 LLQ131074:LLR131074 LVM131074:LVN131074 MFI131074:MFJ131074 MPE131074:MPF131074 MZA131074:MZB131074 NIW131074:NIX131074 NSS131074:NST131074 OCO131074:OCP131074 OMK131074:OML131074 OWG131074:OWH131074 PGC131074:PGD131074 PPY131074:PPZ131074 PZU131074:PZV131074 QJQ131074:QJR131074 QTM131074:QTN131074 RDI131074:RDJ131074 RNE131074:RNF131074 RXA131074:RXB131074 SGW131074:SGX131074 SQS131074:SQT131074 TAO131074:TAP131074 TKK131074:TKL131074 TUG131074:TUH131074 UEC131074:UED131074 UNY131074:UNZ131074 UXU131074:UXV131074 VHQ131074:VHR131074 VRM131074:VRN131074 WBI131074:WBJ131074 WLE131074:WLF131074 WVA131074:WVB131074 IO196610:IP196610 SK196610:SL196610 ACG196610:ACH196610 AMC196610:AMD196610 AVY196610:AVZ196610 BFU196610:BFV196610 BPQ196610:BPR196610 BZM196610:BZN196610 CJI196610:CJJ196610 CTE196610:CTF196610 DDA196610:DDB196610 DMW196610:DMX196610 DWS196610:DWT196610 EGO196610:EGP196610 EQK196610:EQL196610 FAG196610:FAH196610 FKC196610:FKD196610 FTY196610:FTZ196610 GDU196610:GDV196610 GNQ196610:GNR196610 GXM196610:GXN196610 HHI196610:HHJ196610 HRE196610:HRF196610 IBA196610:IBB196610 IKW196610:IKX196610 IUS196610:IUT196610 JEO196610:JEP196610 JOK196610:JOL196610 JYG196610:JYH196610 KIC196610:KID196610 KRY196610:KRZ196610 LBU196610:LBV196610 LLQ196610:LLR196610 LVM196610:LVN196610 MFI196610:MFJ196610 MPE196610:MPF196610 MZA196610:MZB196610 NIW196610:NIX196610 NSS196610:NST196610 OCO196610:OCP196610 OMK196610:OML196610 OWG196610:OWH196610 PGC196610:PGD196610 PPY196610:PPZ196610 PZU196610:PZV196610 QJQ196610:QJR196610 QTM196610:QTN196610 RDI196610:RDJ196610 RNE196610:RNF196610 RXA196610:RXB196610 SGW196610:SGX196610 SQS196610:SQT196610 TAO196610:TAP196610 TKK196610:TKL196610 TUG196610:TUH196610 UEC196610:UED196610 UNY196610:UNZ196610 UXU196610:UXV196610 VHQ196610:VHR196610 VRM196610:VRN196610 WBI196610:WBJ196610 WLE196610:WLF196610 WVA196610:WVB196610 IO262146:IP262146 SK262146:SL262146 ACG262146:ACH262146 AMC262146:AMD262146 AVY262146:AVZ262146 BFU262146:BFV262146 BPQ262146:BPR262146 BZM262146:BZN262146 CJI262146:CJJ262146 CTE262146:CTF262146 DDA262146:DDB262146 DMW262146:DMX262146 DWS262146:DWT262146 EGO262146:EGP262146 EQK262146:EQL262146 FAG262146:FAH262146 FKC262146:FKD262146 FTY262146:FTZ262146 GDU262146:GDV262146 GNQ262146:GNR262146 GXM262146:GXN262146 HHI262146:HHJ262146 HRE262146:HRF262146 IBA262146:IBB262146 IKW262146:IKX262146 IUS262146:IUT262146 JEO262146:JEP262146 JOK262146:JOL262146 JYG262146:JYH262146 KIC262146:KID262146 KRY262146:KRZ262146 LBU262146:LBV262146 LLQ262146:LLR262146 LVM262146:LVN262146 MFI262146:MFJ262146 MPE262146:MPF262146 MZA262146:MZB262146 NIW262146:NIX262146 NSS262146:NST262146 OCO262146:OCP262146 OMK262146:OML262146 OWG262146:OWH262146 PGC262146:PGD262146 PPY262146:PPZ262146 PZU262146:PZV262146 QJQ262146:QJR262146 QTM262146:QTN262146 RDI262146:RDJ262146 RNE262146:RNF262146 RXA262146:RXB262146 SGW262146:SGX262146 SQS262146:SQT262146 TAO262146:TAP262146 TKK262146:TKL262146 TUG262146:TUH262146 UEC262146:UED262146 UNY262146:UNZ262146 UXU262146:UXV262146 VHQ262146:VHR262146 VRM262146:VRN262146 WBI262146:WBJ262146 WLE262146:WLF262146 WVA262146:WVB262146 IO327682:IP327682 SK327682:SL327682 ACG327682:ACH327682 AMC327682:AMD327682 AVY327682:AVZ327682 BFU327682:BFV327682 BPQ327682:BPR327682 BZM327682:BZN327682 CJI327682:CJJ327682 CTE327682:CTF327682 DDA327682:DDB327682 DMW327682:DMX327682 DWS327682:DWT327682 EGO327682:EGP327682 EQK327682:EQL327682 FAG327682:FAH327682 FKC327682:FKD327682 FTY327682:FTZ327682 GDU327682:GDV327682 GNQ327682:GNR327682 GXM327682:GXN327682 HHI327682:HHJ327682 HRE327682:HRF327682 IBA327682:IBB327682 IKW327682:IKX327682 IUS327682:IUT327682 JEO327682:JEP327682 JOK327682:JOL327682 JYG327682:JYH327682 KIC327682:KID327682 KRY327682:KRZ327682 LBU327682:LBV327682 LLQ327682:LLR327682 LVM327682:LVN327682 MFI327682:MFJ327682 MPE327682:MPF327682 MZA327682:MZB327682 NIW327682:NIX327682 NSS327682:NST327682 OCO327682:OCP327682 OMK327682:OML327682 OWG327682:OWH327682 PGC327682:PGD327682 PPY327682:PPZ327682 PZU327682:PZV327682 QJQ327682:QJR327682 QTM327682:QTN327682 RDI327682:RDJ327682 RNE327682:RNF327682 RXA327682:RXB327682 SGW327682:SGX327682 SQS327682:SQT327682 TAO327682:TAP327682 TKK327682:TKL327682 TUG327682:TUH327682 UEC327682:UED327682 UNY327682:UNZ327682 UXU327682:UXV327682 VHQ327682:VHR327682 VRM327682:VRN327682 WBI327682:WBJ327682 WLE327682:WLF327682 WVA327682:WVB327682 IO393218:IP393218 SK393218:SL393218 ACG393218:ACH393218 AMC393218:AMD393218 AVY393218:AVZ393218 BFU393218:BFV393218 BPQ393218:BPR393218 BZM393218:BZN393218 CJI393218:CJJ393218 CTE393218:CTF393218 DDA393218:DDB393218 DMW393218:DMX393218 DWS393218:DWT393218 EGO393218:EGP393218 EQK393218:EQL393218 FAG393218:FAH393218 FKC393218:FKD393218 FTY393218:FTZ393218 GDU393218:GDV393218 GNQ393218:GNR393218 GXM393218:GXN393218 HHI393218:HHJ393218 HRE393218:HRF393218 IBA393218:IBB393218 IKW393218:IKX393218 IUS393218:IUT393218 JEO393218:JEP393218 JOK393218:JOL393218 JYG393218:JYH393218 KIC393218:KID393218 KRY393218:KRZ393218 LBU393218:LBV393218 LLQ393218:LLR393218 LVM393218:LVN393218 MFI393218:MFJ393218 MPE393218:MPF393218 MZA393218:MZB393218 NIW393218:NIX393218 NSS393218:NST393218 OCO393218:OCP393218 OMK393218:OML393218 OWG393218:OWH393218 PGC393218:PGD393218 PPY393218:PPZ393218 PZU393218:PZV393218 QJQ393218:QJR393218 QTM393218:QTN393218 RDI393218:RDJ393218 RNE393218:RNF393218 RXA393218:RXB393218 SGW393218:SGX393218 SQS393218:SQT393218 TAO393218:TAP393218 TKK393218:TKL393218 TUG393218:TUH393218 UEC393218:UED393218 UNY393218:UNZ393218 UXU393218:UXV393218 VHQ393218:VHR393218 VRM393218:VRN393218 WBI393218:WBJ393218 WLE393218:WLF393218 WVA393218:WVB393218 IO458754:IP458754 SK458754:SL458754 ACG458754:ACH458754 AMC458754:AMD458754 AVY458754:AVZ458754 BFU458754:BFV458754 BPQ458754:BPR458754 BZM458754:BZN458754 CJI458754:CJJ458754 CTE458754:CTF458754 DDA458754:DDB458754 DMW458754:DMX458754 DWS458754:DWT458754 EGO458754:EGP458754 EQK458754:EQL458754 FAG458754:FAH458754 FKC458754:FKD458754 FTY458754:FTZ458754 GDU458754:GDV458754 GNQ458754:GNR458754 GXM458754:GXN458754 HHI458754:HHJ458754 HRE458754:HRF458754 IBA458754:IBB458754 IKW458754:IKX458754 IUS458754:IUT458754 JEO458754:JEP458754 JOK458754:JOL458754 JYG458754:JYH458754 KIC458754:KID458754 KRY458754:KRZ458754 LBU458754:LBV458754 LLQ458754:LLR458754 LVM458754:LVN458754 MFI458754:MFJ458754 MPE458754:MPF458754 MZA458754:MZB458754 NIW458754:NIX458754 NSS458754:NST458754 OCO458754:OCP458754 OMK458754:OML458754 OWG458754:OWH458754 PGC458754:PGD458754 PPY458754:PPZ458754 PZU458754:PZV458754 QJQ458754:QJR458754 QTM458754:QTN458754 RDI458754:RDJ458754 RNE458754:RNF458754 RXA458754:RXB458754 SGW458754:SGX458754 SQS458754:SQT458754 TAO458754:TAP458754 TKK458754:TKL458754 TUG458754:TUH458754 UEC458754:UED458754 UNY458754:UNZ458754 UXU458754:UXV458754 VHQ458754:VHR458754 VRM458754:VRN458754 WBI458754:WBJ458754 WLE458754:WLF458754 WVA458754:WVB458754 IO524290:IP524290 SK524290:SL524290 ACG524290:ACH524290 AMC524290:AMD524290 AVY524290:AVZ524290 BFU524290:BFV524290 BPQ524290:BPR524290 BZM524290:BZN524290 CJI524290:CJJ524290 CTE524290:CTF524290 DDA524290:DDB524290 DMW524290:DMX524290 DWS524290:DWT524290 EGO524290:EGP524290 EQK524290:EQL524290 FAG524290:FAH524290 FKC524290:FKD524290 FTY524290:FTZ524290 GDU524290:GDV524290 GNQ524290:GNR524290 GXM524290:GXN524290 HHI524290:HHJ524290 HRE524290:HRF524290 IBA524290:IBB524290 IKW524290:IKX524290 IUS524290:IUT524290 JEO524290:JEP524290 JOK524290:JOL524290 JYG524290:JYH524290 KIC524290:KID524290 KRY524290:KRZ524290 LBU524290:LBV524290 LLQ524290:LLR524290 LVM524290:LVN524290 MFI524290:MFJ524290 MPE524290:MPF524290 MZA524290:MZB524290 NIW524290:NIX524290 NSS524290:NST524290 OCO524290:OCP524290 OMK524290:OML524290 OWG524290:OWH524290 PGC524290:PGD524290 PPY524290:PPZ524290 PZU524290:PZV524290 QJQ524290:QJR524290 QTM524290:QTN524290 RDI524290:RDJ524290 RNE524290:RNF524290 RXA524290:RXB524290 SGW524290:SGX524290 SQS524290:SQT524290 TAO524290:TAP524290 TKK524290:TKL524290 TUG524290:TUH524290 UEC524290:UED524290 UNY524290:UNZ524290 UXU524290:UXV524290 VHQ524290:VHR524290 VRM524290:VRN524290 WBI524290:WBJ524290 WLE524290:WLF524290 WVA524290:WVB524290 IO589826:IP589826 SK589826:SL589826 ACG589826:ACH589826 AMC589826:AMD589826 AVY589826:AVZ589826 BFU589826:BFV589826 BPQ589826:BPR589826 BZM589826:BZN589826 CJI589826:CJJ589826 CTE589826:CTF589826 DDA589826:DDB589826 DMW589826:DMX589826 DWS589826:DWT589826 EGO589826:EGP589826 EQK589826:EQL589826 FAG589826:FAH589826 FKC589826:FKD589826 FTY589826:FTZ589826 GDU589826:GDV589826 GNQ589826:GNR589826 GXM589826:GXN589826 HHI589826:HHJ589826 HRE589826:HRF589826 IBA589826:IBB589826 IKW589826:IKX589826 IUS589826:IUT589826 JEO589826:JEP589826 JOK589826:JOL589826 JYG589826:JYH589826 KIC589826:KID589826 KRY589826:KRZ589826 LBU589826:LBV589826 LLQ589826:LLR589826 LVM589826:LVN589826 MFI589826:MFJ589826 MPE589826:MPF589826 MZA589826:MZB589826 NIW589826:NIX589826 NSS589826:NST589826 OCO589826:OCP589826 OMK589826:OML589826 OWG589826:OWH589826 PGC589826:PGD589826 PPY589826:PPZ589826 PZU589826:PZV589826 QJQ589826:QJR589826 QTM589826:QTN589826 RDI589826:RDJ589826 RNE589826:RNF589826 RXA589826:RXB589826 SGW589826:SGX589826 SQS589826:SQT589826 TAO589826:TAP589826 TKK589826:TKL589826 TUG589826:TUH589826 UEC589826:UED589826 UNY589826:UNZ589826 UXU589826:UXV589826 VHQ589826:VHR589826 VRM589826:VRN589826 WBI589826:WBJ589826 WLE589826:WLF589826 WVA589826:WVB589826 IO655362:IP655362 SK655362:SL655362 ACG655362:ACH655362 AMC655362:AMD655362 AVY655362:AVZ655362 BFU655362:BFV655362 BPQ655362:BPR655362 BZM655362:BZN655362 CJI655362:CJJ655362 CTE655362:CTF655362 DDA655362:DDB655362 DMW655362:DMX655362 DWS655362:DWT655362 EGO655362:EGP655362 EQK655362:EQL655362 FAG655362:FAH655362 FKC655362:FKD655362 FTY655362:FTZ655362 GDU655362:GDV655362 GNQ655362:GNR655362 GXM655362:GXN655362 HHI655362:HHJ655362 HRE655362:HRF655362 IBA655362:IBB655362 IKW655362:IKX655362 IUS655362:IUT655362 JEO655362:JEP655362 JOK655362:JOL655362 JYG655362:JYH655362 KIC655362:KID655362 KRY655362:KRZ655362 LBU655362:LBV655362 LLQ655362:LLR655362 LVM655362:LVN655362 MFI655362:MFJ655362 MPE655362:MPF655362 MZA655362:MZB655362 NIW655362:NIX655362 NSS655362:NST655362 OCO655362:OCP655362 OMK655362:OML655362 OWG655362:OWH655362 PGC655362:PGD655362 PPY655362:PPZ655362 PZU655362:PZV655362 QJQ655362:QJR655362 QTM655362:QTN655362 RDI655362:RDJ655362 RNE655362:RNF655362 RXA655362:RXB655362 SGW655362:SGX655362 SQS655362:SQT655362 TAO655362:TAP655362 TKK655362:TKL655362 TUG655362:TUH655362 UEC655362:UED655362 UNY655362:UNZ655362 UXU655362:UXV655362 VHQ655362:VHR655362 VRM655362:VRN655362 WBI655362:WBJ655362 WLE655362:WLF655362 WVA655362:WVB655362 IO720898:IP720898 SK720898:SL720898 ACG720898:ACH720898 AMC720898:AMD720898 AVY720898:AVZ720898 BFU720898:BFV720898 BPQ720898:BPR720898 BZM720898:BZN720898 CJI720898:CJJ720898 CTE720898:CTF720898 DDA720898:DDB720898 DMW720898:DMX720898 DWS720898:DWT720898 EGO720898:EGP720898 EQK720898:EQL720898 FAG720898:FAH720898 FKC720898:FKD720898 FTY720898:FTZ720898 GDU720898:GDV720898 GNQ720898:GNR720898 GXM720898:GXN720898 HHI720898:HHJ720898 HRE720898:HRF720898 IBA720898:IBB720898 IKW720898:IKX720898 IUS720898:IUT720898 JEO720898:JEP720898 JOK720898:JOL720898 JYG720898:JYH720898 KIC720898:KID720898 KRY720898:KRZ720898 LBU720898:LBV720898 LLQ720898:LLR720898 LVM720898:LVN720898 MFI720898:MFJ720898 MPE720898:MPF720898 MZA720898:MZB720898 NIW720898:NIX720898 NSS720898:NST720898 OCO720898:OCP720898 OMK720898:OML720898 OWG720898:OWH720898 PGC720898:PGD720898 PPY720898:PPZ720898 PZU720898:PZV720898 QJQ720898:QJR720898 QTM720898:QTN720898 RDI720898:RDJ720898 RNE720898:RNF720898 RXA720898:RXB720898 SGW720898:SGX720898 SQS720898:SQT720898 TAO720898:TAP720898 TKK720898:TKL720898 TUG720898:TUH720898 UEC720898:UED720898 UNY720898:UNZ720898 UXU720898:UXV720898 VHQ720898:VHR720898 VRM720898:VRN720898 WBI720898:WBJ720898 WLE720898:WLF720898 WVA720898:WVB720898 IO786434:IP786434 SK786434:SL786434 ACG786434:ACH786434 AMC786434:AMD786434 AVY786434:AVZ786434 BFU786434:BFV786434 BPQ786434:BPR786434 BZM786434:BZN786434 CJI786434:CJJ786434 CTE786434:CTF786434 DDA786434:DDB786434 DMW786434:DMX786434 DWS786434:DWT786434 EGO786434:EGP786434 EQK786434:EQL786434 FAG786434:FAH786434 FKC786434:FKD786434 FTY786434:FTZ786434 GDU786434:GDV786434 GNQ786434:GNR786434 GXM786434:GXN786434 HHI786434:HHJ786434 HRE786434:HRF786434 IBA786434:IBB786434 IKW786434:IKX786434 IUS786434:IUT786434 JEO786434:JEP786434 JOK786434:JOL786434 JYG786434:JYH786434 KIC786434:KID786434 KRY786434:KRZ786434 LBU786434:LBV786434 LLQ786434:LLR786434 LVM786434:LVN786434 MFI786434:MFJ786434 MPE786434:MPF786434 MZA786434:MZB786434 NIW786434:NIX786434 NSS786434:NST786434 OCO786434:OCP786434 OMK786434:OML786434 OWG786434:OWH786434 PGC786434:PGD786434 PPY786434:PPZ786434 PZU786434:PZV786434 QJQ786434:QJR786434 QTM786434:QTN786434 RDI786434:RDJ786434 RNE786434:RNF786434 RXA786434:RXB786434 SGW786434:SGX786434 SQS786434:SQT786434 TAO786434:TAP786434 TKK786434:TKL786434 TUG786434:TUH786434 UEC786434:UED786434 UNY786434:UNZ786434 UXU786434:UXV786434 VHQ786434:VHR786434 VRM786434:VRN786434 WBI786434:WBJ786434 WLE786434:WLF786434 WVA786434:WVB786434 IO851970:IP851970 SK851970:SL851970 ACG851970:ACH851970 AMC851970:AMD851970 AVY851970:AVZ851970 BFU851970:BFV851970 BPQ851970:BPR851970 BZM851970:BZN851970 CJI851970:CJJ851970 CTE851970:CTF851970 DDA851970:DDB851970 DMW851970:DMX851970 DWS851970:DWT851970 EGO851970:EGP851970 EQK851970:EQL851970 FAG851970:FAH851970 FKC851970:FKD851970 FTY851970:FTZ851970 GDU851970:GDV851970 GNQ851970:GNR851970 GXM851970:GXN851970 HHI851970:HHJ851970 HRE851970:HRF851970 IBA851970:IBB851970 IKW851970:IKX851970 IUS851970:IUT851970 JEO851970:JEP851970 JOK851970:JOL851970 JYG851970:JYH851970 KIC851970:KID851970 KRY851970:KRZ851970 LBU851970:LBV851970 LLQ851970:LLR851970 LVM851970:LVN851970 MFI851970:MFJ851970 MPE851970:MPF851970 MZA851970:MZB851970 NIW851970:NIX851970 NSS851970:NST851970 OCO851970:OCP851970 OMK851970:OML851970 OWG851970:OWH851970 PGC851970:PGD851970 PPY851970:PPZ851970 PZU851970:PZV851970 QJQ851970:QJR851970 QTM851970:QTN851970 RDI851970:RDJ851970 RNE851970:RNF851970 RXA851970:RXB851970 SGW851970:SGX851970 SQS851970:SQT851970 TAO851970:TAP851970 TKK851970:TKL851970 TUG851970:TUH851970 UEC851970:UED851970 UNY851970:UNZ851970 UXU851970:UXV851970 VHQ851970:VHR851970 VRM851970:VRN851970 WBI851970:WBJ851970 WLE851970:WLF851970 WVA851970:WVB851970 IO917506:IP917506 SK917506:SL917506 ACG917506:ACH917506 AMC917506:AMD917506 AVY917506:AVZ917506 BFU917506:BFV917506 BPQ917506:BPR917506 BZM917506:BZN917506 CJI917506:CJJ917506 CTE917506:CTF917506 DDA917506:DDB917506 DMW917506:DMX917506 DWS917506:DWT917506 EGO917506:EGP917506 EQK917506:EQL917506 FAG917506:FAH917506 FKC917506:FKD917506 FTY917506:FTZ917506 GDU917506:GDV917506 GNQ917506:GNR917506 GXM917506:GXN917506 HHI917506:HHJ917506 HRE917506:HRF917506 IBA917506:IBB917506 IKW917506:IKX917506 IUS917506:IUT917506 JEO917506:JEP917506 JOK917506:JOL917506 JYG917506:JYH917506 KIC917506:KID917506 KRY917506:KRZ917506 LBU917506:LBV917506 LLQ917506:LLR917506 LVM917506:LVN917506 MFI917506:MFJ917506 MPE917506:MPF917506 MZA917506:MZB917506 NIW917506:NIX917506 NSS917506:NST917506 OCO917506:OCP917506 OMK917506:OML917506 OWG917506:OWH917506 PGC917506:PGD917506 PPY917506:PPZ917506 PZU917506:PZV917506 QJQ917506:QJR917506 QTM917506:QTN917506 RDI917506:RDJ917506 RNE917506:RNF917506 RXA917506:RXB917506 SGW917506:SGX917506 SQS917506:SQT917506 TAO917506:TAP917506 TKK917506:TKL917506 TUG917506:TUH917506 UEC917506:UED917506 UNY917506:UNZ917506 UXU917506:UXV917506 VHQ917506:VHR917506 VRM917506:VRN917506 WBI917506:WBJ917506 WLE917506:WLF917506 WVA917506:WVB917506 IO983042:IP983042 SK983042:SL983042 ACG983042:ACH983042 AMC983042:AMD983042 AVY983042:AVZ983042 BFU983042:BFV983042 BPQ983042:BPR983042 BZM983042:BZN983042 CJI983042:CJJ983042 CTE983042:CTF983042 DDA983042:DDB983042 DMW983042:DMX983042 DWS983042:DWT983042 EGO983042:EGP983042 EQK983042:EQL983042 FAG983042:FAH983042 FKC983042:FKD983042 FTY983042:FTZ983042 GDU983042:GDV983042 GNQ983042:GNR983042 GXM983042:GXN983042 HHI983042:HHJ983042 HRE983042:HRF983042 IBA983042:IBB983042 IKW983042:IKX983042 IUS983042:IUT983042 JEO983042:JEP983042 JOK983042:JOL983042 JYG983042:JYH983042 KIC983042:KID983042 KRY983042:KRZ983042 LBU983042:LBV983042 LLQ983042:LLR983042 LVM983042:LVN983042 MFI983042:MFJ983042 MPE983042:MPF983042 MZA983042:MZB983042 NIW983042:NIX983042 NSS983042:NST983042 OCO983042:OCP983042 OMK983042:OML983042 OWG983042:OWH983042 PGC983042:PGD983042 PPY983042:PPZ983042 PZU983042:PZV983042 QJQ983042:QJR983042 QTM983042:QTN983042 RDI983042:RDJ983042 RNE983042:RNF983042 RXA983042:RXB983042 SGW983042:SGX983042 SQS983042:SQT983042 TAO983042:TAP983042 TKK983042:TKL983042 TUG983042:TUH983042 UEC983042:UED983042 UNY983042:UNZ983042 UXU983042:UXV983042 VHQ983042:VHR983042 VRM983042:VRN983042 WBI983042:WBJ983042 WLE983042:WLF983042">
      <formula1>INDIRECT(IR7)</formula1>
    </dataValidation>
    <dataValidation type="list" allowBlank="1" showInputMessage="1" showErrorMessage="1" sqref="WVA983043:WVB983078 IO65539:IP65574 SK65539:SL65574 ACG65539:ACH65574 AMC65539:AMD65574 AVY65539:AVZ65574 BFU65539:BFV65574 BPQ65539:BPR65574 BZM65539:BZN65574 CJI65539:CJJ65574 CTE65539:CTF65574 DDA65539:DDB65574 DMW65539:DMX65574 DWS65539:DWT65574 EGO65539:EGP65574 EQK65539:EQL65574 FAG65539:FAH65574 FKC65539:FKD65574 FTY65539:FTZ65574 GDU65539:GDV65574 GNQ65539:GNR65574 GXM65539:GXN65574 HHI65539:HHJ65574 HRE65539:HRF65574 IBA65539:IBB65574 IKW65539:IKX65574 IUS65539:IUT65574 JEO65539:JEP65574 JOK65539:JOL65574 JYG65539:JYH65574 KIC65539:KID65574 KRY65539:KRZ65574 LBU65539:LBV65574 LLQ65539:LLR65574 LVM65539:LVN65574 MFI65539:MFJ65574 MPE65539:MPF65574 MZA65539:MZB65574 NIW65539:NIX65574 NSS65539:NST65574 OCO65539:OCP65574 OMK65539:OML65574 OWG65539:OWH65574 PGC65539:PGD65574 PPY65539:PPZ65574 PZU65539:PZV65574 QJQ65539:QJR65574 QTM65539:QTN65574 RDI65539:RDJ65574 RNE65539:RNF65574 RXA65539:RXB65574 SGW65539:SGX65574 SQS65539:SQT65574 TAO65539:TAP65574 TKK65539:TKL65574 TUG65539:TUH65574 UEC65539:UED65574 UNY65539:UNZ65574 UXU65539:UXV65574 VHQ65539:VHR65574 VRM65539:VRN65574 WBI65539:WBJ65574 WLE65539:WLF65574 WVA65539:WVB65574 IO131075:IP131110 SK131075:SL131110 ACG131075:ACH131110 AMC131075:AMD131110 AVY131075:AVZ131110 BFU131075:BFV131110 BPQ131075:BPR131110 BZM131075:BZN131110 CJI131075:CJJ131110 CTE131075:CTF131110 DDA131075:DDB131110 DMW131075:DMX131110 DWS131075:DWT131110 EGO131075:EGP131110 EQK131075:EQL131110 FAG131075:FAH131110 FKC131075:FKD131110 FTY131075:FTZ131110 GDU131075:GDV131110 GNQ131075:GNR131110 GXM131075:GXN131110 HHI131075:HHJ131110 HRE131075:HRF131110 IBA131075:IBB131110 IKW131075:IKX131110 IUS131075:IUT131110 JEO131075:JEP131110 JOK131075:JOL131110 JYG131075:JYH131110 KIC131075:KID131110 KRY131075:KRZ131110 LBU131075:LBV131110 LLQ131075:LLR131110 LVM131075:LVN131110 MFI131075:MFJ131110 MPE131075:MPF131110 MZA131075:MZB131110 NIW131075:NIX131110 NSS131075:NST131110 OCO131075:OCP131110 OMK131075:OML131110 OWG131075:OWH131110 PGC131075:PGD131110 PPY131075:PPZ131110 PZU131075:PZV131110 QJQ131075:QJR131110 QTM131075:QTN131110 RDI131075:RDJ131110 RNE131075:RNF131110 RXA131075:RXB131110 SGW131075:SGX131110 SQS131075:SQT131110 TAO131075:TAP131110 TKK131075:TKL131110 TUG131075:TUH131110 UEC131075:UED131110 UNY131075:UNZ131110 UXU131075:UXV131110 VHQ131075:VHR131110 VRM131075:VRN131110 WBI131075:WBJ131110 WLE131075:WLF131110 WVA131075:WVB131110 IO196611:IP196646 SK196611:SL196646 ACG196611:ACH196646 AMC196611:AMD196646 AVY196611:AVZ196646 BFU196611:BFV196646 BPQ196611:BPR196646 BZM196611:BZN196646 CJI196611:CJJ196646 CTE196611:CTF196646 DDA196611:DDB196646 DMW196611:DMX196646 DWS196611:DWT196646 EGO196611:EGP196646 EQK196611:EQL196646 FAG196611:FAH196646 FKC196611:FKD196646 FTY196611:FTZ196646 GDU196611:GDV196646 GNQ196611:GNR196646 GXM196611:GXN196646 HHI196611:HHJ196646 HRE196611:HRF196646 IBA196611:IBB196646 IKW196611:IKX196646 IUS196611:IUT196646 JEO196611:JEP196646 JOK196611:JOL196646 JYG196611:JYH196646 KIC196611:KID196646 KRY196611:KRZ196646 LBU196611:LBV196646 LLQ196611:LLR196646 LVM196611:LVN196646 MFI196611:MFJ196646 MPE196611:MPF196646 MZA196611:MZB196646 NIW196611:NIX196646 NSS196611:NST196646 OCO196611:OCP196646 OMK196611:OML196646 OWG196611:OWH196646 PGC196611:PGD196646 PPY196611:PPZ196646 PZU196611:PZV196646 QJQ196611:QJR196646 QTM196611:QTN196646 RDI196611:RDJ196646 RNE196611:RNF196646 RXA196611:RXB196646 SGW196611:SGX196646 SQS196611:SQT196646 TAO196611:TAP196646 TKK196611:TKL196646 TUG196611:TUH196646 UEC196611:UED196646 UNY196611:UNZ196646 UXU196611:UXV196646 VHQ196611:VHR196646 VRM196611:VRN196646 WBI196611:WBJ196646 WLE196611:WLF196646 WVA196611:WVB196646 IO262147:IP262182 SK262147:SL262182 ACG262147:ACH262182 AMC262147:AMD262182 AVY262147:AVZ262182 BFU262147:BFV262182 BPQ262147:BPR262182 BZM262147:BZN262182 CJI262147:CJJ262182 CTE262147:CTF262182 DDA262147:DDB262182 DMW262147:DMX262182 DWS262147:DWT262182 EGO262147:EGP262182 EQK262147:EQL262182 FAG262147:FAH262182 FKC262147:FKD262182 FTY262147:FTZ262182 GDU262147:GDV262182 GNQ262147:GNR262182 GXM262147:GXN262182 HHI262147:HHJ262182 HRE262147:HRF262182 IBA262147:IBB262182 IKW262147:IKX262182 IUS262147:IUT262182 JEO262147:JEP262182 JOK262147:JOL262182 JYG262147:JYH262182 KIC262147:KID262182 KRY262147:KRZ262182 LBU262147:LBV262182 LLQ262147:LLR262182 LVM262147:LVN262182 MFI262147:MFJ262182 MPE262147:MPF262182 MZA262147:MZB262182 NIW262147:NIX262182 NSS262147:NST262182 OCO262147:OCP262182 OMK262147:OML262182 OWG262147:OWH262182 PGC262147:PGD262182 PPY262147:PPZ262182 PZU262147:PZV262182 QJQ262147:QJR262182 QTM262147:QTN262182 RDI262147:RDJ262182 RNE262147:RNF262182 RXA262147:RXB262182 SGW262147:SGX262182 SQS262147:SQT262182 TAO262147:TAP262182 TKK262147:TKL262182 TUG262147:TUH262182 UEC262147:UED262182 UNY262147:UNZ262182 UXU262147:UXV262182 VHQ262147:VHR262182 VRM262147:VRN262182 WBI262147:WBJ262182 WLE262147:WLF262182 WVA262147:WVB262182 IO327683:IP327718 SK327683:SL327718 ACG327683:ACH327718 AMC327683:AMD327718 AVY327683:AVZ327718 BFU327683:BFV327718 BPQ327683:BPR327718 BZM327683:BZN327718 CJI327683:CJJ327718 CTE327683:CTF327718 DDA327683:DDB327718 DMW327683:DMX327718 DWS327683:DWT327718 EGO327683:EGP327718 EQK327683:EQL327718 FAG327683:FAH327718 FKC327683:FKD327718 FTY327683:FTZ327718 GDU327683:GDV327718 GNQ327683:GNR327718 GXM327683:GXN327718 HHI327683:HHJ327718 HRE327683:HRF327718 IBA327683:IBB327718 IKW327683:IKX327718 IUS327683:IUT327718 JEO327683:JEP327718 JOK327683:JOL327718 JYG327683:JYH327718 KIC327683:KID327718 KRY327683:KRZ327718 LBU327683:LBV327718 LLQ327683:LLR327718 LVM327683:LVN327718 MFI327683:MFJ327718 MPE327683:MPF327718 MZA327683:MZB327718 NIW327683:NIX327718 NSS327683:NST327718 OCO327683:OCP327718 OMK327683:OML327718 OWG327683:OWH327718 PGC327683:PGD327718 PPY327683:PPZ327718 PZU327683:PZV327718 QJQ327683:QJR327718 QTM327683:QTN327718 RDI327683:RDJ327718 RNE327683:RNF327718 RXA327683:RXB327718 SGW327683:SGX327718 SQS327683:SQT327718 TAO327683:TAP327718 TKK327683:TKL327718 TUG327683:TUH327718 UEC327683:UED327718 UNY327683:UNZ327718 UXU327683:UXV327718 VHQ327683:VHR327718 VRM327683:VRN327718 WBI327683:WBJ327718 WLE327683:WLF327718 WVA327683:WVB327718 IO393219:IP393254 SK393219:SL393254 ACG393219:ACH393254 AMC393219:AMD393254 AVY393219:AVZ393254 BFU393219:BFV393254 BPQ393219:BPR393254 BZM393219:BZN393254 CJI393219:CJJ393254 CTE393219:CTF393254 DDA393219:DDB393254 DMW393219:DMX393254 DWS393219:DWT393254 EGO393219:EGP393254 EQK393219:EQL393254 FAG393219:FAH393254 FKC393219:FKD393254 FTY393219:FTZ393254 GDU393219:GDV393254 GNQ393219:GNR393254 GXM393219:GXN393254 HHI393219:HHJ393254 HRE393219:HRF393254 IBA393219:IBB393254 IKW393219:IKX393254 IUS393219:IUT393254 JEO393219:JEP393254 JOK393219:JOL393254 JYG393219:JYH393254 KIC393219:KID393254 KRY393219:KRZ393254 LBU393219:LBV393254 LLQ393219:LLR393254 LVM393219:LVN393254 MFI393219:MFJ393254 MPE393219:MPF393254 MZA393219:MZB393254 NIW393219:NIX393254 NSS393219:NST393254 OCO393219:OCP393254 OMK393219:OML393254 OWG393219:OWH393254 PGC393219:PGD393254 PPY393219:PPZ393254 PZU393219:PZV393254 QJQ393219:QJR393254 QTM393219:QTN393254 RDI393219:RDJ393254 RNE393219:RNF393254 RXA393219:RXB393254 SGW393219:SGX393254 SQS393219:SQT393254 TAO393219:TAP393254 TKK393219:TKL393254 TUG393219:TUH393254 UEC393219:UED393254 UNY393219:UNZ393254 UXU393219:UXV393254 VHQ393219:VHR393254 VRM393219:VRN393254 WBI393219:WBJ393254 WLE393219:WLF393254 WVA393219:WVB393254 IO458755:IP458790 SK458755:SL458790 ACG458755:ACH458790 AMC458755:AMD458790 AVY458755:AVZ458790 BFU458755:BFV458790 BPQ458755:BPR458790 BZM458755:BZN458790 CJI458755:CJJ458790 CTE458755:CTF458790 DDA458755:DDB458790 DMW458755:DMX458790 DWS458755:DWT458790 EGO458755:EGP458790 EQK458755:EQL458790 FAG458755:FAH458790 FKC458755:FKD458790 FTY458755:FTZ458790 GDU458755:GDV458790 GNQ458755:GNR458790 GXM458755:GXN458790 HHI458755:HHJ458790 HRE458755:HRF458790 IBA458755:IBB458790 IKW458755:IKX458790 IUS458755:IUT458790 JEO458755:JEP458790 JOK458755:JOL458790 JYG458755:JYH458790 KIC458755:KID458790 KRY458755:KRZ458790 LBU458755:LBV458790 LLQ458755:LLR458790 LVM458755:LVN458790 MFI458755:MFJ458790 MPE458755:MPF458790 MZA458755:MZB458790 NIW458755:NIX458790 NSS458755:NST458790 OCO458755:OCP458790 OMK458755:OML458790 OWG458755:OWH458790 PGC458755:PGD458790 PPY458755:PPZ458790 PZU458755:PZV458790 QJQ458755:QJR458790 QTM458755:QTN458790 RDI458755:RDJ458790 RNE458755:RNF458790 RXA458755:RXB458790 SGW458755:SGX458790 SQS458755:SQT458790 TAO458755:TAP458790 TKK458755:TKL458790 TUG458755:TUH458790 UEC458755:UED458790 UNY458755:UNZ458790 UXU458755:UXV458790 VHQ458755:VHR458790 VRM458755:VRN458790 WBI458755:WBJ458790 WLE458755:WLF458790 WVA458755:WVB458790 IO524291:IP524326 SK524291:SL524326 ACG524291:ACH524326 AMC524291:AMD524326 AVY524291:AVZ524326 BFU524291:BFV524326 BPQ524291:BPR524326 BZM524291:BZN524326 CJI524291:CJJ524326 CTE524291:CTF524326 DDA524291:DDB524326 DMW524291:DMX524326 DWS524291:DWT524326 EGO524291:EGP524326 EQK524291:EQL524326 FAG524291:FAH524326 FKC524291:FKD524326 FTY524291:FTZ524326 GDU524291:GDV524326 GNQ524291:GNR524326 GXM524291:GXN524326 HHI524291:HHJ524326 HRE524291:HRF524326 IBA524291:IBB524326 IKW524291:IKX524326 IUS524291:IUT524326 JEO524291:JEP524326 JOK524291:JOL524326 JYG524291:JYH524326 KIC524291:KID524326 KRY524291:KRZ524326 LBU524291:LBV524326 LLQ524291:LLR524326 LVM524291:LVN524326 MFI524291:MFJ524326 MPE524291:MPF524326 MZA524291:MZB524326 NIW524291:NIX524326 NSS524291:NST524326 OCO524291:OCP524326 OMK524291:OML524326 OWG524291:OWH524326 PGC524291:PGD524326 PPY524291:PPZ524326 PZU524291:PZV524326 QJQ524291:QJR524326 QTM524291:QTN524326 RDI524291:RDJ524326 RNE524291:RNF524326 RXA524291:RXB524326 SGW524291:SGX524326 SQS524291:SQT524326 TAO524291:TAP524326 TKK524291:TKL524326 TUG524291:TUH524326 UEC524291:UED524326 UNY524291:UNZ524326 UXU524291:UXV524326 VHQ524291:VHR524326 VRM524291:VRN524326 WBI524291:WBJ524326 WLE524291:WLF524326 WVA524291:WVB524326 IO589827:IP589862 SK589827:SL589862 ACG589827:ACH589862 AMC589827:AMD589862 AVY589827:AVZ589862 BFU589827:BFV589862 BPQ589827:BPR589862 BZM589827:BZN589862 CJI589827:CJJ589862 CTE589827:CTF589862 DDA589827:DDB589862 DMW589827:DMX589862 DWS589827:DWT589862 EGO589827:EGP589862 EQK589827:EQL589862 FAG589827:FAH589862 FKC589827:FKD589862 FTY589827:FTZ589862 GDU589827:GDV589862 GNQ589827:GNR589862 GXM589827:GXN589862 HHI589827:HHJ589862 HRE589827:HRF589862 IBA589827:IBB589862 IKW589827:IKX589862 IUS589827:IUT589862 JEO589827:JEP589862 JOK589827:JOL589862 JYG589827:JYH589862 KIC589827:KID589862 KRY589827:KRZ589862 LBU589827:LBV589862 LLQ589827:LLR589862 LVM589827:LVN589862 MFI589827:MFJ589862 MPE589827:MPF589862 MZA589827:MZB589862 NIW589827:NIX589862 NSS589827:NST589862 OCO589827:OCP589862 OMK589827:OML589862 OWG589827:OWH589862 PGC589827:PGD589862 PPY589827:PPZ589862 PZU589827:PZV589862 QJQ589827:QJR589862 QTM589827:QTN589862 RDI589827:RDJ589862 RNE589827:RNF589862 RXA589827:RXB589862 SGW589827:SGX589862 SQS589827:SQT589862 TAO589827:TAP589862 TKK589827:TKL589862 TUG589827:TUH589862 UEC589827:UED589862 UNY589827:UNZ589862 UXU589827:UXV589862 VHQ589827:VHR589862 VRM589827:VRN589862 WBI589827:WBJ589862 WLE589827:WLF589862 WVA589827:WVB589862 IO655363:IP655398 SK655363:SL655398 ACG655363:ACH655398 AMC655363:AMD655398 AVY655363:AVZ655398 BFU655363:BFV655398 BPQ655363:BPR655398 BZM655363:BZN655398 CJI655363:CJJ655398 CTE655363:CTF655398 DDA655363:DDB655398 DMW655363:DMX655398 DWS655363:DWT655398 EGO655363:EGP655398 EQK655363:EQL655398 FAG655363:FAH655398 FKC655363:FKD655398 FTY655363:FTZ655398 GDU655363:GDV655398 GNQ655363:GNR655398 GXM655363:GXN655398 HHI655363:HHJ655398 HRE655363:HRF655398 IBA655363:IBB655398 IKW655363:IKX655398 IUS655363:IUT655398 JEO655363:JEP655398 JOK655363:JOL655398 JYG655363:JYH655398 KIC655363:KID655398 KRY655363:KRZ655398 LBU655363:LBV655398 LLQ655363:LLR655398 LVM655363:LVN655398 MFI655363:MFJ655398 MPE655363:MPF655398 MZA655363:MZB655398 NIW655363:NIX655398 NSS655363:NST655398 OCO655363:OCP655398 OMK655363:OML655398 OWG655363:OWH655398 PGC655363:PGD655398 PPY655363:PPZ655398 PZU655363:PZV655398 QJQ655363:QJR655398 QTM655363:QTN655398 RDI655363:RDJ655398 RNE655363:RNF655398 RXA655363:RXB655398 SGW655363:SGX655398 SQS655363:SQT655398 TAO655363:TAP655398 TKK655363:TKL655398 TUG655363:TUH655398 UEC655363:UED655398 UNY655363:UNZ655398 UXU655363:UXV655398 VHQ655363:VHR655398 VRM655363:VRN655398 WBI655363:WBJ655398 WLE655363:WLF655398 WVA655363:WVB655398 IO720899:IP720934 SK720899:SL720934 ACG720899:ACH720934 AMC720899:AMD720934 AVY720899:AVZ720934 BFU720899:BFV720934 BPQ720899:BPR720934 BZM720899:BZN720934 CJI720899:CJJ720934 CTE720899:CTF720934 DDA720899:DDB720934 DMW720899:DMX720934 DWS720899:DWT720934 EGO720899:EGP720934 EQK720899:EQL720934 FAG720899:FAH720934 FKC720899:FKD720934 FTY720899:FTZ720934 GDU720899:GDV720934 GNQ720899:GNR720934 GXM720899:GXN720934 HHI720899:HHJ720934 HRE720899:HRF720934 IBA720899:IBB720934 IKW720899:IKX720934 IUS720899:IUT720934 JEO720899:JEP720934 JOK720899:JOL720934 JYG720899:JYH720934 KIC720899:KID720934 KRY720899:KRZ720934 LBU720899:LBV720934 LLQ720899:LLR720934 LVM720899:LVN720934 MFI720899:MFJ720934 MPE720899:MPF720934 MZA720899:MZB720934 NIW720899:NIX720934 NSS720899:NST720934 OCO720899:OCP720934 OMK720899:OML720934 OWG720899:OWH720934 PGC720899:PGD720934 PPY720899:PPZ720934 PZU720899:PZV720934 QJQ720899:QJR720934 QTM720899:QTN720934 RDI720899:RDJ720934 RNE720899:RNF720934 RXA720899:RXB720934 SGW720899:SGX720934 SQS720899:SQT720934 TAO720899:TAP720934 TKK720899:TKL720934 TUG720899:TUH720934 UEC720899:UED720934 UNY720899:UNZ720934 UXU720899:UXV720934 VHQ720899:VHR720934 VRM720899:VRN720934 WBI720899:WBJ720934 WLE720899:WLF720934 WVA720899:WVB720934 IO786435:IP786470 SK786435:SL786470 ACG786435:ACH786470 AMC786435:AMD786470 AVY786435:AVZ786470 BFU786435:BFV786470 BPQ786435:BPR786470 BZM786435:BZN786470 CJI786435:CJJ786470 CTE786435:CTF786470 DDA786435:DDB786470 DMW786435:DMX786470 DWS786435:DWT786470 EGO786435:EGP786470 EQK786435:EQL786470 FAG786435:FAH786470 FKC786435:FKD786470 FTY786435:FTZ786470 GDU786435:GDV786470 GNQ786435:GNR786470 GXM786435:GXN786470 HHI786435:HHJ786470 HRE786435:HRF786470 IBA786435:IBB786470 IKW786435:IKX786470 IUS786435:IUT786470 JEO786435:JEP786470 JOK786435:JOL786470 JYG786435:JYH786470 KIC786435:KID786470 KRY786435:KRZ786470 LBU786435:LBV786470 LLQ786435:LLR786470 LVM786435:LVN786470 MFI786435:MFJ786470 MPE786435:MPF786470 MZA786435:MZB786470 NIW786435:NIX786470 NSS786435:NST786470 OCO786435:OCP786470 OMK786435:OML786470 OWG786435:OWH786470 PGC786435:PGD786470 PPY786435:PPZ786470 PZU786435:PZV786470 QJQ786435:QJR786470 QTM786435:QTN786470 RDI786435:RDJ786470 RNE786435:RNF786470 RXA786435:RXB786470 SGW786435:SGX786470 SQS786435:SQT786470 TAO786435:TAP786470 TKK786435:TKL786470 TUG786435:TUH786470 UEC786435:UED786470 UNY786435:UNZ786470 UXU786435:UXV786470 VHQ786435:VHR786470 VRM786435:VRN786470 WBI786435:WBJ786470 WLE786435:WLF786470 WVA786435:WVB786470 IO851971:IP852006 SK851971:SL852006 ACG851971:ACH852006 AMC851971:AMD852006 AVY851971:AVZ852006 BFU851971:BFV852006 BPQ851971:BPR852006 BZM851971:BZN852006 CJI851971:CJJ852006 CTE851971:CTF852006 DDA851971:DDB852006 DMW851971:DMX852006 DWS851971:DWT852006 EGO851971:EGP852006 EQK851971:EQL852006 FAG851971:FAH852006 FKC851971:FKD852006 FTY851971:FTZ852006 GDU851971:GDV852006 GNQ851971:GNR852006 GXM851971:GXN852006 HHI851971:HHJ852006 HRE851971:HRF852006 IBA851971:IBB852006 IKW851971:IKX852006 IUS851971:IUT852006 JEO851971:JEP852006 JOK851971:JOL852006 JYG851971:JYH852006 KIC851971:KID852006 KRY851971:KRZ852006 LBU851971:LBV852006 LLQ851971:LLR852006 LVM851971:LVN852006 MFI851971:MFJ852006 MPE851971:MPF852006 MZA851971:MZB852006 NIW851971:NIX852006 NSS851971:NST852006 OCO851971:OCP852006 OMK851971:OML852006 OWG851971:OWH852006 PGC851971:PGD852006 PPY851971:PPZ852006 PZU851971:PZV852006 QJQ851971:QJR852006 QTM851971:QTN852006 RDI851971:RDJ852006 RNE851971:RNF852006 RXA851971:RXB852006 SGW851971:SGX852006 SQS851971:SQT852006 TAO851971:TAP852006 TKK851971:TKL852006 TUG851971:TUH852006 UEC851971:UED852006 UNY851971:UNZ852006 UXU851971:UXV852006 VHQ851971:VHR852006 VRM851971:VRN852006 WBI851971:WBJ852006 WLE851971:WLF852006 WVA851971:WVB852006 IO917507:IP917542 SK917507:SL917542 ACG917507:ACH917542 AMC917507:AMD917542 AVY917507:AVZ917542 BFU917507:BFV917542 BPQ917507:BPR917542 BZM917507:BZN917542 CJI917507:CJJ917542 CTE917507:CTF917542 DDA917507:DDB917542 DMW917507:DMX917542 DWS917507:DWT917542 EGO917507:EGP917542 EQK917507:EQL917542 FAG917507:FAH917542 FKC917507:FKD917542 FTY917507:FTZ917542 GDU917507:GDV917542 GNQ917507:GNR917542 GXM917507:GXN917542 HHI917507:HHJ917542 HRE917507:HRF917542 IBA917507:IBB917542 IKW917507:IKX917542 IUS917507:IUT917542 JEO917507:JEP917542 JOK917507:JOL917542 JYG917507:JYH917542 KIC917507:KID917542 KRY917507:KRZ917542 LBU917507:LBV917542 LLQ917507:LLR917542 LVM917507:LVN917542 MFI917507:MFJ917542 MPE917507:MPF917542 MZA917507:MZB917542 NIW917507:NIX917542 NSS917507:NST917542 OCO917507:OCP917542 OMK917507:OML917542 OWG917507:OWH917542 PGC917507:PGD917542 PPY917507:PPZ917542 PZU917507:PZV917542 QJQ917507:QJR917542 QTM917507:QTN917542 RDI917507:RDJ917542 RNE917507:RNF917542 RXA917507:RXB917542 SGW917507:SGX917542 SQS917507:SQT917542 TAO917507:TAP917542 TKK917507:TKL917542 TUG917507:TUH917542 UEC917507:UED917542 UNY917507:UNZ917542 UXU917507:UXV917542 VHQ917507:VHR917542 VRM917507:VRN917542 WBI917507:WBJ917542 WLE917507:WLF917542 WVA917507:WVB917542 IO983043:IP983078 SK983043:SL983078 ACG983043:ACH983078 AMC983043:AMD983078 AVY983043:AVZ983078 BFU983043:BFV983078 BPQ983043:BPR983078 BZM983043:BZN983078 CJI983043:CJJ983078 CTE983043:CTF983078 DDA983043:DDB983078 DMW983043:DMX983078 DWS983043:DWT983078 EGO983043:EGP983078 EQK983043:EQL983078 FAG983043:FAH983078 FKC983043:FKD983078 FTY983043:FTZ983078 GDU983043:GDV983078 GNQ983043:GNR983078 GXM983043:GXN983078 HHI983043:HHJ983078 HRE983043:HRF983078 IBA983043:IBB983078 IKW983043:IKX983078 IUS983043:IUT983078 JEO983043:JEP983078 JOK983043:JOL983078 JYG983043:JYH983078 KIC983043:KID983078 KRY983043:KRZ983078 LBU983043:LBV983078 LLQ983043:LLR983078 LVM983043:LVN983078 MFI983043:MFJ983078 MPE983043:MPF983078 MZA983043:MZB983078 NIW983043:NIX983078 NSS983043:NST983078 OCO983043:OCP983078 OMK983043:OML983078 OWG983043:OWH983078 PGC983043:PGD983078 PPY983043:PPZ983078 PZU983043:PZV983078 QJQ983043:QJR983078 QTM983043:QTN983078 RDI983043:RDJ983078 RNE983043:RNF983078 RXA983043:RXB983078 SGW983043:SGX983078 SQS983043:SQT983078 TAO983043:TAP983078 TKK983043:TKL983078 TUG983043:TUH983078 UEC983043:UED983078 UNY983043:UNZ983078 UXU983043:UXV983078 VHQ983043:VHR983078 VRM983043:VRN983078 WBI983043:WBJ983078 WLE983043:WLF983078 IO8:IP38 SK8:SL38 ACG8:ACH38 AMC8:AMD38 AVY8:AVZ38 BFU8:BFV38 BPQ8:BPR38 BZM8:BZN38 CJI8:CJJ38 CTE8:CTF38 DDA8:DDB38 DMW8:DMX38 DWS8:DWT38 EGO8:EGP38 EQK8:EQL38 FAG8:FAH38 FKC8:FKD38 FTY8:FTZ38 GDU8:GDV38 GNQ8:GNR38 GXM8:GXN38 HHI8:HHJ38 HRE8:HRF38 IBA8:IBB38 IKW8:IKX38 IUS8:IUT38 JEO8:JEP38 JOK8:JOL38 JYG8:JYH38 KIC8:KID38 KRY8:KRZ38 LBU8:LBV38 LLQ8:LLR38 LVM8:LVN38 MFI8:MFJ38 MPE8:MPF38 MZA8:MZB38 NIW8:NIX38 NSS8:NST38 OCO8:OCP38 OMK8:OML38 OWG8:OWH38 PGC8:PGD38 PPY8:PPZ38 PZU8:PZV38 QJQ8:QJR38 QTM8:QTN38 RDI8:RDJ38 RNE8:RNF38 RXA8:RXB38 SGW8:SGX38 SQS8:SQT38 TAO8:TAP38 TKK8:TKL38 TUG8:TUH38 UEC8:UED38 UNY8:UNZ38 UXU8:UXV38 VHQ8:VHR38 VRM8:VRN38 WBI8:WBJ38 WLE8:WLF38 WVA8:WVB38">
      <formula1>INDIRECT(IR8)</formula1>
    </dataValidation>
    <dataValidation type="list" allowBlank="1" showInputMessage="1" showErrorMessage="1" sqref="WVD983042:WVD983078 G65538:G65574 IR65538:IR65574 SN65538:SN65574 ACJ65538:ACJ65574 AMF65538:AMF65574 AWB65538:AWB65574 BFX65538:BFX65574 BPT65538:BPT65574 BZP65538:BZP65574 CJL65538:CJL65574 CTH65538:CTH65574 DDD65538:DDD65574 DMZ65538:DMZ65574 DWV65538:DWV65574 EGR65538:EGR65574 EQN65538:EQN65574 FAJ65538:FAJ65574 FKF65538:FKF65574 FUB65538:FUB65574 GDX65538:GDX65574 GNT65538:GNT65574 GXP65538:GXP65574 HHL65538:HHL65574 HRH65538:HRH65574 IBD65538:IBD65574 IKZ65538:IKZ65574 IUV65538:IUV65574 JER65538:JER65574 JON65538:JON65574 JYJ65538:JYJ65574 KIF65538:KIF65574 KSB65538:KSB65574 LBX65538:LBX65574 LLT65538:LLT65574 LVP65538:LVP65574 MFL65538:MFL65574 MPH65538:MPH65574 MZD65538:MZD65574 NIZ65538:NIZ65574 NSV65538:NSV65574 OCR65538:OCR65574 OMN65538:OMN65574 OWJ65538:OWJ65574 PGF65538:PGF65574 PQB65538:PQB65574 PZX65538:PZX65574 QJT65538:QJT65574 QTP65538:QTP65574 RDL65538:RDL65574 RNH65538:RNH65574 RXD65538:RXD65574 SGZ65538:SGZ65574 SQV65538:SQV65574 TAR65538:TAR65574 TKN65538:TKN65574 TUJ65538:TUJ65574 UEF65538:UEF65574 UOB65538:UOB65574 UXX65538:UXX65574 VHT65538:VHT65574 VRP65538:VRP65574 WBL65538:WBL65574 WLH65538:WLH65574 WVD65538:WVD65574 G131074:G131110 IR131074:IR131110 SN131074:SN131110 ACJ131074:ACJ131110 AMF131074:AMF131110 AWB131074:AWB131110 BFX131074:BFX131110 BPT131074:BPT131110 BZP131074:BZP131110 CJL131074:CJL131110 CTH131074:CTH131110 DDD131074:DDD131110 DMZ131074:DMZ131110 DWV131074:DWV131110 EGR131074:EGR131110 EQN131074:EQN131110 FAJ131074:FAJ131110 FKF131074:FKF131110 FUB131074:FUB131110 GDX131074:GDX131110 GNT131074:GNT131110 GXP131074:GXP131110 HHL131074:HHL131110 HRH131074:HRH131110 IBD131074:IBD131110 IKZ131074:IKZ131110 IUV131074:IUV131110 JER131074:JER131110 JON131074:JON131110 JYJ131074:JYJ131110 KIF131074:KIF131110 KSB131074:KSB131110 LBX131074:LBX131110 LLT131074:LLT131110 LVP131074:LVP131110 MFL131074:MFL131110 MPH131074:MPH131110 MZD131074:MZD131110 NIZ131074:NIZ131110 NSV131074:NSV131110 OCR131074:OCR131110 OMN131074:OMN131110 OWJ131074:OWJ131110 PGF131074:PGF131110 PQB131074:PQB131110 PZX131074:PZX131110 QJT131074:QJT131110 QTP131074:QTP131110 RDL131074:RDL131110 RNH131074:RNH131110 RXD131074:RXD131110 SGZ131074:SGZ131110 SQV131074:SQV131110 TAR131074:TAR131110 TKN131074:TKN131110 TUJ131074:TUJ131110 UEF131074:UEF131110 UOB131074:UOB131110 UXX131074:UXX131110 VHT131074:VHT131110 VRP131074:VRP131110 WBL131074:WBL131110 WLH131074:WLH131110 WVD131074:WVD131110 G196610:G196646 IR196610:IR196646 SN196610:SN196646 ACJ196610:ACJ196646 AMF196610:AMF196646 AWB196610:AWB196646 BFX196610:BFX196646 BPT196610:BPT196646 BZP196610:BZP196646 CJL196610:CJL196646 CTH196610:CTH196646 DDD196610:DDD196646 DMZ196610:DMZ196646 DWV196610:DWV196646 EGR196610:EGR196646 EQN196610:EQN196646 FAJ196610:FAJ196646 FKF196610:FKF196646 FUB196610:FUB196646 GDX196610:GDX196646 GNT196610:GNT196646 GXP196610:GXP196646 HHL196610:HHL196646 HRH196610:HRH196646 IBD196610:IBD196646 IKZ196610:IKZ196646 IUV196610:IUV196646 JER196610:JER196646 JON196610:JON196646 JYJ196610:JYJ196646 KIF196610:KIF196646 KSB196610:KSB196646 LBX196610:LBX196646 LLT196610:LLT196646 LVP196610:LVP196646 MFL196610:MFL196646 MPH196610:MPH196646 MZD196610:MZD196646 NIZ196610:NIZ196646 NSV196610:NSV196646 OCR196610:OCR196646 OMN196610:OMN196646 OWJ196610:OWJ196646 PGF196610:PGF196646 PQB196610:PQB196646 PZX196610:PZX196646 QJT196610:QJT196646 QTP196610:QTP196646 RDL196610:RDL196646 RNH196610:RNH196646 RXD196610:RXD196646 SGZ196610:SGZ196646 SQV196610:SQV196646 TAR196610:TAR196646 TKN196610:TKN196646 TUJ196610:TUJ196646 UEF196610:UEF196646 UOB196610:UOB196646 UXX196610:UXX196646 VHT196610:VHT196646 VRP196610:VRP196646 WBL196610:WBL196646 WLH196610:WLH196646 WVD196610:WVD196646 G262146:G262182 IR262146:IR262182 SN262146:SN262182 ACJ262146:ACJ262182 AMF262146:AMF262182 AWB262146:AWB262182 BFX262146:BFX262182 BPT262146:BPT262182 BZP262146:BZP262182 CJL262146:CJL262182 CTH262146:CTH262182 DDD262146:DDD262182 DMZ262146:DMZ262182 DWV262146:DWV262182 EGR262146:EGR262182 EQN262146:EQN262182 FAJ262146:FAJ262182 FKF262146:FKF262182 FUB262146:FUB262182 GDX262146:GDX262182 GNT262146:GNT262182 GXP262146:GXP262182 HHL262146:HHL262182 HRH262146:HRH262182 IBD262146:IBD262182 IKZ262146:IKZ262182 IUV262146:IUV262182 JER262146:JER262182 JON262146:JON262182 JYJ262146:JYJ262182 KIF262146:KIF262182 KSB262146:KSB262182 LBX262146:LBX262182 LLT262146:LLT262182 LVP262146:LVP262182 MFL262146:MFL262182 MPH262146:MPH262182 MZD262146:MZD262182 NIZ262146:NIZ262182 NSV262146:NSV262182 OCR262146:OCR262182 OMN262146:OMN262182 OWJ262146:OWJ262182 PGF262146:PGF262182 PQB262146:PQB262182 PZX262146:PZX262182 QJT262146:QJT262182 QTP262146:QTP262182 RDL262146:RDL262182 RNH262146:RNH262182 RXD262146:RXD262182 SGZ262146:SGZ262182 SQV262146:SQV262182 TAR262146:TAR262182 TKN262146:TKN262182 TUJ262146:TUJ262182 UEF262146:UEF262182 UOB262146:UOB262182 UXX262146:UXX262182 VHT262146:VHT262182 VRP262146:VRP262182 WBL262146:WBL262182 WLH262146:WLH262182 WVD262146:WVD262182 G327682:G327718 IR327682:IR327718 SN327682:SN327718 ACJ327682:ACJ327718 AMF327682:AMF327718 AWB327682:AWB327718 BFX327682:BFX327718 BPT327682:BPT327718 BZP327682:BZP327718 CJL327682:CJL327718 CTH327682:CTH327718 DDD327682:DDD327718 DMZ327682:DMZ327718 DWV327682:DWV327718 EGR327682:EGR327718 EQN327682:EQN327718 FAJ327682:FAJ327718 FKF327682:FKF327718 FUB327682:FUB327718 GDX327682:GDX327718 GNT327682:GNT327718 GXP327682:GXP327718 HHL327682:HHL327718 HRH327682:HRH327718 IBD327682:IBD327718 IKZ327682:IKZ327718 IUV327682:IUV327718 JER327682:JER327718 JON327682:JON327718 JYJ327682:JYJ327718 KIF327682:KIF327718 KSB327682:KSB327718 LBX327682:LBX327718 LLT327682:LLT327718 LVP327682:LVP327718 MFL327682:MFL327718 MPH327682:MPH327718 MZD327682:MZD327718 NIZ327682:NIZ327718 NSV327682:NSV327718 OCR327682:OCR327718 OMN327682:OMN327718 OWJ327682:OWJ327718 PGF327682:PGF327718 PQB327682:PQB327718 PZX327682:PZX327718 QJT327682:QJT327718 QTP327682:QTP327718 RDL327682:RDL327718 RNH327682:RNH327718 RXD327682:RXD327718 SGZ327682:SGZ327718 SQV327682:SQV327718 TAR327682:TAR327718 TKN327682:TKN327718 TUJ327682:TUJ327718 UEF327682:UEF327718 UOB327682:UOB327718 UXX327682:UXX327718 VHT327682:VHT327718 VRP327682:VRP327718 WBL327682:WBL327718 WLH327682:WLH327718 WVD327682:WVD327718 G393218:G393254 IR393218:IR393254 SN393218:SN393254 ACJ393218:ACJ393254 AMF393218:AMF393254 AWB393218:AWB393254 BFX393218:BFX393254 BPT393218:BPT393254 BZP393218:BZP393254 CJL393218:CJL393254 CTH393218:CTH393254 DDD393218:DDD393254 DMZ393218:DMZ393254 DWV393218:DWV393254 EGR393218:EGR393254 EQN393218:EQN393254 FAJ393218:FAJ393254 FKF393218:FKF393254 FUB393218:FUB393254 GDX393218:GDX393254 GNT393218:GNT393254 GXP393218:GXP393254 HHL393218:HHL393254 HRH393218:HRH393254 IBD393218:IBD393254 IKZ393218:IKZ393254 IUV393218:IUV393254 JER393218:JER393254 JON393218:JON393254 JYJ393218:JYJ393254 KIF393218:KIF393254 KSB393218:KSB393254 LBX393218:LBX393254 LLT393218:LLT393254 LVP393218:LVP393254 MFL393218:MFL393254 MPH393218:MPH393254 MZD393218:MZD393254 NIZ393218:NIZ393254 NSV393218:NSV393254 OCR393218:OCR393254 OMN393218:OMN393254 OWJ393218:OWJ393254 PGF393218:PGF393254 PQB393218:PQB393254 PZX393218:PZX393254 QJT393218:QJT393254 QTP393218:QTP393254 RDL393218:RDL393254 RNH393218:RNH393254 RXD393218:RXD393254 SGZ393218:SGZ393254 SQV393218:SQV393254 TAR393218:TAR393254 TKN393218:TKN393254 TUJ393218:TUJ393254 UEF393218:UEF393254 UOB393218:UOB393254 UXX393218:UXX393254 VHT393218:VHT393254 VRP393218:VRP393254 WBL393218:WBL393254 WLH393218:WLH393254 WVD393218:WVD393254 G458754:G458790 IR458754:IR458790 SN458754:SN458790 ACJ458754:ACJ458790 AMF458754:AMF458790 AWB458754:AWB458790 BFX458754:BFX458790 BPT458754:BPT458790 BZP458754:BZP458790 CJL458754:CJL458790 CTH458754:CTH458790 DDD458754:DDD458790 DMZ458754:DMZ458790 DWV458754:DWV458790 EGR458754:EGR458790 EQN458754:EQN458790 FAJ458754:FAJ458790 FKF458754:FKF458790 FUB458754:FUB458790 GDX458754:GDX458790 GNT458754:GNT458790 GXP458754:GXP458790 HHL458754:HHL458790 HRH458754:HRH458790 IBD458754:IBD458790 IKZ458754:IKZ458790 IUV458754:IUV458790 JER458754:JER458790 JON458754:JON458790 JYJ458754:JYJ458790 KIF458754:KIF458790 KSB458754:KSB458790 LBX458754:LBX458790 LLT458754:LLT458790 LVP458754:LVP458790 MFL458754:MFL458790 MPH458754:MPH458790 MZD458754:MZD458790 NIZ458754:NIZ458790 NSV458754:NSV458790 OCR458754:OCR458790 OMN458754:OMN458790 OWJ458754:OWJ458790 PGF458754:PGF458790 PQB458754:PQB458790 PZX458754:PZX458790 QJT458754:QJT458790 QTP458754:QTP458790 RDL458754:RDL458790 RNH458754:RNH458790 RXD458754:RXD458790 SGZ458754:SGZ458790 SQV458754:SQV458790 TAR458754:TAR458790 TKN458754:TKN458790 TUJ458754:TUJ458790 UEF458754:UEF458790 UOB458754:UOB458790 UXX458754:UXX458790 VHT458754:VHT458790 VRP458754:VRP458790 WBL458754:WBL458790 WLH458754:WLH458790 WVD458754:WVD458790 G524290:G524326 IR524290:IR524326 SN524290:SN524326 ACJ524290:ACJ524326 AMF524290:AMF524326 AWB524290:AWB524326 BFX524290:BFX524326 BPT524290:BPT524326 BZP524290:BZP524326 CJL524290:CJL524326 CTH524290:CTH524326 DDD524290:DDD524326 DMZ524290:DMZ524326 DWV524290:DWV524326 EGR524290:EGR524326 EQN524290:EQN524326 FAJ524290:FAJ524326 FKF524290:FKF524326 FUB524290:FUB524326 GDX524290:GDX524326 GNT524290:GNT524326 GXP524290:GXP524326 HHL524290:HHL524326 HRH524290:HRH524326 IBD524290:IBD524326 IKZ524290:IKZ524326 IUV524290:IUV524326 JER524290:JER524326 JON524290:JON524326 JYJ524290:JYJ524326 KIF524290:KIF524326 KSB524290:KSB524326 LBX524290:LBX524326 LLT524290:LLT524326 LVP524290:LVP524326 MFL524290:MFL524326 MPH524290:MPH524326 MZD524290:MZD524326 NIZ524290:NIZ524326 NSV524290:NSV524326 OCR524290:OCR524326 OMN524290:OMN524326 OWJ524290:OWJ524326 PGF524290:PGF524326 PQB524290:PQB524326 PZX524290:PZX524326 QJT524290:QJT524326 QTP524290:QTP524326 RDL524290:RDL524326 RNH524290:RNH524326 RXD524290:RXD524326 SGZ524290:SGZ524326 SQV524290:SQV524326 TAR524290:TAR524326 TKN524290:TKN524326 TUJ524290:TUJ524326 UEF524290:UEF524326 UOB524290:UOB524326 UXX524290:UXX524326 VHT524290:VHT524326 VRP524290:VRP524326 WBL524290:WBL524326 WLH524290:WLH524326 WVD524290:WVD524326 G589826:G589862 IR589826:IR589862 SN589826:SN589862 ACJ589826:ACJ589862 AMF589826:AMF589862 AWB589826:AWB589862 BFX589826:BFX589862 BPT589826:BPT589862 BZP589826:BZP589862 CJL589826:CJL589862 CTH589826:CTH589862 DDD589826:DDD589862 DMZ589826:DMZ589862 DWV589826:DWV589862 EGR589826:EGR589862 EQN589826:EQN589862 FAJ589826:FAJ589862 FKF589826:FKF589862 FUB589826:FUB589862 GDX589826:GDX589862 GNT589826:GNT589862 GXP589826:GXP589862 HHL589826:HHL589862 HRH589826:HRH589862 IBD589826:IBD589862 IKZ589826:IKZ589862 IUV589826:IUV589862 JER589826:JER589862 JON589826:JON589862 JYJ589826:JYJ589862 KIF589826:KIF589862 KSB589826:KSB589862 LBX589826:LBX589862 LLT589826:LLT589862 LVP589826:LVP589862 MFL589826:MFL589862 MPH589826:MPH589862 MZD589826:MZD589862 NIZ589826:NIZ589862 NSV589826:NSV589862 OCR589826:OCR589862 OMN589826:OMN589862 OWJ589826:OWJ589862 PGF589826:PGF589862 PQB589826:PQB589862 PZX589826:PZX589862 QJT589826:QJT589862 QTP589826:QTP589862 RDL589826:RDL589862 RNH589826:RNH589862 RXD589826:RXD589862 SGZ589826:SGZ589862 SQV589826:SQV589862 TAR589826:TAR589862 TKN589826:TKN589862 TUJ589826:TUJ589862 UEF589826:UEF589862 UOB589826:UOB589862 UXX589826:UXX589862 VHT589826:VHT589862 VRP589826:VRP589862 WBL589826:WBL589862 WLH589826:WLH589862 WVD589826:WVD589862 G655362:G655398 IR655362:IR655398 SN655362:SN655398 ACJ655362:ACJ655398 AMF655362:AMF655398 AWB655362:AWB655398 BFX655362:BFX655398 BPT655362:BPT655398 BZP655362:BZP655398 CJL655362:CJL655398 CTH655362:CTH655398 DDD655362:DDD655398 DMZ655362:DMZ655398 DWV655362:DWV655398 EGR655362:EGR655398 EQN655362:EQN655398 FAJ655362:FAJ655398 FKF655362:FKF655398 FUB655362:FUB655398 GDX655362:GDX655398 GNT655362:GNT655398 GXP655362:GXP655398 HHL655362:HHL655398 HRH655362:HRH655398 IBD655362:IBD655398 IKZ655362:IKZ655398 IUV655362:IUV655398 JER655362:JER655398 JON655362:JON655398 JYJ655362:JYJ655398 KIF655362:KIF655398 KSB655362:KSB655398 LBX655362:LBX655398 LLT655362:LLT655398 LVP655362:LVP655398 MFL655362:MFL655398 MPH655362:MPH655398 MZD655362:MZD655398 NIZ655362:NIZ655398 NSV655362:NSV655398 OCR655362:OCR655398 OMN655362:OMN655398 OWJ655362:OWJ655398 PGF655362:PGF655398 PQB655362:PQB655398 PZX655362:PZX655398 QJT655362:QJT655398 QTP655362:QTP655398 RDL655362:RDL655398 RNH655362:RNH655398 RXD655362:RXD655398 SGZ655362:SGZ655398 SQV655362:SQV655398 TAR655362:TAR655398 TKN655362:TKN655398 TUJ655362:TUJ655398 UEF655362:UEF655398 UOB655362:UOB655398 UXX655362:UXX655398 VHT655362:VHT655398 VRP655362:VRP655398 WBL655362:WBL655398 WLH655362:WLH655398 WVD655362:WVD655398 G720898:G720934 IR720898:IR720934 SN720898:SN720934 ACJ720898:ACJ720934 AMF720898:AMF720934 AWB720898:AWB720934 BFX720898:BFX720934 BPT720898:BPT720934 BZP720898:BZP720934 CJL720898:CJL720934 CTH720898:CTH720934 DDD720898:DDD720934 DMZ720898:DMZ720934 DWV720898:DWV720934 EGR720898:EGR720934 EQN720898:EQN720934 FAJ720898:FAJ720934 FKF720898:FKF720934 FUB720898:FUB720934 GDX720898:GDX720934 GNT720898:GNT720934 GXP720898:GXP720934 HHL720898:HHL720934 HRH720898:HRH720934 IBD720898:IBD720934 IKZ720898:IKZ720934 IUV720898:IUV720934 JER720898:JER720934 JON720898:JON720934 JYJ720898:JYJ720934 KIF720898:KIF720934 KSB720898:KSB720934 LBX720898:LBX720934 LLT720898:LLT720934 LVP720898:LVP720934 MFL720898:MFL720934 MPH720898:MPH720934 MZD720898:MZD720934 NIZ720898:NIZ720934 NSV720898:NSV720934 OCR720898:OCR720934 OMN720898:OMN720934 OWJ720898:OWJ720934 PGF720898:PGF720934 PQB720898:PQB720934 PZX720898:PZX720934 QJT720898:QJT720934 QTP720898:QTP720934 RDL720898:RDL720934 RNH720898:RNH720934 RXD720898:RXD720934 SGZ720898:SGZ720934 SQV720898:SQV720934 TAR720898:TAR720934 TKN720898:TKN720934 TUJ720898:TUJ720934 UEF720898:UEF720934 UOB720898:UOB720934 UXX720898:UXX720934 VHT720898:VHT720934 VRP720898:VRP720934 WBL720898:WBL720934 WLH720898:WLH720934 WVD720898:WVD720934 G786434:G786470 IR786434:IR786470 SN786434:SN786470 ACJ786434:ACJ786470 AMF786434:AMF786470 AWB786434:AWB786470 BFX786434:BFX786470 BPT786434:BPT786470 BZP786434:BZP786470 CJL786434:CJL786470 CTH786434:CTH786470 DDD786434:DDD786470 DMZ786434:DMZ786470 DWV786434:DWV786470 EGR786434:EGR786470 EQN786434:EQN786470 FAJ786434:FAJ786470 FKF786434:FKF786470 FUB786434:FUB786470 GDX786434:GDX786470 GNT786434:GNT786470 GXP786434:GXP786470 HHL786434:HHL786470 HRH786434:HRH786470 IBD786434:IBD786470 IKZ786434:IKZ786470 IUV786434:IUV786470 JER786434:JER786470 JON786434:JON786470 JYJ786434:JYJ786470 KIF786434:KIF786470 KSB786434:KSB786470 LBX786434:LBX786470 LLT786434:LLT786470 LVP786434:LVP786470 MFL786434:MFL786470 MPH786434:MPH786470 MZD786434:MZD786470 NIZ786434:NIZ786470 NSV786434:NSV786470 OCR786434:OCR786470 OMN786434:OMN786470 OWJ786434:OWJ786470 PGF786434:PGF786470 PQB786434:PQB786470 PZX786434:PZX786470 QJT786434:QJT786470 QTP786434:QTP786470 RDL786434:RDL786470 RNH786434:RNH786470 RXD786434:RXD786470 SGZ786434:SGZ786470 SQV786434:SQV786470 TAR786434:TAR786470 TKN786434:TKN786470 TUJ786434:TUJ786470 UEF786434:UEF786470 UOB786434:UOB786470 UXX786434:UXX786470 VHT786434:VHT786470 VRP786434:VRP786470 WBL786434:WBL786470 WLH786434:WLH786470 WVD786434:WVD786470 G851970:G852006 IR851970:IR852006 SN851970:SN852006 ACJ851970:ACJ852006 AMF851970:AMF852006 AWB851970:AWB852006 BFX851970:BFX852006 BPT851970:BPT852006 BZP851970:BZP852006 CJL851970:CJL852006 CTH851970:CTH852006 DDD851970:DDD852006 DMZ851970:DMZ852006 DWV851970:DWV852006 EGR851970:EGR852006 EQN851970:EQN852006 FAJ851970:FAJ852006 FKF851970:FKF852006 FUB851970:FUB852006 GDX851970:GDX852006 GNT851970:GNT852006 GXP851970:GXP852006 HHL851970:HHL852006 HRH851970:HRH852006 IBD851970:IBD852006 IKZ851970:IKZ852006 IUV851970:IUV852006 JER851970:JER852006 JON851970:JON852006 JYJ851970:JYJ852006 KIF851970:KIF852006 KSB851970:KSB852006 LBX851970:LBX852006 LLT851970:LLT852006 LVP851970:LVP852006 MFL851970:MFL852006 MPH851970:MPH852006 MZD851970:MZD852006 NIZ851970:NIZ852006 NSV851970:NSV852006 OCR851970:OCR852006 OMN851970:OMN852006 OWJ851970:OWJ852006 PGF851970:PGF852006 PQB851970:PQB852006 PZX851970:PZX852006 QJT851970:QJT852006 QTP851970:QTP852006 RDL851970:RDL852006 RNH851970:RNH852006 RXD851970:RXD852006 SGZ851970:SGZ852006 SQV851970:SQV852006 TAR851970:TAR852006 TKN851970:TKN852006 TUJ851970:TUJ852006 UEF851970:UEF852006 UOB851970:UOB852006 UXX851970:UXX852006 VHT851970:VHT852006 VRP851970:VRP852006 WBL851970:WBL852006 WLH851970:WLH852006 WVD851970:WVD852006 G917506:G917542 IR917506:IR917542 SN917506:SN917542 ACJ917506:ACJ917542 AMF917506:AMF917542 AWB917506:AWB917542 BFX917506:BFX917542 BPT917506:BPT917542 BZP917506:BZP917542 CJL917506:CJL917542 CTH917506:CTH917542 DDD917506:DDD917542 DMZ917506:DMZ917542 DWV917506:DWV917542 EGR917506:EGR917542 EQN917506:EQN917542 FAJ917506:FAJ917542 FKF917506:FKF917542 FUB917506:FUB917542 GDX917506:GDX917542 GNT917506:GNT917542 GXP917506:GXP917542 HHL917506:HHL917542 HRH917506:HRH917542 IBD917506:IBD917542 IKZ917506:IKZ917542 IUV917506:IUV917542 JER917506:JER917542 JON917506:JON917542 JYJ917506:JYJ917542 KIF917506:KIF917542 KSB917506:KSB917542 LBX917506:LBX917542 LLT917506:LLT917542 LVP917506:LVP917542 MFL917506:MFL917542 MPH917506:MPH917542 MZD917506:MZD917542 NIZ917506:NIZ917542 NSV917506:NSV917542 OCR917506:OCR917542 OMN917506:OMN917542 OWJ917506:OWJ917542 PGF917506:PGF917542 PQB917506:PQB917542 PZX917506:PZX917542 QJT917506:QJT917542 QTP917506:QTP917542 RDL917506:RDL917542 RNH917506:RNH917542 RXD917506:RXD917542 SGZ917506:SGZ917542 SQV917506:SQV917542 TAR917506:TAR917542 TKN917506:TKN917542 TUJ917506:TUJ917542 UEF917506:UEF917542 UOB917506:UOB917542 UXX917506:UXX917542 VHT917506:VHT917542 VRP917506:VRP917542 WBL917506:WBL917542 WLH917506:WLH917542 WVD917506:WVD917542 G983042:G983078 IR983042:IR983078 SN983042:SN983078 ACJ983042:ACJ983078 AMF983042:AMF983078 AWB983042:AWB983078 BFX983042:BFX983078 BPT983042:BPT983078 BZP983042:BZP983078 CJL983042:CJL983078 CTH983042:CTH983078 DDD983042:DDD983078 DMZ983042:DMZ983078 DWV983042:DWV983078 EGR983042:EGR983078 EQN983042:EQN983078 FAJ983042:FAJ983078 FKF983042:FKF983078 FUB983042:FUB983078 GDX983042:GDX983078 GNT983042:GNT983078 GXP983042:GXP983078 HHL983042:HHL983078 HRH983042:HRH983078 IBD983042:IBD983078 IKZ983042:IKZ983078 IUV983042:IUV983078 JER983042:JER983078 JON983042:JON983078 JYJ983042:JYJ983078 KIF983042:KIF983078 KSB983042:KSB983078 LBX983042:LBX983078 LLT983042:LLT983078 LVP983042:LVP983078 MFL983042:MFL983078 MPH983042:MPH983078 MZD983042:MZD983078 NIZ983042:NIZ983078 NSV983042:NSV983078 OCR983042:OCR983078 OMN983042:OMN983078 OWJ983042:OWJ983078 PGF983042:PGF983078 PQB983042:PQB983078 PZX983042:PZX983078 QJT983042:QJT983078 QTP983042:QTP983078 RDL983042:RDL983078 RNH983042:RNH983078 RXD983042:RXD983078 SGZ983042:SGZ983078 SQV983042:SQV983078 TAR983042:TAR983078 TKN983042:TKN983078 TUJ983042:TUJ983078 UEF983042:UEF983078 UOB983042:UOB983078 UXX983042:UXX983078 VHT983042:VHT983078 VRP983042:VRP983078 WBL983042:WBL983078 WLH983042:WLH983078 WVD7:WVD38 WLH7:WLH38 WBL7:WBL38 VRP7:VRP38 VHT7:VHT38 UXX7:UXX38 UOB7:UOB38 UEF7:UEF38 TUJ7:TUJ38 TKN7:TKN38 TAR7:TAR38 SQV7:SQV38 SGZ7:SGZ38 RXD7:RXD38 RNH7:RNH38 RDL7:RDL38 QTP7:QTP38 QJT7:QJT38 PZX7:PZX38 PQB7:PQB38 PGF7:PGF38 OWJ7:OWJ38 OMN7:OMN38 OCR7:OCR38 NSV7:NSV38 NIZ7:NIZ38 MZD7:MZD38 MPH7:MPH38 MFL7:MFL38 LVP7:LVP38 LLT7:LLT38 LBX7:LBX38 KSB7:KSB38 KIF7:KIF38 JYJ7:JYJ38 JON7:JON38 JER7:JER38 IUV7:IUV38 IKZ7:IKZ38 IBD7:IBD38 HRH7:HRH38 HHL7:HHL38 GXP7:GXP38 GNT7:GNT38 GDX7:GDX38 FUB7:FUB38 FKF7:FKF38 FAJ7:FAJ38 EQN7:EQN38 EGR7:EGR38 DWV7:DWV38 DMZ7:DMZ38 DDD7:DDD38 CTH7:CTH38 CJL7:CJL38 BZP7:BZP38 BPT7:BPT38 BFX7:BFX38 AWB7:AWB38 AMF7:AMF38 ACJ7:ACJ38 SN7:SN38 IR7:IR38">
      <formula1>領域</formula1>
    </dataValidation>
    <dataValidation type="whole" operator="greaterThanOrEqual" allowBlank="1" showInputMessage="1" showErrorMessage="1" sqref="WVE983042:WVE983078 H65538:H65574 IS65538:IS65574 SO65538:SO65574 ACK65538:ACK65574 AMG65538:AMG65574 AWC65538:AWC65574 BFY65538:BFY65574 BPU65538:BPU65574 BZQ65538:BZQ65574 CJM65538:CJM65574 CTI65538:CTI65574 DDE65538:DDE65574 DNA65538:DNA65574 DWW65538:DWW65574 EGS65538:EGS65574 EQO65538:EQO65574 FAK65538:FAK65574 FKG65538:FKG65574 FUC65538:FUC65574 GDY65538:GDY65574 GNU65538:GNU65574 GXQ65538:GXQ65574 HHM65538:HHM65574 HRI65538:HRI65574 IBE65538:IBE65574 ILA65538:ILA65574 IUW65538:IUW65574 JES65538:JES65574 JOO65538:JOO65574 JYK65538:JYK65574 KIG65538:KIG65574 KSC65538:KSC65574 LBY65538:LBY65574 LLU65538:LLU65574 LVQ65538:LVQ65574 MFM65538:MFM65574 MPI65538:MPI65574 MZE65538:MZE65574 NJA65538:NJA65574 NSW65538:NSW65574 OCS65538:OCS65574 OMO65538:OMO65574 OWK65538:OWK65574 PGG65538:PGG65574 PQC65538:PQC65574 PZY65538:PZY65574 QJU65538:QJU65574 QTQ65538:QTQ65574 RDM65538:RDM65574 RNI65538:RNI65574 RXE65538:RXE65574 SHA65538:SHA65574 SQW65538:SQW65574 TAS65538:TAS65574 TKO65538:TKO65574 TUK65538:TUK65574 UEG65538:UEG65574 UOC65538:UOC65574 UXY65538:UXY65574 VHU65538:VHU65574 VRQ65538:VRQ65574 WBM65538:WBM65574 WLI65538:WLI65574 WVE65538:WVE65574 H131074:H131110 IS131074:IS131110 SO131074:SO131110 ACK131074:ACK131110 AMG131074:AMG131110 AWC131074:AWC131110 BFY131074:BFY131110 BPU131074:BPU131110 BZQ131074:BZQ131110 CJM131074:CJM131110 CTI131074:CTI131110 DDE131074:DDE131110 DNA131074:DNA131110 DWW131074:DWW131110 EGS131074:EGS131110 EQO131074:EQO131110 FAK131074:FAK131110 FKG131074:FKG131110 FUC131074:FUC131110 GDY131074:GDY131110 GNU131074:GNU131110 GXQ131074:GXQ131110 HHM131074:HHM131110 HRI131074:HRI131110 IBE131074:IBE131110 ILA131074:ILA131110 IUW131074:IUW131110 JES131074:JES131110 JOO131074:JOO131110 JYK131074:JYK131110 KIG131074:KIG131110 KSC131074:KSC131110 LBY131074:LBY131110 LLU131074:LLU131110 LVQ131074:LVQ131110 MFM131074:MFM131110 MPI131074:MPI131110 MZE131074:MZE131110 NJA131074:NJA131110 NSW131074:NSW131110 OCS131074:OCS131110 OMO131074:OMO131110 OWK131074:OWK131110 PGG131074:PGG131110 PQC131074:PQC131110 PZY131074:PZY131110 QJU131074:QJU131110 QTQ131074:QTQ131110 RDM131074:RDM131110 RNI131074:RNI131110 RXE131074:RXE131110 SHA131074:SHA131110 SQW131074:SQW131110 TAS131074:TAS131110 TKO131074:TKO131110 TUK131074:TUK131110 UEG131074:UEG131110 UOC131074:UOC131110 UXY131074:UXY131110 VHU131074:VHU131110 VRQ131074:VRQ131110 WBM131074:WBM131110 WLI131074:WLI131110 WVE131074:WVE131110 H196610:H196646 IS196610:IS196646 SO196610:SO196646 ACK196610:ACK196646 AMG196610:AMG196646 AWC196610:AWC196646 BFY196610:BFY196646 BPU196610:BPU196646 BZQ196610:BZQ196646 CJM196610:CJM196646 CTI196610:CTI196646 DDE196610:DDE196646 DNA196610:DNA196646 DWW196610:DWW196646 EGS196610:EGS196646 EQO196610:EQO196646 FAK196610:FAK196646 FKG196610:FKG196646 FUC196610:FUC196646 GDY196610:GDY196646 GNU196610:GNU196646 GXQ196610:GXQ196646 HHM196610:HHM196646 HRI196610:HRI196646 IBE196610:IBE196646 ILA196610:ILA196646 IUW196610:IUW196646 JES196610:JES196646 JOO196610:JOO196646 JYK196610:JYK196646 KIG196610:KIG196646 KSC196610:KSC196646 LBY196610:LBY196646 LLU196610:LLU196646 LVQ196610:LVQ196646 MFM196610:MFM196646 MPI196610:MPI196646 MZE196610:MZE196646 NJA196610:NJA196646 NSW196610:NSW196646 OCS196610:OCS196646 OMO196610:OMO196646 OWK196610:OWK196646 PGG196610:PGG196646 PQC196610:PQC196646 PZY196610:PZY196646 QJU196610:QJU196646 QTQ196610:QTQ196646 RDM196610:RDM196646 RNI196610:RNI196646 RXE196610:RXE196646 SHA196610:SHA196646 SQW196610:SQW196646 TAS196610:TAS196646 TKO196610:TKO196646 TUK196610:TUK196646 UEG196610:UEG196646 UOC196610:UOC196646 UXY196610:UXY196646 VHU196610:VHU196646 VRQ196610:VRQ196646 WBM196610:WBM196646 WLI196610:WLI196646 WVE196610:WVE196646 H262146:H262182 IS262146:IS262182 SO262146:SO262182 ACK262146:ACK262182 AMG262146:AMG262182 AWC262146:AWC262182 BFY262146:BFY262182 BPU262146:BPU262182 BZQ262146:BZQ262182 CJM262146:CJM262182 CTI262146:CTI262182 DDE262146:DDE262182 DNA262146:DNA262182 DWW262146:DWW262182 EGS262146:EGS262182 EQO262146:EQO262182 FAK262146:FAK262182 FKG262146:FKG262182 FUC262146:FUC262182 GDY262146:GDY262182 GNU262146:GNU262182 GXQ262146:GXQ262182 HHM262146:HHM262182 HRI262146:HRI262182 IBE262146:IBE262182 ILA262146:ILA262182 IUW262146:IUW262182 JES262146:JES262182 JOO262146:JOO262182 JYK262146:JYK262182 KIG262146:KIG262182 KSC262146:KSC262182 LBY262146:LBY262182 LLU262146:LLU262182 LVQ262146:LVQ262182 MFM262146:MFM262182 MPI262146:MPI262182 MZE262146:MZE262182 NJA262146:NJA262182 NSW262146:NSW262182 OCS262146:OCS262182 OMO262146:OMO262182 OWK262146:OWK262182 PGG262146:PGG262182 PQC262146:PQC262182 PZY262146:PZY262182 QJU262146:QJU262182 QTQ262146:QTQ262182 RDM262146:RDM262182 RNI262146:RNI262182 RXE262146:RXE262182 SHA262146:SHA262182 SQW262146:SQW262182 TAS262146:TAS262182 TKO262146:TKO262182 TUK262146:TUK262182 UEG262146:UEG262182 UOC262146:UOC262182 UXY262146:UXY262182 VHU262146:VHU262182 VRQ262146:VRQ262182 WBM262146:WBM262182 WLI262146:WLI262182 WVE262146:WVE262182 H327682:H327718 IS327682:IS327718 SO327682:SO327718 ACK327682:ACK327718 AMG327682:AMG327718 AWC327682:AWC327718 BFY327682:BFY327718 BPU327682:BPU327718 BZQ327682:BZQ327718 CJM327682:CJM327718 CTI327682:CTI327718 DDE327682:DDE327718 DNA327682:DNA327718 DWW327682:DWW327718 EGS327682:EGS327718 EQO327682:EQO327718 FAK327682:FAK327718 FKG327682:FKG327718 FUC327682:FUC327718 GDY327682:GDY327718 GNU327682:GNU327718 GXQ327682:GXQ327718 HHM327682:HHM327718 HRI327682:HRI327718 IBE327682:IBE327718 ILA327682:ILA327718 IUW327682:IUW327718 JES327682:JES327718 JOO327682:JOO327718 JYK327682:JYK327718 KIG327682:KIG327718 KSC327682:KSC327718 LBY327682:LBY327718 LLU327682:LLU327718 LVQ327682:LVQ327718 MFM327682:MFM327718 MPI327682:MPI327718 MZE327682:MZE327718 NJA327682:NJA327718 NSW327682:NSW327718 OCS327682:OCS327718 OMO327682:OMO327718 OWK327682:OWK327718 PGG327682:PGG327718 PQC327682:PQC327718 PZY327682:PZY327718 QJU327682:QJU327718 QTQ327682:QTQ327718 RDM327682:RDM327718 RNI327682:RNI327718 RXE327682:RXE327718 SHA327682:SHA327718 SQW327682:SQW327718 TAS327682:TAS327718 TKO327682:TKO327718 TUK327682:TUK327718 UEG327682:UEG327718 UOC327682:UOC327718 UXY327682:UXY327718 VHU327682:VHU327718 VRQ327682:VRQ327718 WBM327682:WBM327718 WLI327682:WLI327718 WVE327682:WVE327718 H393218:H393254 IS393218:IS393254 SO393218:SO393254 ACK393218:ACK393254 AMG393218:AMG393254 AWC393218:AWC393254 BFY393218:BFY393254 BPU393218:BPU393254 BZQ393218:BZQ393254 CJM393218:CJM393254 CTI393218:CTI393254 DDE393218:DDE393254 DNA393218:DNA393254 DWW393218:DWW393254 EGS393218:EGS393254 EQO393218:EQO393254 FAK393218:FAK393254 FKG393218:FKG393254 FUC393218:FUC393254 GDY393218:GDY393254 GNU393218:GNU393254 GXQ393218:GXQ393254 HHM393218:HHM393254 HRI393218:HRI393254 IBE393218:IBE393254 ILA393218:ILA393254 IUW393218:IUW393254 JES393218:JES393254 JOO393218:JOO393254 JYK393218:JYK393254 KIG393218:KIG393254 KSC393218:KSC393254 LBY393218:LBY393254 LLU393218:LLU393254 LVQ393218:LVQ393254 MFM393218:MFM393254 MPI393218:MPI393254 MZE393218:MZE393254 NJA393218:NJA393254 NSW393218:NSW393254 OCS393218:OCS393254 OMO393218:OMO393254 OWK393218:OWK393254 PGG393218:PGG393254 PQC393218:PQC393254 PZY393218:PZY393254 QJU393218:QJU393254 QTQ393218:QTQ393254 RDM393218:RDM393254 RNI393218:RNI393254 RXE393218:RXE393254 SHA393218:SHA393254 SQW393218:SQW393254 TAS393218:TAS393254 TKO393218:TKO393254 TUK393218:TUK393254 UEG393218:UEG393254 UOC393218:UOC393254 UXY393218:UXY393254 VHU393218:VHU393254 VRQ393218:VRQ393254 WBM393218:WBM393254 WLI393218:WLI393254 WVE393218:WVE393254 H458754:H458790 IS458754:IS458790 SO458754:SO458790 ACK458754:ACK458790 AMG458754:AMG458790 AWC458754:AWC458790 BFY458754:BFY458790 BPU458754:BPU458790 BZQ458754:BZQ458790 CJM458754:CJM458790 CTI458754:CTI458790 DDE458754:DDE458790 DNA458754:DNA458790 DWW458754:DWW458790 EGS458754:EGS458790 EQO458754:EQO458790 FAK458754:FAK458790 FKG458754:FKG458790 FUC458754:FUC458790 GDY458754:GDY458790 GNU458754:GNU458790 GXQ458754:GXQ458790 HHM458754:HHM458790 HRI458754:HRI458790 IBE458754:IBE458790 ILA458754:ILA458790 IUW458754:IUW458790 JES458754:JES458790 JOO458754:JOO458790 JYK458754:JYK458790 KIG458754:KIG458790 KSC458754:KSC458790 LBY458754:LBY458790 LLU458754:LLU458790 LVQ458754:LVQ458790 MFM458754:MFM458790 MPI458754:MPI458790 MZE458754:MZE458790 NJA458754:NJA458790 NSW458754:NSW458790 OCS458754:OCS458790 OMO458754:OMO458790 OWK458754:OWK458790 PGG458754:PGG458790 PQC458754:PQC458790 PZY458754:PZY458790 QJU458754:QJU458790 QTQ458754:QTQ458790 RDM458754:RDM458790 RNI458754:RNI458790 RXE458754:RXE458790 SHA458754:SHA458790 SQW458754:SQW458790 TAS458754:TAS458790 TKO458754:TKO458790 TUK458754:TUK458790 UEG458754:UEG458790 UOC458754:UOC458790 UXY458754:UXY458790 VHU458754:VHU458790 VRQ458754:VRQ458790 WBM458754:WBM458790 WLI458754:WLI458790 WVE458754:WVE458790 H524290:H524326 IS524290:IS524326 SO524290:SO524326 ACK524290:ACK524326 AMG524290:AMG524326 AWC524290:AWC524326 BFY524290:BFY524326 BPU524290:BPU524326 BZQ524290:BZQ524326 CJM524290:CJM524326 CTI524290:CTI524326 DDE524290:DDE524326 DNA524290:DNA524326 DWW524290:DWW524326 EGS524290:EGS524326 EQO524290:EQO524326 FAK524290:FAK524326 FKG524290:FKG524326 FUC524290:FUC524326 GDY524290:GDY524326 GNU524290:GNU524326 GXQ524290:GXQ524326 HHM524290:HHM524326 HRI524290:HRI524326 IBE524290:IBE524326 ILA524290:ILA524326 IUW524290:IUW524326 JES524290:JES524326 JOO524290:JOO524326 JYK524290:JYK524326 KIG524290:KIG524326 KSC524290:KSC524326 LBY524290:LBY524326 LLU524290:LLU524326 LVQ524290:LVQ524326 MFM524290:MFM524326 MPI524290:MPI524326 MZE524290:MZE524326 NJA524290:NJA524326 NSW524290:NSW524326 OCS524290:OCS524326 OMO524290:OMO524326 OWK524290:OWK524326 PGG524290:PGG524326 PQC524290:PQC524326 PZY524290:PZY524326 QJU524290:QJU524326 QTQ524290:QTQ524326 RDM524290:RDM524326 RNI524290:RNI524326 RXE524290:RXE524326 SHA524290:SHA524326 SQW524290:SQW524326 TAS524290:TAS524326 TKO524290:TKO524326 TUK524290:TUK524326 UEG524290:UEG524326 UOC524290:UOC524326 UXY524290:UXY524326 VHU524290:VHU524326 VRQ524290:VRQ524326 WBM524290:WBM524326 WLI524290:WLI524326 WVE524290:WVE524326 H589826:H589862 IS589826:IS589862 SO589826:SO589862 ACK589826:ACK589862 AMG589826:AMG589862 AWC589826:AWC589862 BFY589826:BFY589862 BPU589826:BPU589862 BZQ589826:BZQ589862 CJM589826:CJM589862 CTI589826:CTI589862 DDE589826:DDE589862 DNA589826:DNA589862 DWW589826:DWW589862 EGS589826:EGS589862 EQO589826:EQO589862 FAK589826:FAK589862 FKG589826:FKG589862 FUC589826:FUC589862 GDY589826:GDY589862 GNU589826:GNU589862 GXQ589826:GXQ589862 HHM589826:HHM589862 HRI589826:HRI589862 IBE589826:IBE589862 ILA589826:ILA589862 IUW589826:IUW589862 JES589826:JES589862 JOO589826:JOO589862 JYK589826:JYK589862 KIG589826:KIG589862 KSC589826:KSC589862 LBY589826:LBY589862 LLU589826:LLU589862 LVQ589826:LVQ589862 MFM589826:MFM589862 MPI589826:MPI589862 MZE589826:MZE589862 NJA589826:NJA589862 NSW589826:NSW589862 OCS589826:OCS589862 OMO589826:OMO589862 OWK589826:OWK589862 PGG589826:PGG589862 PQC589826:PQC589862 PZY589826:PZY589862 QJU589826:QJU589862 QTQ589826:QTQ589862 RDM589826:RDM589862 RNI589826:RNI589862 RXE589826:RXE589862 SHA589826:SHA589862 SQW589826:SQW589862 TAS589826:TAS589862 TKO589826:TKO589862 TUK589826:TUK589862 UEG589826:UEG589862 UOC589826:UOC589862 UXY589826:UXY589862 VHU589826:VHU589862 VRQ589826:VRQ589862 WBM589826:WBM589862 WLI589826:WLI589862 WVE589826:WVE589862 H655362:H655398 IS655362:IS655398 SO655362:SO655398 ACK655362:ACK655398 AMG655362:AMG655398 AWC655362:AWC655398 BFY655362:BFY655398 BPU655362:BPU655398 BZQ655362:BZQ655398 CJM655362:CJM655398 CTI655362:CTI655398 DDE655362:DDE655398 DNA655362:DNA655398 DWW655362:DWW655398 EGS655362:EGS655398 EQO655362:EQO655398 FAK655362:FAK655398 FKG655362:FKG655398 FUC655362:FUC655398 GDY655362:GDY655398 GNU655362:GNU655398 GXQ655362:GXQ655398 HHM655362:HHM655398 HRI655362:HRI655398 IBE655362:IBE655398 ILA655362:ILA655398 IUW655362:IUW655398 JES655362:JES655398 JOO655362:JOO655398 JYK655362:JYK655398 KIG655362:KIG655398 KSC655362:KSC655398 LBY655362:LBY655398 LLU655362:LLU655398 LVQ655362:LVQ655398 MFM655362:MFM655398 MPI655362:MPI655398 MZE655362:MZE655398 NJA655362:NJA655398 NSW655362:NSW655398 OCS655362:OCS655398 OMO655362:OMO655398 OWK655362:OWK655398 PGG655362:PGG655398 PQC655362:PQC655398 PZY655362:PZY655398 QJU655362:QJU655398 QTQ655362:QTQ655398 RDM655362:RDM655398 RNI655362:RNI655398 RXE655362:RXE655398 SHA655362:SHA655398 SQW655362:SQW655398 TAS655362:TAS655398 TKO655362:TKO655398 TUK655362:TUK655398 UEG655362:UEG655398 UOC655362:UOC655398 UXY655362:UXY655398 VHU655362:VHU655398 VRQ655362:VRQ655398 WBM655362:WBM655398 WLI655362:WLI655398 WVE655362:WVE655398 H720898:H720934 IS720898:IS720934 SO720898:SO720934 ACK720898:ACK720934 AMG720898:AMG720934 AWC720898:AWC720934 BFY720898:BFY720934 BPU720898:BPU720934 BZQ720898:BZQ720934 CJM720898:CJM720934 CTI720898:CTI720934 DDE720898:DDE720934 DNA720898:DNA720934 DWW720898:DWW720934 EGS720898:EGS720934 EQO720898:EQO720934 FAK720898:FAK720934 FKG720898:FKG720934 FUC720898:FUC720934 GDY720898:GDY720934 GNU720898:GNU720934 GXQ720898:GXQ720934 HHM720898:HHM720934 HRI720898:HRI720934 IBE720898:IBE720934 ILA720898:ILA720934 IUW720898:IUW720934 JES720898:JES720934 JOO720898:JOO720934 JYK720898:JYK720934 KIG720898:KIG720934 KSC720898:KSC720934 LBY720898:LBY720934 LLU720898:LLU720934 LVQ720898:LVQ720934 MFM720898:MFM720934 MPI720898:MPI720934 MZE720898:MZE720934 NJA720898:NJA720934 NSW720898:NSW720934 OCS720898:OCS720934 OMO720898:OMO720934 OWK720898:OWK720934 PGG720898:PGG720934 PQC720898:PQC720934 PZY720898:PZY720934 QJU720898:QJU720934 QTQ720898:QTQ720934 RDM720898:RDM720934 RNI720898:RNI720934 RXE720898:RXE720934 SHA720898:SHA720934 SQW720898:SQW720934 TAS720898:TAS720934 TKO720898:TKO720934 TUK720898:TUK720934 UEG720898:UEG720934 UOC720898:UOC720934 UXY720898:UXY720934 VHU720898:VHU720934 VRQ720898:VRQ720934 WBM720898:WBM720934 WLI720898:WLI720934 WVE720898:WVE720934 H786434:H786470 IS786434:IS786470 SO786434:SO786470 ACK786434:ACK786470 AMG786434:AMG786470 AWC786434:AWC786470 BFY786434:BFY786470 BPU786434:BPU786470 BZQ786434:BZQ786470 CJM786434:CJM786470 CTI786434:CTI786470 DDE786434:DDE786470 DNA786434:DNA786470 DWW786434:DWW786470 EGS786434:EGS786470 EQO786434:EQO786470 FAK786434:FAK786470 FKG786434:FKG786470 FUC786434:FUC786470 GDY786434:GDY786470 GNU786434:GNU786470 GXQ786434:GXQ786470 HHM786434:HHM786470 HRI786434:HRI786470 IBE786434:IBE786470 ILA786434:ILA786470 IUW786434:IUW786470 JES786434:JES786470 JOO786434:JOO786470 JYK786434:JYK786470 KIG786434:KIG786470 KSC786434:KSC786470 LBY786434:LBY786470 LLU786434:LLU786470 LVQ786434:LVQ786470 MFM786434:MFM786470 MPI786434:MPI786470 MZE786434:MZE786470 NJA786434:NJA786470 NSW786434:NSW786470 OCS786434:OCS786470 OMO786434:OMO786470 OWK786434:OWK786470 PGG786434:PGG786470 PQC786434:PQC786470 PZY786434:PZY786470 QJU786434:QJU786470 QTQ786434:QTQ786470 RDM786434:RDM786470 RNI786434:RNI786470 RXE786434:RXE786470 SHA786434:SHA786470 SQW786434:SQW786470 TAS786434:TAS786470 TKO786434:TKO786470 TUK786434:TUK786470 UEG786434:UEG786470 UOC786434:UOC786470 UXY786434:UXY786470 VHU786434:VHU786470 VRQ786434:VRQ786470 WBM786434:WBM786470 WLI786434:WLI786470 WVE786434:WVE786470 H851970:H852006 IS851970:IS852006 SO851970:SO852006 ACK851970:ACK852006 AMG851970:AMG852006 AWC851970:AWC852006 BFY851970:BFY852006 BPU851970:BPU852006 BZQ851970:BZQ852006 CJM851970:CJM852006 CTI851970:CTI852006 DDE851970:DDE852006 DNA851970:DNA852006 DWW851970:DWW852006 EGS851970:EGS852006 EQO851970:EQO852006 FAK851970:FAK852006 FKG851970:FKG852006 FUC851970:FUC852006 GDY851970:GDY852006 GNU851970:GNU852006 GXQ851970:GXQ852006 HHM851970:HHM852006 HRI851970:HRI852006 IBE851970:IBE852006 ILA851970:ILA852006 IUW851970:IUW852006 JES851970:JES852006 JOO851970:JOO852006 JYK851970:JYK852006 KIG851970:KIG852006 KSC851970:KSC852006 LBY851970:LBY852006 LLU851970:LLU852006 LVQ851970:LVQ852006 MFM851970:MFM852006 MPI851970:MPI852006 MZE851970:MZE852006 NJA851970:NJA852006 NSW851970:NSW852006 OCS851970:OCS852006 OMO851970:OMO852006 OWK851970:OWK852006 PGG851970:PGG852006 PQC851970:PQC852006 PZY851970:PZY852006 QJU851970:QJU852006 QTQ851970:QTQ852006 RDM851970:RDM852006 RNI851970:RNI852006 RXE851970:RXE852006 SHA851970:SHA852006 SQW851970:SQW852006 TAS851970:TAS852006 TKO851970:TKO852006 TUK851970:TUK852006 UEG851970:UEG852006 UOC851970:UOC852006 UXY851970:UXY852006 VHU851970:VHU852006 VRQ851970:VRQ852006 WBM851970:WBM852006 WLI851970:WLI852006 WVE851970:WVE852006 H917506:H917542 IS917506:IS917542 SO917506:SO917542 ACK917506:ACK917542 AMG917506:AMG917542 AWC917506:AWC917542 BFY917506:BFY917542 BPU917506:BPU917542 BZQ917506:BZQ917542 CJM917506:CJM917542 CTI917506:CTI917542 DDE917506:DDE917542 DNA917506:DNA917542 DWW917506:DWW917542 EGS917506:EGS917542 EQO917506:EQO917542 FAK917506:FAK917542 FKG917506:FKG917542 FUC917506:FUC917542 GDY917506:GDY917542 GNU917506:GNU917542 GXQ917506:GXQ917542 HHM917506:HHM917542 HRI917506:HRI917542 IBE917506:IBE917542 ILA917506:ILA917542 IUW917506:IUW917542 JES917506:JES917542 JOO917506:JOO917542 JYK917506:JYK917542 KIG917506:KIG917542 KSC917506:KSC917542 LBY917506:LBY917542 LLU917506:LLU917542 LVQ917506:LVQ917542 MFM917506:MFM917542 MPI917506:MPI917542 MZE917506:MZE917542 NJA917506:NJA917542 NSW917506:NSW917542 OCS917506:OCS917542 OMO917506:OMO917542 OWK917506:OWK917542 PGG917506:PGG917542 PQC917506:PQC917542 PZY917506:PZY917542 QJU917506:QJU917542 QTQ917506:QTQ917542 RDM917506:RDM917542 RNI917506:RNI917542 RXE917506:RXE917542 SHA917506:SHA917542 SQW917506:SQW917542 TAS917506:TAS917542 TKO917506:TKO917542 TUK917506:TUK917542 UEG917506:UEG917542 UOC917506:UOC917542 UXY917506:UXY917542 VHU917506:VHU917542 VRQ917506:VRQ917542 WBM917506:WBM917542 WLI917506:WLI917542 WVE917506:WVE917542 H983042:H983078 IS983042:IS983078 SO983042:SO983078 ACK983042:ACK983078 AMG983042:AMG983078 AWC983042:AWC983078 BFY983042:BFY983078 BPU983042:BPU983078 BZQ983042:BZQ983078 CJM983042:CJM983078 CTI983042:CTI983078 DDE983042:DDE983078 DNA983042:DNA983078 DWW983042:DWW983078 EGS983042:EGS983078 EQO983042:EQO983078 FAK983042:FAK983078 FKG983042:FKG983078 FUC983042:FUC983078 GDY983042:GDY983078 GNU983042:GNU983078 GXQ983042:GXQ983078 HHM983042:HHM983078 HRI983042:HRI983078 IBE983042:IBE983078 ILA983042:ILA983078 IUW983042:IUW983078 JES983042:JES983078 JOO983042:JOO983078 JYK983042:JYK983078 KIG983042:KIG983078 KSC983042:KSC983078 LBY983042:LBY983078 LLU983042:LLU983078 LVQ983042:LVQ983078 MFM983042:MFM983078 MPI983042:MPI983078 MZE983042:MZE983078 NJA983042:NJA983078 NSW983042:NSW983078 OCS983042:OCS983078 OMO983042:OMO983078 OWK983042:OWK983078 PGG983042:PGG983078 PQC983042:PQC983078 PZY983042:PZY983078 QJU983042:QJU983078 QTQ983042:QTQ983078 RDM983042:RDM983078 RNI983042:RNI983078 RXE983042:RXE983078 SHA983042:SHA983078 SQW983042:SQW983078 TAS983042:TAS983078 TKO983042:TKO983078 TUK983042:TUK983078 UEG983042:UEG983078 UOC983042:UOC983078 UXY983042:UXY983078 VHU983042:VHU983078 VRQ983042:VRQ983078 WBM983042:WBM983078 WLI983042:WLI983078 WVE7:WVE38 WLI7:WLI38 WBM7:WBM38 VRQ7:VRQ38 VHU7:VHU38 UXY7:UXY38 UOC7:UOC38 UEG7:UEG38 TUK7:TUK38 TKO7:TKO38 TAS7:TAS38 SQW7:SQW38 SHA7:SHA38 RXE7:RXE38 RNI7:RNI38 RDM7:RDM38 QTQ7:QTQ38 QJU7:QJU38 PZY7:PZY38 PQC7:PQC38 PGG7:PGG38 OWK7:OWK38 OMO7:OMO38 OCS7:OCS38 NSW7:NSW38 NJA7:NJA38 MZE7:MZE38 MPI7:MPI38 MFM7:MFM38 LVQ7:LVQ38 LLU7:LLU38 LBY7:LBY38 KSC7:KSC38 KIG7:KIG38 JYK7:JYK38 JOO7:JOO38 JES7:JES38 IUW7:IUW38 ILA7:ILA38 IBE7:IBE38 HRI7:HRI38 HHM7:HHM38 GXQ7:GXQ38 GNU7:GNU38 GDY7:GDY38 FUC7:FUC38 FKG7:FKG38 FAK7:FAK38 EQO7:EQO38 EGS7:EGS38 DWW7:DWW38 DNA7:DNA38 DDE7:DDE38 CTI7:CTI38 CJM7:CJM38 BZQ7:BZQ38 BPU7:BPU38 BFY7:BFY38 AWC7:AWC38 AMG7:AMG38 ACK7:ACK38 SO7:SO38 IS7:IS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F34:G38 D34:D40 H34"/>
    <dataValidation type="list" errorStyle="warning" allowBlank="1" showInputMessage="1" showErrorMessage="1" sqref="D131075:E131075 D65539:E65539 D983043:E983043 D917507:E917507 D851971:E851971 D786435:E786435 D720899:E720899 D655363:E655363 D589827:E589827 D524291:E524291 D458755:E458755 D393219:E393219 D327683:E327683 D262147:E262147 D196611:E196611">
      <formula1>INDIRECT(G65538)</formula1>
    </dataValidation>
    <dataValidation type="list" allowBlank="1" showInputMessage="1" showErrorMessage="1" sqref="D131076:E131111 D65540:E65575 D983044:E983079 D917508:E917543 D851972:E852007 D786436:E786471 D720900:E720935 D655364:E655399 D589828:E589863 D524292:E524327 D458756:E458791 D393220:E393255 D327684:E327719 D262148:E262183 D196612:E196647">
      <formula1>INDIRECT(G65539)</formula1>
    </dataValidation>
    <dataValidation type="list" allowBlank="1" showInputMessage="1" showErrorMessage="1" sqref="G7:G31">
      <formula1>リスト</formula1>
    </dataValidation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リスト!$L$2:$L$6</xm:f>
          </x14:formula1>
          <xm:sqref>F7:F32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47</vt:i4>
      </vt:variant>
    </vt:vector>
  </HeadingPairs>
  <TitlesOfParts>
    <vt:vector size="68" baseType="lpstr">
      <vt:lpstr>【記入例】様式3-4</vt:lpstr>
      <vt:lpstr>様式3-4</vt:lpstr>
      <vt:lpstr>様式4-4  (手入力とのリンク)</vt:lpstr>
      <vt:lpstr>様式5-4 (手入力用)</vt:lpstr>
      <vt:lpstr>様式4-４（⑪様式５-４（自動入力）とのリンク） </vt:lpstr>
      <vt:lpstr>様式5-4 (自動入力用)</vt:lpstr>
      <vt:lpstr>記録簿【４月】</vt:lpstr>
      <vt:lpstr>記録簿【３月】</vt:lpstr>
      <vt:lpstr>記録簿【5月】</vt:lpstr>
      <vt:lpstr>記録簿【６月】</vt:lpstr>
      <vt:lpstr>記録簿【７月】</vt:lpstr>
      <vt:lpstr>記録簿【8月】</vt:lpstr>
      <vt:lpstr>記録簿【9月】</vt:lpstr>
      <vt:lpstr>記録簿【10月】</vt:lpstr>
      <vt:lpstr>記録簿【11月】</vt:lpstr>
      <vt:lpstr>記録簿【12月】</vt:lpstr>
      <vt:lpstr>記録簿【1月】</vt:lpstr>
      <vt:lpstr>記録簿【2月】</vt:lpstr>
      <vt:lpstr>リスト</vt:lpstr>
      <vt:lpstr>Sheet1</vt:lpstr>
      <vt:lpstr>Sheet2</vt:lpstr>
      <vt:lpstr>①</vt:lpstr>
      <vt:lpstr>②1</vt:lpstr>
      <vt:lpstr>②2</vt:lpstr>
      <vt:lpstr>②3</vt:lpstr>
      <vt:lpstr>③</vt:lpstr>
      <vt:lpstr>④</vt:lpstr>
      <vt:lpstr>⑤</vt:lpstr>
      <vt:lpstr>⑥</vt:lpstr>
      <vt:lpstr>⑦</vt:lpstr>
      <vt:lpstr>⑧</vt:lpstr>
      <vt:lpstr>'【記入例】様式3-4'!Print_Area</vt:lpstr>
      <vt:lpstr>記録簿【10月】!Print_Area</vt:lpstr>
      <vt:lpstr>記録簿【11月】!Print_Area</vt:lpstr>
      <vt:lpstr>記録簿【12月】!Print_Area</vt:lpstr>
      <vt:lpstr>記録簿【1月】!Print_Area</vt:lpstr>
      <vt:lpstr>記録簿【2月】!Print_Area</vt:lpstr>
      <vt:lpstr>記録簿【３月】!Print_Area</vt:lpstr>
      <vt:lpstr>記録簿【４月】!Print_Area</vt:lpstr>
      <vt:lpstr>記録簿【5月】!Print_Area</vt:lpstr>
      <vt:lpstr>記録簿【６月】!Print_Area</vt:lpstr>
      <vt:lpstr>記録簿【７月】!Print_Area</vt:lpstr>
      <vt:lpstr>記録簿【8月】!Print_Area</vt:lpstr>
      <vt:lpstr>記録簿【9月】!Print_Area</vt:lpstr>
      <vt:lpstr>'様式3-4'!Print_Area</vt:lpstr>
      <vt:lpstr>'様式4-4  (手入力とのリンク)'!Print_Area</vt:lpstr>
      <vt:lpstr>'様式4-４（⑪様式５-４（自動入力）とのリンク） '!Print_Area</vt:lpstr>
      <vt:lpstr>'様式5-4 (自動入力用)'!Print_Area</vt:lpstr>
      <vt:lpstr>'様式5-4 (手入力用)'!Print_Area</vt:lpstr>
      <vt:lpstr>'【記入例】様式3-4'!Print_Titles</vt:lpstr>
      <vt:lpstr>記録簿【10月】!Print_Titles</vt:lpstr>
      <vt:lpstr>記録簿【11月】!Print_Titles</vt:lpstr>
      <vt:lpstr>記録簿【12月】!Print_Titles</vt:lpstr>
      <vt:lpstr>記録簿【1月】!Print_Titles</vt:lpstr>
      <vt:lpstr>記録簿【2月】!Print_Titles</vt:lpstr>
      <vt:lpstr>記録簿【３月】!Print_Titles</vt:lpstr>
      <vt:lpstr>記録簿【４月】!Print_Titles</vt:lpstr>
      <vt:lpstr>記録簿【5月】!Print_Titles</vt:lpstr>
      <vt:lpstr>記録簿【６月】!Print_Titles</vt:lpstr>
      <vt:lpstr>記録簿【７月】!Print_Titles</vt:lpstr>
      <vt:lpstr>記録簿【8月】!Print_Titles</vt:lpstr>
      <vt:lpstr>記録簿【9月】!Print_Titles</vt:lpstr>
      <vt:lpstr>'様式3-4'!Print_Titles</vt:lpstr>
      <vt:lpstr>'様式5-4 (自動入力用)'!Print_Titles</vt:lpstr>
      <vt:lpstr>'様式5-4 (手入力用)'!Print_Titles</vt:lpstr>
      <vt:lpstr>リスト</vt:lpstr>
      <vt:lpstr>指導者</vt:lpstr>
      <vt:lpstr>領域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2022-03-09T07:17:44Z</cp:lastPrinted>
  <dcterms:modified xsi:type="dcterms:W3CDTF">2023-03-03T05:02:48Z</dcterms:modified>
</cp:coreProperties>
</file>