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kyoc2\R4\004_主に研修に関わる事業\002_基本研修\001_初任者研修\102_小・中・義初任者研修\0000R5準備\02 Webページアップ資料\様式\"/>
    </mc:Choice>
  </mc:AlternateContent>
  <bookViews>
    <workbookView xWindow="-105" yWindow="-105" windowWidth="19425" windowHeight="10425" tabRatio="856" activeTab="1"/>
  </bookViews>
  <sheets>
    <sheet name="【記入例】様式3-1 （記入例　 数値入り）" sheetId="56" r:id="rId1"/>
    <sheet name="様式3-1" sheetId="47" r:id="rId2"/>
    <sheet name="様式4-1（様式５-１（手入力用）とのリンク） " sheetId="34" r:id="rId3"/>
    <sheet name="様式5-1（手入力用）" sheetId="30" r:id="rId4"/>
    <sheet name="様式4-1  (⑨様式５-１（自動入力）とのリンク)" sheetId="77" r:id="rId5"/>
    <sheet name="様式５-1 (自動入力（記録簿からの自動入力。）" sheetId="76" r:id="rId6"/>
    <sheet name="記録簿【４月】" sheetId="48" r:id="rId7"/>
    <sheet name="記録簿【５月】" sheetId="57" r:id="rId8"/>
    <sheet name="記録簿【６月】" sheetId="58" r:id="rId9"/>
    <sheet name="記録簿【７月】" sheetId="61" r:id="rId10"/>
    <sheet name="記録簿【８月】" sheetId="59" r:id="rId11"/>
    <sheet name="記録簿【９月】" sheetId="62" r:id="rId12"/>
    <sheet name="記録簿【１０月】" sheetId="63" r:id="rId13"/>
    <sheet name="記録簿【１１月】" sheetId="60" r:id="rId14"/>
    <sheet name="記録簿【１２月】" sheetId="64" r:id="rId15"/>
    <sheet name="記録簿【１月】" sheetId="65" r:id="rId16"/>
    <sheet name="記録簿【２月】" sheetId="66" r:id="rId17"/>
    <sheet name="記録簿【３月】" sheetId="67" state="hidden" r:id="rId18"/>
    <sheet name="リスト" sheetId="49" r:id="rId19"/>
    <sheet name="Sheet1" sheetId="81" r:id="rId20"/>
    <sheet name="Sheet2" sheetId="79" r:id="rId21"/>
  </sheets>
  <definedNames>
    <definedName name="①">リスト!$A$2:$A$40</definedName>
    <definedName name="②">リスト!$B$2:$B$40</definedName>
    <definedName name="③">リスト!$C$2:$C$40</definedName>
    <definedName name="④">リスト!$D$2:$D$40</definedName>
    <definedName name="⑤">リスト!$E$2:$E$40</definedName>
    <definedName name="⑥">リスト!$F$2:$F$40</definedName>
    <definedName name="⑦">リスト!$G$2:$G$40</definedName>
    <definedName name="⑧">リスト!$H$2:$H$40</definedName>
    <definedName name="_xlnm.Print_Area" localSheetId="0">'【記入例】様式3-1 （記入例　 数値入り）'!$A$1:$M$39</definedName>
    <definedName name="_xlnm.Print_Area" localSheetId="12">記録簿【１０月】!$A$1:$J$41</definedName>
    <definedName name="_xlnm.Print_Area" localSheetId="13">記録簿【１１月】!$A$1:$J$41</definedName>
    <definedName name="_xlnm.Print_Area" localSheetId="14">記録簿【１２月】!$A$1:$J$41</definedName>
    <definedName name="_xlnm.Print_Area" localSheetId="15">記録簿【１月】!$A$1:$J$41</definedName>
    <definedName name="_xlnm.Print_Area" localSheetId="16">記録簿【２月】!$A$1:$J$41</definedName>
    <definedName name="_xlnm.Print_Area" localSheetId="17">記録簿【３月】!$A$1:$J$41</definedName>
    <definedName name="_xlnm.Print_Area" localSheetId="6">記録簿【４月】!$A$1:$J$41</definedName>
    <definedName name="_xlnm.Print_Area" localSheetId="7">記録簿【５月】!$A$1:$J$41</definedName>
    <definedName name="_xlnm.Print_Area" localSheetId="8">記録簿【６月】!$A$1:$J$41</definedName>
    <definedName name="_xlnm.Print_Area" localSheetId="9">記録簿【７月】!$A$1:$J$41</definedName>
    <definedName name="_xlnm.Print_Area" localSheetId="10">記録簿【８月】!$A$1:$J$41</definedName>
    <definedName name="_xlnm.Print_Area" localSheetId="11">記録簿【９月】!$A$1:$J$41</definedName>
    <definedName name="_xlnm.Print_Area" localSheetId="1">'様式3-1'!$A$1:$M$39</definedName>
    <definedName name="_xlnm.Print_Area" localSheetId="4">'様式4-1  (⑨様式５-１（自動入力）とのリンク)'!$A$1:$M$48</definedName>
    <definedName name="_xlnm.Print_Area" localSheetId="2">'様式4-1（様式５-１（手入力用）とのリンク） '!$A$1:$M$50</definedName>
    <definedName name="_xlnm.Print_Area" localSheetId="5">'様式５-1 (自動入力（記録簿からの自動入力。）'!$A$1:$AD$78</definedName>
    <definedName name="_xlnm.Print_Area" localSheetId="3">'様式5-1（手入力用）'!$A$1:$AC$78</definedName>
    <definedName name="_xlnm.Print_Titles" localSheetId="0">'【記入例】様式3-1 （記入例　 数値入り）'!$12:$14</definedName>
    <definedName name="_xlnm.Print_Titles" localSheetId="12">記録簿【１０月】!$4:$6</definedName>
    <definedName name="_xlnm.Print_Titles" localSheetId="13">記録簿【１１月】!$4:$6</definedName>
    <definedName name="_xlnm.Print_Titles" localSheetId="14">記録簿【１２月】!$4:$6</definedName>
    <definedName name="_xlnm.Print_Titles" localSheetId="15">記録簿【１月】!$4:$6</definedName>
    <definedName name="_xlnm.Print_Titles" localSheetId="16">記録簿【２月】!$4:$6</definedName>
    <definedName name="_xlnm.Print_Titles" localSheetId="17">記録簿【３月】!$4:$6</definedName>
    <definedName name="_xlnm.Print_Titles" localSheetId="6">記録簿【４月】!$4:$6</definedName>
    <definedName name="_xlnm.Print_Titles" localSheetId="7">記録簿【５月】!$4:$6</definedName>
    <definedName name="_xlnm.Print_Titles" localSheetId="8">記録簿【６月】!$4:$6</definedName>
    <definedName name="_xlnm.Print_Titles" localSheetId="9">記録簿【７月】!$4:$6</definedName>
    <definedName name="_xlnm.Print_Titles" localSheetId="10">記録簿【８月】!$4:$6</definedName>
    <definedName name="_xlnm.Print_Titles" localSheetId="11">記録簿【９月】!$4:$6</definedName>
    <definedName name="_xlnm.Print_Titles" localSheetId="1">'様式3-1'!$12:$14</definedName>
    <definedName name="_xlnm.Print_Titles" localSheetId="5">'様式５-1 (自動入力（記録簿からの自動入力。）'!$11:$13</definedName>
    <definedName name="_xlnm.Print_Titles" localSheetId="3">'様式5-1（手入力用）'!$11:$13</definedName>
    <definedName name="指導者">リスト!$J$1</definedName>
    <definedName name="領域">リスト!$A$1:$H$1</definedName>
  </definedNames>
  <calcPr calcId="162913"/>
</workbook>
</file>

<file path=xl/calcChain.xml><?xml version="1.0" encoding="utf-8"?>
<calcChain xmlns="http://schemas.openxmlformats.org/spreadsheetml/2006/main">
  <c r="I34" i="66" l="1"/>
  <c r="I34" i="65"/>
  <c r="I34" i="64"/>
  <c r="I34" i="60"/>
  <c r="I34" i="63"/>
  <c r="I34" i="62"/>
  <c r="I34" i="59"/>
  <c r="I34" i="61"/>
  <c r="I34" i="58"/>
  <c r="I34" i="57"/>
  <c r="I34" i="48"/>
  <c r="J15" i="47" l="1"/>
  <c r="J16" i="47"/>
  <c r="J17" i="47"/>
  <c r="J18" i="47"/>
  <c r="J19" i="47"/>
  <c r="J20" i="47"/>
  <c r="J21" i="47"/>
  <c r="J22" i="47"/>
  <c r="J23" i="47"/>
  <c r="J24" i="47"/>
  <c r="J25" i="47"/>
  <c r="B26" i="47"/>
  <c r="C26" i="47"/>
  <c r="D26" i="47"/>
  <c r="E26" i="47"/>
  <c r="F26" i="47"/>
  <c r="G26" i="47"/>
  <c r="H26" i="47"/>
  <c r="I26" i="47"/>
  <c r="D30" i="47"/>
  <c r="H30" i="47" s="1"/>
  <c r="F30" i="47"/>
  <c r="D31" i="47"/>
  <c r="F31" i="47"/>
  <c r="H31" i="47" s="1"/>
  <c r="D32" i="47"/>
  <c r="H32" i="47" s="1"/>
  <c r="F32" i="47"/>
  <c r="D33" i="47"/>
  <c r="F33" i="47"/>
  <c r="H33" i="47" s="1"/>
  <c r="D34" i="47"/>
  <c r="H34" i="47" s="1"/>
  <c r="F34" i="47"/>
  <c r="D35" i="47"/>
  <c r="F35" i="47"/>
  <c r="D36" i="47"/>
  <c r="F36" i="47"/>
  <c r="D37" i="47"/>
  <c r="F37" i="47"/>
  <c r="H37" i="47" s="1"/>
  <c r="H36" i="47" l="1"/>
  <c r="H35" i="47"/>
  <c r="I34" i="47" s="1"/>
  <c r="J26" i="47"/>
  <c r="D27" i="47" s="1"/>
  <c r="D38" i="47"/>
  <c r="F38" i="47"/>
  <c r="B73" i="30"/>
  <c r="H27" i="47" l="1"/>
  <c r="C27" i="47"/>
  <c r="I27" i="47"/>
  <c r="F27" i="47"/>
  <c r="E27" i="47"/>
  <c r="J27" i="47"/>
  <c r="B27" i="47"/>
  <c r="H38" i="47"/>
  <c r="H5" i="77"/>
  <c r="H4" i="77"/>
  <c r="X8" i="76"/>
  <c r="X7" i="76"/>
  <c r="U8" i="76"/>
  <c r="U7" i="76"/>
  <c r="U5" i="76"/>
  <c r="G8" i="76"/>
  <c r="G7" i="76"/>
  <c r="G6" i="76"/>
  <c r="D5" i="76"/>
  <c r="L34" i="47" l="1"/>
  <c r="L30" i="47"/>
  <c r="L37" i="47"/>
  <c r="L31" i="47"/>
  <c r="L36" i="47"/>
  <c r="L33" i="47"/>
  <c r="L32" i="47"/>
  <c r="L38" i="47"/>
  <c r="H5" i="34"/>
  <c r="H4" i="34"/>
  <c r="X8" i="30" l="1"/>
  <c r="U8" i="30"/>
  <c r="X7" i="30"/>
  <c r="U7" i="30"/>
  <c r="U5" i="30"/>
  <c r="G7" i="30"/>
  <c r="G8" i="30"/>
  <c r="G6" i="30"/>
  <c r="D5" i="30"/>
  <c r="W64" i="76" l="1"/>
  <c r="U64" i="76"/>
  <c r="S64" i="76"/>
  <c r="Q64" i="76"/>
  <c r="O64" i="76"/>
  <c r="M64" i="76"/>
  <c r="K64" i="76"/>
  <c r="I64" i="76"/>
  <c r="W59" i="76"/>
  <c r="U59" i="76"/>
  <c r="S59" i="76"/>
  <c r="Q59" i="76"/>
  <c r="O59" i="76"/>
  <c r="M59" i="76"/>
  <c r="K59" i="76"/>
  <c r="I59" i="76"/>
  <c r="W54" i="76"/>
  <c r="U54" i="76"/>
  <c r="S54" i="76"/>
  <c r="Q54" i="76"/>
  <c r="O54" i="76"/>
  <c r="M54" i="76"/>
  <c r="K54" i="76"/>
  <c r="I54" i="76"/>
  <c r="W49" i="76"/>
  <c r="U49" i="76"/>
  <c r="S49" i="76"/>
  <c r="Q49" i="76"/>
  <c r="O49" i="76"/>
  <c r="M49" i="76"/>
  <c r="K49" i="76"/>
  <c r="I49" i="76"/>
  <c r="W44" i="76"/>
  <c r="U44" i="76"/>
  <c r="S44" i="76"/>
  <c r="Q44" i="76"/>
  <c r="O44" i="76"/>
  <c r="M44" i="76"/>
  <c r="K44" i="76"/>
  <c r="I44" i="76"/>
  <c r="W39" i="76"/>
  <c r="U39" i="76"/>
  <c r="S39" i="76"/>
  <c r="Q39" i="76"/>
  <c r="O39" i="76"/>
  <c r="M39" i="76"/>
  <c r="K39" i="76"/>
  <c r="I39" i="76"/>
  <c r="W34" i="76"/>
  <c r="U34" i="76"/>
  <c r="S34" i="76"/>
  <c r="Q34" i="76"/>
  <c r="O34" i="76"/>
  <c r="M34" i="76"/>
  <c r="K34" i="76"/>
  <c r="I34" i="76"/>
  <c r="W29" i="76"/>
  <c r="U29" i="76"/>
  <c r="S29" i="76"/>
  <c r="Q29" i="76"/>
  <c r="O29" i="76"/>
  <c r="M29" i="76"/>
  <c r="K29" i="76"/>
  <c r="I29" i="76"/>
  <c r="W24" i="76"/>
  <c r="U24" i="76"/>
  <c r="S24" i="76"/>
  <c r="Q24" i="76"/>
  <c r="O24" i="76"/>
  <c r="M24" i="76"/>
  <c r="K24" i="76"/>
  <c r="I24" i="76"/>
  <c r="W19" i="76"/>
  <c r="U19" i="76"/>
  <c r="S19" i="76"/>
  <c r="Q19" i="76"/>
  <c r="O19" i="76"/>
  <c r="M19" i="76"/>
  <c r="K19" i="76"/>
  <c r="I19" i="76"/>
  <c r="W14" i="76"/>
  <c r="U14" i="76"/>
  <c r="S14" i="76"/>
  <c r="Q14" i="76"/>
  <c r="O14" i="76"/>
  <c r="M14" i="76"/>
  <c r="K14" i="76"/>
  <c r="I14" i="76"/>
  <c r="I34" i="67" l="1"/>
  <c r="K31" i="67"/>
  <c r="K30" i="67"/>
  <c r="K29" i="67"/>
  <c r="K28" i="67"/>
  <c r="K27" i="67"/>
  <c r="K26" i="67"/>
  <c r="K25" i="67"/>
  <c r="K24" i="67"/>
  <c r="K23" i="67"/>
  <c r="K22" i="67"/>
  <c r="K21" i="67"/>
  <c r="K20" i="67"/>
  <c r="K19" i="67"/>
  <c r="K18" i="67"/>
  <c r="K17" i="67"/>
  <c r="K16" i="67"/>
  <c r="K15" i="67"/>
  <c r="K14" i="67"/>
  <c r="K13" i="67"/>
  <c r="K12" i="67"/>
  <c r="K11" i="67"/>
  <c r="K10" i="67"/>
  <c r="K9" i="67"/>
  <c r="K8" i="67"/>
  <c r="K7" i="67"/>
  <c r="B68" i="76"/>
  <c r="K31" i="66"/>
  <c r="K30" i="66"/>
  <c r="K29" i="66"/>
  <c r="K28" i="66"/>
  <c r="K27" i="66"/>
  <c r="K26" i="66"/>
  <c r="K25" i="66"/>
  <c r="K24" i="66"/>
  <c r="K23" i="66"/>
  <c r="K22" i="66"/>
  <c r="K21" i="66"/>
  <c r="K20" i="66"/>
  <c r="K19" i="66"/>
  <c r="K18" i="66"/>
  <c r="K17" i="66"/>
  <c r="K16" i="66"/>
  <c r="K15" i="66"/>
  <c r="K14" i="66"/>
  <c r="K13" i="66"/>
  <c r="K12" i="66"/>
  <c r="K11" i="66"/>
  <c r="K10" i="66"/>
  <c r="K9" i="66"/>
  <c r="K8" i="66"/>
  <c r="K7" i="66"/>
  <c r="Z7" i="66" s="1"/>
  <c r="B63" i="76"/>
  <c r="K31" i="65"/>
  <c r="K30" i="65"/>
  <c r="K29" i="65"/>
  <c r="K28" i="65"/>
  <c r="K27" i="65"/>
  <c r="K26" i="65"/>
  <c r="K25" i="65"/>
  <c r="K24" i="65"/>
  <c r="K23" i="65"/>
  <c r="K22" i="65"/>
  <c r="K21" i="65"/>
  <c r="K20" i="65"/>
  <c r="K19" i="65"/>
  <c r="K18" i="65"/>
  <c r="K17" i="65"/>
  <c r="K16" i="65"/>
  <c r="K15" i="65"/>
  <c r="K14" i="65"/>
  <c r="K13" i="65"/>
  <c r="K12" i="65"/>
  <c r="K11" i="65"/>
  <c r="K10" i="65"/>
  <c r="K9" i="65"/>
  <c r="K8" i="65"/>
  <c r="K7" i="65"/>
  <c r="B58" i="76"/>
  <c r="K31" i="64"/>
  <c r="K30" i="64"/>
  <c r="K29" i="64"/>
  <c r="K28" i="64"/>
  <c r="K27" i="64"/>
  <c r="K26" i="64"/>
  <c r="K25" i="64"/>
  <c r="K24" i="64"/>
  <c r="K23" i="64"/>
  <c r="K22" i="64"/>
  <c r="K21" i="64"/>
  <c r="K20" i="64"/>
  <c r="K19" i="64"/>
  <c r="K18" i="64"/>
  <c r="K17" i="64"/>
  <c r="K16" i="64"/>
  <c r="K15" i="64"/>
  <c r="K14" i="64"/>
  <c r="K13" i="64"/>
  <c r="K12" i="64"/>
  <c r="K11" i="64"/>
  <c r="K10" i="64"/>
  <c r="K9" i="64"/>
  <c r="K8" i="64"/>
  <c r="K7" i="64"/>
  <c r="B48" i="76"/>
  <c r="K31" i="63"/>
  <c r="K30" i="63"/>
  <c r="K29" i="63"/>
  <c r="K28" i="63"/>
  <c r="K27" i="63"/>
  <c r="K26" i="63"/>
  <c r="K25" i="63"/>
  <c r="K24" i="63"/>
  <c r="K23" i="63"/>
  <c r="K22" i="63"/>
  <c r="K21" i="63"/>
  <c r="K20" i="63"/>
  <c r="K19" i="63"/>
  <c r="K18" i="63"/>
  <c r="K17" i="63"/>
  <c r="K16" i="63"/>
  <c r="K15" i="63"/>
  <c r="K14" i="63"/>
  <c r="K13" i="63"/>
  <c r="K12" i="63"/>
  <c r="K11" i="63"/>
  <c r="K10" i="63"/>
  <c r="K9" i="63"/>
  <c r="K8" i="63"/>
  <c r="K7" i="63"/>
  <c r="R7" i="63" s="1"/>
  <c r="B43" i="76"/>
  <c r="K31" i="62"/>
  <c r="K30" i="62"/>
  <c r="K29" i="62"/>
  <c r="K28" i="62"/>
  <c r="K27" i="62"/>
  <c r="K26" i="62"/>
  <c r="K25" i="62"/>
  <c r="K24" i="62"/>
  <c r="K23" i="62"/>
  <c r="K22" i="62"/>
  <c r="K21" i="62"/>
  <c r="K20" i="62"/>
  <c r="K19" i="62"/>
  <c r="K18" i="62"/>
  <c r="K17" i="62"/>
  <c r="K16" i="62"/>
  <c r="K15" i="62"/>
  <c r="K14" i="62"/>
  <c r="K13" i="62"/>
  <c r="K12" i="62"/>
  <c r="K11" i="62"/>
  <c r="K10" i="62"/>
  <c r="K9" i="62"/>
  <c r="K8" i="62"/>
  <c r="K7" i="62"/>
  <c r="B33" i="76"/>
  <c r="K31" i="61"/>
  <c r="K30" i="61"/>
  <c r="K29" i="61"/>
  <c r="K28" i="61"/>
  <c r="K27" i="61"/>
  <c r="K26" i="61"/>
  <c r="K25" i="61"/>
  <c r="K24" i="61"/>
  <c r="K23" i="61"/>
  <c r="K22" i="61"/>
  <c r="K21" i="61"/>
  <c r="K20" i="61"/>
  <c r="K19" i="61"/>
  <c r="K18" i="61"/>
  <c r="K17" i="61"/>
  <c r="K16" i="61"/>
  <c r="K15" i="61"/>
  <c r="K14" i="61"/>
  <c r="K13" i="61"/>
  <c r="K12" i="61"/>
  <c r="K11" i="61"/>
  <c r="K10" i="61"/>
  <c r="K9" i="61"/>
  <c r="K8" i="61"/>
  <c r="K7" i="61"/>
  <c r="M7" i="61" s="1"/>
  <c r="B53" i="76"/>
  <c r="K31" i="60"/>
  <c r="K30" i="60"/>
  <c r="K29" i="60"/>
  <c r="K28" i="60"/>
  <c r="K27" i="60"/>
  <c r="K26" i="60"/>
  <c r="K25" i="60"/>
  <c r="K24" i="60"/>
  <c r="K23" i="60"/>
  <c r="K22" i="60"/>
  <c r="K21" i="60"/>
  <c r="K20" i="60"/>
  <c r="K19" i="60"/>
  <c r="K18" i="60"/>
  <c r="K17" i="60"/>
  <c r="K16" i="60"/>
  <c r="K15" i="60"/>
  <c r="K14" i="60"/>
  <c r="K13" i="60"/>
  <c r="K12" i="60"/>
  <c r="K11" i="60"/>
  <c r="K10" i="60"/>
  <c r="K9" i="60"/>
  <c r="K8" i="60"/>
  <c r="K7" i="60"/>
  <c r="M7" i="60" s="1"/>
  <c r="B38" i="76"/>
  <c r="K31" i="59"/>
  <c r="K30" i="59"/>
  <c r="K29" i="59"/>
  <c r="K28" i="59"/>
  <c r="K27" i="59"/>
  <c r="K26" i="59"/>
  <c r="K25" i="59"/>
  <c r="K24" i="59"/>
  <c r="K23" i="59"/>
  <c r="K22" i="59"/>
  <c r="K21" i="59"/>
  <c r="K20" i="59"/>
  <c r="K19" i="59"/>
  <c r="K18" i="59"/>
  <c r="K17" i="59"/>
  <c r="K16" i="59"/>
  <c r="K15" i="59"/>
  <c r="K14" i="59"/>
  <c r="K13" i="59"/>
  <c r="K12" i="59"/>
  <c r="K11" i="59"/>
  <c r="K10" i="59"/>
  <c r="K9" i="59"/>
  <c r="K8" i="59"/>
  <c r="K7" i="59"/>
  <c r="B28" i="76"/>
  <c r="K31" i="58"/>
  <c r="K30" i="58"/>
  <c r="K29" i="58"/>
  <c r="K28" i="58"/>
  <c r="K27" i="58"/>
  <c r="K26" i="58"/>
  <c r="K25" i="58"/>
  <c r="K24" i="58"/>
  <c r="K23" i="58"/>
  <c r="K22" i="58"/>
  <c r="K21" i="58"/>
  <c r="K20" i="58"/>
  <c r="K19" i="58"/>
  <c r="K18" i="58"/>
  <c r="K17" i="58"/>
  <c r="K16" i="58"/>
  <c r="K15" i="58"/>
  <c r="K14" i="58"/>
  <c r="K13" i="58"/>
  <c r="K12" i="58"/>
  <c r="K11" i="58"/>
  <c r="K10" i="58"/>
  <c r="K9" i="58"/>
  <c r="K8" i="58"/>
  <c r="K7" i="58"/>
  <c r="B23" i="76"/>
  <c r="K31" i="57"/>
  <c r="M31" i="57" s="1"/>
  <c r="K30" i="57"/>
  <c r="M30" i="57" s="1"/>
  <c r="K29" i="57"/>
  <c r="M29" i="57" s="1"/>
  <c r="K28" i="57"/>
  <c r="K27" i="57"/>
  <c r="M27" i="57" s="1"/>
  <c r="K26" i="57"/>
  <c r="K25" i="57"/>
  <c r="Q25" i="57" s="1"/>
  <c r="K24" i="57"/>
  <c r="K23" i="57"/>
  <c r="K22" i="57"/>
  <c r="K21" i="57"/>
  <c r="K20" i="57"/>
  <c r="K19" i="57"/>
  <c r="K18" i="57"/>
  <c r="K17" i="57"/>
  <c r="K16" i="57"/>
  <c r="K15" i="57"/>
  <c r="K14" i="57"/>
  <c r="K13" i="57"/>
  <c r="K12" i="57"/>
  <c r="K11" i="57"/>
  <c r="K10" i="57"/>
  <c r="K9" i="57"/>
  <c r="K8" i="57"/>
  <c r="K7" i="57"/>
  <c r="B18" i="76"/>
  <c r="K8" i="48"/>
  <c r="K9" i="48"/>
  <c r="K10" i="48"/>
  <c r="K11" i="48"/>
  <c r="K12" i="48"/>
  <c r="K13" i="48"/>
  <c r="K14" i="48"/>
  <c r="K15" i="48"/>
  <c r="K16" i="48"/>
  <c r="K17" i="48"/>
  <c r="K18" i="48"/>
  <c r="K19" i="48"/>
  <c r="K20" i="48"/>
  <c r="K21" i="48"/>
  <c r="K22" i="48"/>
  <c r="K23" i="48"/>
  <c r="K24" i="48"/>
  <c r="K25" i="48"/>
  <c r="K26" i="48"/>
  <c r="K27" i="48"/>
  <c r="K28" i="48"/>
  <c r="K29" i="48"/>
  <c r="K30" i="48"/>
  <c r="K31" i="48"/>
  <c r="K7" i="48"/>
  <c r="B73" i="76" l="1"/>
  <c r="AP21" i="48"/>
  <c r="AG21" i="48"/>
  <c r="AQ21" i="48"/>
  <c r="AH21" i="48"/>
  <c r="AR21" i="48"/>
  <c r="AI21" i="48"/>
  <c r="AS21" i="48"/>
  <c r="AJ21" i="48"/>
  <c r="AT21" i="48"/>
  <c r="AK21" i="48"/>
  <c r="AU21" i="48"/>
  <c r="AL21" i="48"/>
  <c r="AN21" i="48"/>
  <c r="AE21" i="48"/>
  <c r="AO21" i="48"/>
  <c r="AF21" i="48"/>
  <c r="AP20" i="48"/>
  <c r="AG20" i="48"/>
  <c r="AQ20" i="48"/>
  <c r="AH20" i="48"/>
  <c r="AR20" i="48"/>
  <c r="AI20" i="48"/>
  <c r="AS20" i="48"/>
  <c r="AJ20" i="48"/>
  <c r="AT20" i="48"/>
  <c r="AK20" i="48"/>
  <c r="AU20" i="48"/>
  <c r="AL20" i="48"/>
  <c r="AN20" i="48"/>
  <c r="AE20" i="48"/>
  <c r="AO20" i="48"/>
  <c r="AF20" i="48"/>
  <c r="AP28" i="48"/>
  <c r="AG28" i="48"/>
  <c r="AQ28" i="48"/>
  <c r="AR28" i="48"/>
  <c r="AS28" i="48"/>
  <c r="AT28" i="48"/>
  <c r="AU28" i="48"/>
  <c r="AN28" i="48"/>
  <c r="AO28" i="48"/>
  <c r="AE28" i="48"/>
  <c r="AF28" i="48"/>
  <c r="AH28" i="48"/>
  <c r="AI28" i="48"/>
  <c r="AJ28" i="48"/>
  <c r="AK28" i="48"/>
  <c r="AL28" i="48"/>
  <c r="AP27" i="48"/>
  <c r="AG27" i="48"/>
  <c r="AQ27" i="48"/>
  <c r="AR27" i="48"/>
  <c r="AS27" i="48"/>
  <c r="AT27" i="48"/>
  <c r="AU27" i="48"/>
  <c r="AN27" i="48"/>
  <c r="AO27" i="48"/>
  <c r="AL27" i="48"/>
  <c r="AE27" i="48"/>
  <c r="AF27" i="48"/>
  <c r="AH27" i="48"/>
  <c r="AI27" i="48"/>
  <c r="AJ27" i="48"/>
  <c r="AK27" i="48"/>
  <c r="AP19" i="48"/>
  <c r="AG19" i="48"/>
  <c r="AQ19" i="48"/>
  <c r="AH19" i="48"/>
  <c r="AR19" i="48"/>
  <c r="AI19" i="48"/>
  <c r="AS19" i="48"/>
  <c r="AJ19" i="48"/>
  <c r="AT19" i="48"/>
  <c r="AK19" i="48"/>
  <c r="AU19" i="48"/>
  <c r="AL19" i="48"/>
  <c r="AN19" i="48"/>
  <c r="AE19" i="48"/>
  <c r="AO19" i="48"/>
  <c r="AF19" i="48"/>
  <c r="N7" i="63"/>
  <c r="AP29" i="48"/>
  <c r="AG29" i="48"/>
  <c r="AQ29" i="48"/>
  <c r="AR29" i="48"/>
  <c r="AS29" i="48"/>
  <c r="AT29" i="48"/>
  <c r="AU29" i="48"/>
  <c r="AN29" i="48"/>
  <c r="AO29" i="48"/>
  <c r="AE29" i="48"/>
  <c r="AF29" i="48"/>
  <c r="AH29" i="48"/>
  <c r="AI29" i="48"/>
  <c r="AJ29" i="48"/>
  <c r="AK29" i="48"/>
  <c r="AL29" i="48"/>
  <c r="AP18" i="48"/>
  <c r="AG18" i="48"/>
  <c r="AQ18" i="48"/>
  <c r="AH18" i="48"/>
  <c r="AR18" i="48"/>
  <c r="AI18" i="48"/>
  <c r="AS18" i="48"/>
  <c r="AJ18" i="48"/>
  <c r="AT18" i="48"/>
  <c r="AK18" i="48"/>
  <c r="AU18" i="48"/>
  <c r="AL18" i="48"/>
  <c r="AN18" i="48"/>
  <c r="AE18" i="48"/>
  <c r="AO18" i="48"/>
  <c r="AF18" i="48"/>
  <c r="AP25" i="48"/>
  <c r="AG25" i="48"/>
  <c r="AQ25" i="48"/>
  <c r="AH25" i="48"/>
  <c r="AR25" i="48"/>
  <c r="AS25" i="48"/>
  <c r="AT25" i="48"/>
  <c r="AU25" i="48"/>
  <c r="AL25" i="48"/>
  <c r="AN25" i="48"/>
  <c r="AO25" i="48"/>
  <c r="AI25" i="48"/>
  <c r="AJ25" i="48"/>
  <c r="AK25" i="48"/>
  <c r="AE25" i="48"/>
  <c r="AF25" i="48"/>
  <c r="AP17" i="48"/>
  <c r="AG17" i="48"/>
  <c r="AQ17" i="48"/>
  <c r="AH17" i="48"/>
  <c r="AR17" i="48"/>
  <c r="AI17" i="48"/>
  <c r="AS17" i="48"/>
  <c r="AJ17" i="48"/>
  <c r="AT17" i="48"/>
  <c r="AK17" i="48"/>
  <c r="AU17" i="48"/>
  <c r="AL17" i="48"/>
  <c r="AN17" i="48"/>
  <c r="AE17" i="48"/>
  <c r="AO17" i="48"/>
  <c r="AF17" i="48"/>
  <c r="Q7" i="60"/>
  <c r="AP26" i="48"/>
  <c r="AG26" i="48"/>
  <c r="AQ26" i="48"/>
  <c r="AR26" i="48"/>
  <c r="AS26" i="48"/>
  <c r="AT26" i="48"/>
  <c r="AU26" i="48"/>
  <c r="AN26" i="48"/>
  <c r="AO26" i="48"/>
  <c r="AK26" i="48"/>
  <c r="AL26" i="48"/>
  <c r="AE26" i="48"/>
  <c r="AF26" i="48"/>
  <c r="AH26" i="48"/>
  <c r="AI26" i="48"/>
  <c r="AJ26" i="48"/>
  <c r="T31" i="57"/>
  <c r="Q7" i="66"/>
  <c r="AP24" i="48"/>
  <c r="AG24" i="48"/>
  <c r="AQ24" i="48"/>
  <c r="AH24" i="48"/>
  <c r="AR24" i="48"/>
  <c r="AS24" i="48"/>
  <c r="AT24" i="48"/>
  <c r="AU24" i="48"/>
  <c r="AL24" i="48"/>
  <c r="AN24" i="48"/>
  <c r="AO24" i="48"/>
  <c r="AE24" i="48"/>
  <c r="AF24" i="48"/>
  <c r="AI24" i="48"/>
  <c r="AJ24" i="48"/>
  <c r="AK24" i="48"/>
  <c r="AP31" i="48"/>
  <c r="AQ31" i="48"/>
  <c r="AR31" i="48"/>
  <c r="AS31" i="48"/>
  <c r="AT31" i="48"/>
  <c r="AU31" i="48"/>
  <c r="AN31" i="48"/>
  <c r="AO31" i="48"/>
  <c r="AF31" i="48"/>
  <c r="AK31" i="48"/>
  <c r="AG31" i="48"/>
  <c r="AH31" i="48"/>
  <c r="AE31" i="48"/>
  <c r="AI31" i="48"/>
  <c r="AJ31" i="48"/>
  <c r="AL31" i="48"/>
  <c r="AA15" i="48"/>
  <c r="AP15" i="48"/>
  <c r="AG15" i="48"/>
  <c r="AQ15" i="48"/>
  <c r="AH15" i="48"/>
  <c r="AR15" i="48"/>
  <c r="AI15" i="48"/>
  <c r="AS15" i="48"/>
  <c r="AJ15" i="48"/>
  <c r="AT15" i="48"/>
  <c r="AK15" i="48"/>
  <c r="AU15" i="48"/>
  <c r="AL15" i="48"/>
  <c r="AN15" i="48"/>
  <c r="AE15" i="48"/>
  <c r="AO15" i="48"/>
  <c r="AF15" i="48"/>
  <c r="S31" i="57"/>
  <c r="V7" i="66"/>
  <c r="AP16" i="48"/>
  <c r="AG16" i="48"/>
  <c r="AQ16" i="48"/>
  <c r="AH16" i="48"/>
  <c r="AR16" i="48"/>
  <c r="AI16" i="48"/>
  <c r="AS16" i="48"/>
  <c r="AJ16" i="48"/>
  <c r="AT16" i="48"/>
  <c r="AK16" i="48"/>
  <c r="AU16" i="48"/>
  <c r="AL16" i="48"/>
  <c r="AN16" i="48"/>
  <c r="AE16" i="48"/>
  <c r="AO16" i="48"/>
  <c r="AF16" i="48"/>
  <c r="AP23" i="48"/>
  <c r="AG23" i="48"/>
  <c r="AQ23" i="48"/>
  <c r="AH23" i="48"/>
  <c r="AR23" i="48"/>
  <c r="AI23" i="48"/>
  <c r="AS23" i="48"/>
  <c r="AT23" i="48"/>
  <c r="AK23" i="48"/>
  <c r="AU23" i="48"/>
  <c r="AL23" i="48"/>
  <c r="AN23" i="48"/>
  <c r="AE23" i="48"/>
  <c r="AO23" i="48"/>
  <c r="AF23" i="48"/>
  <c r="AJ23" i="48"/>
  <c r="AP30" i="48"/>
  <c r="AQ30" i="48"/>
  <c r="AR30" i="48"/>
  <c r="AS30" i="48"/>
  <c r="AT30" i="48"/>
  <c r="AU30" i="48"/>
  <c r="AN30" i="48"/>
  <c r="AO30" i="48"/>
  <c r="AF30" i="48"/>
  <c r="AG30" i="48"/>
  <c r="AH30" i="48"/>
  <c r="AI30" i="48"/>
  <c r="AJ30" i="48"/>
  <c r="AK30" i="48"/>
  <c r="AL30" i="48"/>
  <c r="AE30" i="48"/>
  <c r="AP22" i="48"/>
  <c r="AG22" i="48"/>
  <c r="AQ22" i="48"/>
  <c r="AH22" i="48"/>
  <c r="AR22" i="48"/>
  <c r="AI22" i="48"/>
  <c r="AS22" i="48"/>
  <c r="AJ22" i="48"/>
  <c r="AT22" i="48"/>
  <c r="AK22" i="48"/>
  <c r="AU22" i="48"/>
  <c r="AL22" i="48"/>
  <c r="AN22" i="48"/>
  <c r="AE22" i="48"/>
  <c r="AO22" i="48"/>
  <c r="AF22" i="48"/>
  <c r="BD14" i="48"/>
  <c r="AP14" i="48"/>
  <c r="AT14" i="48"/>
  <c r="AG14" i="48"/>
  <c r="AK14" i="48"/>
  <c r="AQ14" i="48"/>
  <c r="AU14" i="48"/>
  <c r="AH14" i="48"/>
  <c r="AL14" i="48"/>
  <c r="AN14" i="48"/>
  <c r="AR14" i="48"/>
  <c r="AE14" i="48"/>
  <c r="AI14" i="48"/>
  <c r="AO14" i="48"/>
  <c r="AS14" i="48"/>
  <c r="AF14" i="48"/>
  <c r="AJ14" i="48"/>
  <c r="BD13" i="48"/>
  <c r="AP13" i="48"/>
  <c r="AT13" i="48"/>
  <c r="AG13" i="48"/>
  <c r="AK13" i="48"/>
  <c r="AQ13" i="48"/>
  <c r="AU13" i="48"/>
  <c r="AH13" i="48"/>
  <c r="AL13" i="48"/>
  <c r="AN13" i="48"/>
  <c r="AR13" i="48"/>
  <c r="AE13" i="48"/>
  <c r="AI13" i="48"/>
  <c r="AO13" i="48"/>
  <c r="AS13" i="48"/>
  <c r="AF13" i="48"/>
  <c r="AJ13" i="48"/>
  <c r="BD12" i="48"/>
  <c r="AP12" i="48"/>
  <c r="AT12" i="48"/>
  <c r="AG12" i="48"/>
  <c r="AK12" i="48"/>
  <c r="AQ12" i="48"/>
  <c r="AU12" i="48"/>
  <c r="AH12" i="48"/>
  <c r="AL12" i="48"/>
  <c r="AN12" i="48"/>
  <c r="AR12" i="48"/>
  <c r="AE12" i="48"/>
  <c r="AI12" i="48"/>
  <c r="AO12" i="48"/>
  <c r="AS12" i="48"/>
  <c r="AF12" i="48"/>
  <c r="AJ12" i="48"/>
  <c r="BD11" i="48"/>
  <c r="AP11" i="48"/>
  <c r="AT11" i="48"/>
  <c r="AG11" i="48"/>
  <c r="AK11" i="48"/>
  <c r="AQ11" i="48"/>
  <c r="AU11" i="48"/>
  <c r="AH11" i="48"/>
  <c r="AL11" i="48"/>
  <c r="AN11" i="48"/>
  <c r="AR11" i="48"/>
  <c r="AE11" i="48"/>
  <c r="AI11" i="48"/>
  <c r="AO11" i="48"/>
  <c r="AS11" i="48"/>
  <c r="AF11" i="48"/>
  <c r="AJ11" i="48"/>
  <c r="BD10" i="48"/>
  <c r="AP10" i="48"/>
  <c r="AT10" i="48"/>
  <c r="AG10" i="48"/>
  <c r="AK10" i="48"/>
  <c r="AQ10" i="48"/>
  <c r="AU10" i="48"/>
  <c r="AH10" i="48"/>
  <c r="AL10" i="48"/>
  <c r="AN10" i="48"/>
  <c r="AR10" i="48"/>
  <c r="AE10" i="48"/>
  <c r="AI10" i="48"/>
  <c r="AO10" i="48"/>
  <c r="AS10" i="48"/>
  <c r="AF10" i="48"/>
  <c r="AJ10" i="48"/>
  <c r="BD9" i="48"/>
  <c r="AP9" i="48"/>
  <c r="AT9" i="48"/>
  <c r="AG9" i="48"/>
  <c r="AK9" i="48"/>
  <c r="AQ9" i="48"/>
  <c r="AU9" i="48"/>
  <c r="AH9" i="48"/>
  <c r="AL9" i="48"/>
  <c r="AN9" i="48"/>
  <c r="AR9" i="48"/>
  <c r="AE9" i="48"/>
  <c r="AI9" i="48"/>
  <c r="AO9" i="48"/>
  <c r="AS9" i="48"/>
  <c r="AF9" i="48"/>
  <c r="AJ9" i="48"/>
  <c r="BC7" i="48"/>
  <c r="AU7" i="48"/>
  <c r="AQ7" i="48"/>
  <c r="AL7" i="48"/>
  <c r="AH7" i="48"/>
  <c r="AT7" i="48"/>
  <c r="AP7" i="48"/>
  <c r="AK7" i="48"/>
  <c r="AG7" i="48"/>
  <c r="AE7" i="48"/>
  <c r="AS7" i="48"/>
  <c r="AO7" i="48"/>
  <c r="AJ7" i="48"/>
  <c r="AF7" i="48"/>
  <c r="AR7" i="48"/>
  <c r="AN7" i="48"/>
  <c r="AI7" i="48"/>
  <c r="BC8" i="48"/>
  <c r="AN8" i="48"/>
  <c r="AR8" i="48"/>
  <c r="AE8" i="48"/>
  <c r="AI8" i="48"/>
  <c r="AO8" i="48"/>
  <c r="AS8" i="48"/>
  <c r="AF8" i="48"/>
  <c r="AJ8" i="48"/>
  <c r="AP8" i="48"/>
  <c r="AT8" i="48"/>
  <c r="AG8" i="48"/>
  <c r="AK8" i="48"/>
  <c r="AQ8" i="48"/>
  <c r="AU8" i="48"/>
  <c r="AH8" i="48"/>
  <c r="AL8" i="48"/>
  <c r="BD13" i="67"/>
  <c r="AU13" i="67"/>
  <c r="AQ13" i="67"/>
  <c r="AL13" i="67"/>
  <c r="AH13" i="67"/>
  <c r="AT13" i="67"/>
  <c r="AP13" i="67"/>
  <c r="AK13" i="67"/>
  <c r="AG13" i="67"/>
  <c r="AS13" i="67"/>
  <c r="AO13" i="67"/>
  <c r="AJ13" i="67"/>
  <c r="AF13" i="67"/>
  <c r="AR13" i="67"/>
  <c r="AN13" i="67"/>
  <c r="AI13" i="67"/>
  <c r="AE13" i="67"/>
  <c r="AU21" i="67"/>
  <c r="AQ21" i="67"/>
  <c r="AL21" i="67"/>
  <c r="AH21" i="67"/>
  <c r="AT21" i="67"/>
  <c r="AP21" i="67"/>
  <c r="AK21" i="67"/>
  <c r="AG21" i="67"/>
  <c r="AS21" i="67"/>
  <c r="AO21" i="67"/>
  <c r="AJ21" i="67"/>
  <c r="AF21" i="67"/>
  <c r="AR21" i="67"/>
  <c r="AN21" i="67"/>
  <c r="AI21" i="67"/>
  <c r="AE21" i="67"/>
  <c r="AU25" i="67"/>
  <c r="AQ25" i="67"/>
  <c r="AL25" i="67"/>
  <c r="AH25" i="67"/>
  <c r="AT25" i="67"/>
  <c r="AP25" i="67"/>
  <c r="AK25" i="67"/>
  <c r="AG25" i="67"/>
  <c r="AS25" i="67"/>
  <c r="AO25" i="67"/>
  <c r="AJ25" i="67"/>
  <c r="AF25" i="67"/>
  <c r="AR25" i="67"/>
  <c r="AN25" i="67"/>
  <c r="AI25" i="67"/>
  <c r="AE25" i="67"/>
  <c r="BC10" i="67"/>
  <c r="AU10" i="67"/>
  <c r="AQ10" i="67"/>
  <c r="AL10" i="67"/>
  <c r="AH10" i="67"/>
  <c r="AI10" i="67"/>
  <c r="AT10" i="67"/>
  <c r="AP10" i="67"/>
  <c r="AK10" i="67"/>
  <c r="AG10" i="67"/>
  <c r="AE10" i="67"/>
  <c r="AS10" i="67"/>
  <c r="AO10" i="67"/>
  <c r="AJ10" i="67"/>
  <c r="AF10" i="67"/>
  <c r="AR10" i="67"/>
  <c r="AN10" i="67"/>
  <c r="AU18" i="67"/>
  <c r="AQ18" i="67"/>
  <c r="AL18" i="67"/>
  <c r="AH18" i="67"/>
  <c r="AT18" i="67"/>
  <c r="AP18" i="67"/>
  <c r="AK18" i="67"/>
  <c r="AG18" i="67"/>
  <c r="AS18" i="67"/>
  <c r="AO18" i="67"/>
  <c r="AJ18" i="67"/>
  <c r="AF18" i="67"/>
  <c r="AR18" i="67"/>
  <c r="AN18" i="67"/>
  <c r="AI18" i="67"/>
  <c r="AE18" i="67"/>
  <c r="AU30" i="67"/>
  <c r="AQ30" i="67"/>
  <c r="AL30" i="67"/>
  <c r="AH30" i="67"/>
  <c r="AT30" i="67"/>
  <c r="AP30" i="67"/>
  <c r="AK30" i="67"/>
  <c r="AG30" i="67"/>
  <c r="AS30" i="67"/>
  <c r="AO30" i="67"/>
  <c r="AJ30" i="67"/>
  <c r="AF30" i="67"/>
  <c r="AR30" i="67"/>
  <c r="AN30" i="67"/>
  <c r="AI30" i="67"/>
  <c r="AE30" i="67"/>
  <c r="BC7" i="67"/>
  <c r="AU7" i="67"/>
  <c r="AQ7" i="67"/>
  <c r="AL7" i="67"/>
  <c r="AH7" i="67"/>
  <c r="AR7" i="67"/>
  <c r="AI7" i="67"/>
  <c r="AT7" i="67"/>
  <c r="AP7" i="67"/>
  <c r="AK7" i="67"/>
  <c r="AG7" i="67"/>
  <c r="AS7" i="67"/>
  <c r="AO7" i="67"/>
  <c r="AJ7" i="67"/>
  <c r="AF7" i="67"/>
  <c r="AN7" i="67"/>
  <c r="AE7" i="67"/>
  <c r="N11" i="67"/>
  <c r="AU11" i="67"/>
  <c r="AT11" i="67"/>
  <c r="AS11" i="67"/>
  <c r="AR11" i="67"/>
  <c r="AQ11" i="67"/>
  <c r="AL11" i="67"/>
  <c r="AH11" i="67"/>
  <c r="AP11" i="67"/>
  <c r="AK11" i="67"/>
  <c r="AG11" i="67"/>
  <c r="AI11" i="67"/>
  <c r="AO11" i="67"/>
  <c r="AJ11" i="67"/>
  <c r="AF11" i="67"/>
  <c r="AN11" i="67"/>
  <c r="AE11" i="67"/>
  <c r="N15" i="67"/>
  <c r="AU15" i="67"/>
  <c r="AQ15" i="67"/>
  <c r="AL15" i="67"/>
  <c r="AH15" i="67"/>
  <c r="AT15" i="67"/>
  <c r="AP15" i="67"/>
  <c r="AK15" i="67"/>
  <c r="AG15" i="67"/>
  <c r="AS15" i="67"/>
  <c r="AO15" i="67"/>
  <c r="AJ15" i="67"/>
  <c r="AF15" i="67"/>
  <c r="AR15" i="67"/>
  <c r="AN15" i="67"/>
  <c r="AI15" i="67"/>
  <c r="AE15" i="67"/>
  <c r="AU19" i="67"/>
  <c r="AQ19" i="67"/>
  <c r="AL19" i="67"/>
  <c r="AH19" i="67"/>
  <c r="AT19" i="67"/>
  <c r="AP19" i="67"/>
  <c r="AK19" i="67"/>
  <c r="AG19" i="67"/>
  <c r="AS19" i="67"/>
  <c r="AO19" i="67"/>
  <c r="AJ19" i="67"/>
  <c r="AF19" i="67"/>
  <c r="AR19" i="67"/>
  <c r="AN19" i="67"/>
  <c r="AI19" i="67"/>
  <c r="AE19" i="67"/>
  <c r="AU23" i="67"/>
  <c r="AQ23" i="67"/>
  <c r="AL23" i="67"/>
  <c r="AH23" i="67"/>
  <c r="AT23" i="67"/>
  <c r="AP23" i="67"/>
  <c r="AK23" i="67"/>
  <c r="AG23" i="67"/>
  <c r="AS23" i="67"/>
  <c r="AO23" i="67"/>
  <c r="AJ23" i="67"/>
  <c r="AF23" i="67"/>
  <c r="AR23" i="67"/>
  <c r="AN23" i="67"/>
  <c r="AI23" i="67"/>
  <c r="AE23" i="67"/>
  <c r="AU27" i="67"/>
  <c r="AQ27" i="67"/>
  <c r="AL27" i="67"/>
  <c r="AH27" i="67"/>
  <c r="AT27" i="67"/>
  <c r="AP27" i="67"/>
  <c r="AK27" i="67"/>
  <c r="AG27" i="67"/>
  <c r="AS27" i="67"/>
  <c r="AO27" i="67"/>
  <c r="AJ27" i="67"/>
  <c r="AF27" i="67"/>
  <c r="AR27" i="67"/>
  <c r="AN27" i="67"/>
  <c r="AI27" i="67"/>
  <c r="AE27" i="67"/>
  <c r="AU31" i="67"/>
  <c r="AQ31" i="67"/>
  <c r="AL31" i="67"/>
  <c r="AH31" i="67"/>
  <c r="AT31" i="67"/>
  <c r="AP31" i="67"/>
  <c r="AK31" i="67"/>
  <c r="AG31" i="67"/>
  <c r="AS31" i="67"/>
  <c r="AO31" i="67"/>
  <c r="AJ31" i="67"/>
  <c r="AF31" i="67"/>
  <c r="AR31" i="67"/>
  <c r="AN31" i="67"/>
  <c r="AI31" i="67"/>
  <c r="AE31" i="67"/>
  <c r="BC9" i="67"/>
  <c r="AU9" i="67"/>
  <c r="AQ9" i="67"/>
  <c r="AL9" i="67"/>
  <c r="AH9" i="67"/>
  <c r="AN9" i="67"/>
  <c r="AE9" i="67"/>
  <c r="AT9" i="67"/>
  <c r="AP9" i="67"/>
  <c r="AK9" i="67"/>
  <c r="AG9" i="67"/>
  <c r="AS9" i="67"/>
  <c r="AO9" i="67"/>
  <c r="AJ9" i="67"/>
  <c r="AF9" i="67"/>
  <c r="AR9" i="67"/>
  <c r="AI9" i="67"/>
  <c r="AU17" i="67"/>
  <c r="AQ17" i="67"/>
  <c r="AL17" i="67"/>
  <c r="AH17" i="67"/>
  <c r="AT17" i="67"/>
  <c r="AP17" i="67"/>
  <c r="AK17" i="67"/>
  <c r="AG17" i="67"/>
  <c r="AS17" i="67"/>
  <c r="AO17" i="67"/>
  <c r="AJ17" i="67"/>
  <c r="AF17" i="67"/>
  <c r="AR17" i="67"/>
  <c r="AN17" i="67"/>
  <c r="AI17" i="67"/>
  <c r="AE17" i="67"/>
  <c r="AU29" i="67"/>
  <c r="AQ29" i="67"/>
  <c r="AL29" i="67"/>
  <c r="AH29" i="67"/>
  <c r="AT29" i="67"/>
  <c r="AP29" i="67"/>
  <c r="AK29" i="67"/>
  <c r="AG29" i="67"/>
  <c r="AS29" i="67"/>
  <c r="AO29" i="67"/>
  <c r="AJ29" i="67"/>
  <c r="AF29" i="67"/>
  <c r="AR29" i="67"/>
  <c r="AN29" i="67"/>
  <c r="AI29" i="67"/>
  <c r="AE29" i="67"/>
  <c r="BD14" i="67"/>
  <c r="AU14" i="67"/>
  <c r="AQ14" i="67"/>
  <c r="AL14" i="67"/>
  <c r="AH14" i="67"/>
  <c r="AT14" i="67"/>
  <c r="AP14" i="67"/>
  <c r="AK14" i="67"/>
  <c r="AG14" i="67"/>
  <c r="AS14" i="67"/>
  <c r="AO14" i="67"/>
  <c r="AJ14" i="67"/>
  <c r="AF14" i="67"/>
  <c r="AR14" i="67"/>
  <c r="AN14" i="67"/>
  <c r="AI14" i="67"/>
  <c r="AE14" i="67"/>
  <c r="AU22" i="67"/>
  <c r="AQ22" i="67"/>
  <c r="AL22" i="67"/>
  <c r="AH22" i="67"/>
  <c r="AT22" i="67"/>
  <c r="AP22" i="67"/>
  <c r="AK22" i="67"/>
  <c r="AG22" i="67"/>
  <c r="AS22" i="67"/>
  <c r="AO22" i="67"/>
  <c r="AJ22" i="67"/>
  <c r="AF22" i="67"/>
  <c r="AR22" i="67"/>
  <c r="AN22" i="67"/>
  <c r="AI22" i="67"/>
  <c r="AE22" i="67"/>
  <c r="AU26" i="67"/>
  <c r="AQ26" i="67"/>
  <c r="AL26" i="67"/>
  <c r="AH26" i="67"/>
  <c r="AT26" i="67"/>
  <c r="AP26" i="67"/>
  <c r="AK26" i="67"/>
  <c r="AG26" i="67"/>
  <c r="AS26" i="67"/>
  <c r="AO26" i="67"/>
  <c r="AJ26" i="67"/>
  <c r="AF26" i="67"/>
  <c r="AR26" i="67"/>
  <c r="AN26" i="67"/>
  <c r="AI26" i="67"/>
  <c r="AE26" i="67"/>
  <c r="BC8" i="67"/>
  <c r="AU8" i="67"/>
  <c r="AQ8" i="67"/>
  <c r="AL8" i="67"/>
  <c r="AH8" i="67"/>
  <c r="AI8" i="67"/>
  <c r="AT8" i="67"/>
  <c r="AP8" i="67"/>
  <c r="AK8" i="67"/>
  <c r="AG8" i="67"/>
  <c r="AR8" i="67"/>
  <c r="AS8" i="67"/>
  <c r="AO8" i="67"/>
  <c r="AJ8" i="67"/>
  <c r="AF8" i="67"/>
  <c r="AN8" i="67"/>
  <c r="AE8" i="67"/>
  <c r="BD12" i="67"/>
  <c r="AU12" i="67"/>
  <c r="AQ12" i="67"/>
  <c r="AL12" i="67"/>
  <c r="AH12" i="67"/>
  <c r="AT12" i="67"/>
  <c r="AP12" i="67"/>
  <c r="AK12" i="67"/>
  <c r="AG12" i="67"/>
  <c r="AS12" i="67"/>
  <c r="AO12" i="67"/>
  <c r="AJ12" i="67"/>
  <c r="AF12" i="67"/>
  <c r="AR12" i="67"/>
  <c r="AN12" i="67"/>
  <c r="AI12" i="67"/>
  <c r="AE12" i="67"/>
  <c r="AU16" i="67"/>
  <c r="AQ16" i="67"/>
  <c r="AL16" i="67"/>
  <c r="AH16" i="67"/>
  <c r="AT16" i="67"/>
  <c r="AP16" i="67"/>
  <c r="AK16" i="67"/>
  <c r="AG16" i="67"/>
  <c r="AS16" i="67"/>
  <c r="AO16" i="67"/>
  <c r="AJ16" i="67"/>
  <c r="AF16" i="67"/>
  <c r="AR16" i="67"/>
  <c r="AN16" i="67"/>
  <c r="AI16" i="67"/>
  <c r="AE16" i="67"/>
  <c r="AU20" i="67"/>
  <c r="AQ20" i="67"/>
  <c r="AL20" i="67"/>
  <c r="AH20" i="67"/>
  <c r="AT20" i="67"/>
  <c r="AP20" i="67"/>
  <c r="AK20" i="67"/>
  <c r="AG20" i="67"/>
  <c r="AS20" i="67"/>
  <c r="AO20" i="67"/>
  <c r="AJ20" i="67"/>
  <c r="AF20" i="67"/>
  <c r="AR20" i="67"/>
  <c r="AN20" i="67"/>
  <c r="AI20" i="67"/>
  <c r="AE20" i="67"/>
  <c r="AU24" i="67"/>
  <c r="AQ24" i="67"/>
  <c r="AL24" i="67"/>
  <c r="AH24" i="67"/>
  <c r="AT24" i="67"/>
  <c r="AP24" i="67"/>
  <c r="AK24" i="67"/>
  <c r="AG24" i="67"/>
  <c r="AS24" i="67"/>
  <c r="AO24" i="67"/>
  <c r="AJ24" i="67"/>
  <c r="AF24" i="67"/>
  <c r="AR24" i="67"/>
  <c r="AN24" i="67"/>
  <c r="AI24" i="67"/>
  <c r="AE24" i="67"/>
  <c r="AU28" i="67"/>
  <c r="AQ28" i="67"/>
  <c r="AL28" i="67"/>
  <c r="AH28" i="67"/>
  <c r="AT28" i="67"/>
  <c r="AP28" i="67"/>
  <c r="AK28" i="67"/>
  <c r="AG28" i="67"/>
  <c r="AS28" i="67"/>
  <c r="AO28" i="67"/>
  <c r="AJ28" i="67"/>
  <c r="AF28" i="67"/>
  <c r="AR28" i="67"/>
  <c r="AN28" i="67"/>
  <c r="AI28" i="67"/>
  <c r="AE28" i="67"/>
  <c r="R8" i="66"/>
  <c r="AT8" i="66"/>
  <c r="AP8" i="66"/>
  <c r="AK8" i="66"/>
  <c r="AG8" i="66"/>
  <c r="AQ8" i="66"/>
  <c r="AH8" i="66"/>
  <c r="AS8" i="66"/>
  <c r="AO8" i="66"/>
  <c r="AJ8" i="66"/>
  <c r="AF8" i="66"/>
  <c r="AU8" i="66"/>
  <c r="AL8" i="66"/>
  <c r="AR8" i="66"/>
  <c r="AN8" i="66"/>
  <c r="AI8" i="66"/>
  <c r="AE8" i="66"/>
  <c r="AU16" i="66"/>
  <c r="AQ16" i="66"/>
  <c r="AL16" i="66"/>
  <c r="AH16" i="66"/>
  <c r="AT16" i="66"/>
  <c r="AP16" i="66"/>
  <c r="AK16" i="66"/>
  <c r="AG16" i="66"/>
  <c r="AS16" i="66"/>
  <c r="AO16" i="66"/>
  <c r="AJ16" i="66"/>
  <c r="AF16" i="66"/>
  <c r="AR16" i="66"/>
  <c r="AN16" i="66"/>
  <c r="AI16" i="66"/>
  <c r="AE16" i="66"/>
  <c r="AU20" i="66"/>
  <c r="AQ20" i="66"/>
  <c r="AL20" i="66"/>
  <c r="AH20" i="66"/>
  <c r="AT20" i="66"/>
  <c r="AP20" i="66"/>
  <c r="AK20" i="66"/>
  <c r="AG20" i="66"/>
  <c r="AS20" i="66"/>
  <c r="AO20" i="66"/>
  <c r="AJ20" i="66"/>
  <c r="AF20" i="66"/>
  <c r="AR20" i="66"/>
  <c r="AN20" i="66"/>
  <c r="AI20" i="66"/>
  <c r="AE20" i="66"/>
  <c r="AU24" i="66"/>
  <c r="AQ24" i="66"/>
  <c r="AL24" i="66"/>
  <c r="AH24" i="66"/>
  <c r="AT24" i="66"/>
  <c r="AP24" i="66"/>
  <c r="AK24" i="66"/>
  <c r="AG24" i="66"/>
  <c r="AS24" i="66"/>
  <c r="AO24" i="66"/>
  <c r="AJ24" i="66"/>
  <c r="AF24" i="66"/>
  <c r="AR24" i="66"/>
  <c r="AN24" i="66"/>
  <c r="AI24" i="66"/>
  <c r="AE24" i="66"/>
  <c r="AT9" i="66"/>
  <c r="AP9" i="66"/>
  <c r="AK9" i="66"/>
  <c r="AG9" i="66"/>
  <c r="AS9" i="66"/>
  <c r="AO9" i="66"/>
  <c r="AJ9" i="66"/>
  <c r="AF9" i="66"/>
  <c r="AU9" i="66"/>
  <c r="AQ9" i="66"/>
  <c r="AL9" i="66"/>
  <c r="AH9" i="66"/>
  <c r="AR9" i="66"/>
  <c r="AN9" i="66"/>
  <c r="AI9" i="66"/>
  <c r="AE9" i="66"/>
  <c r="AU13" i="66"/>
  <c r="AQ13" i="66"/>
  <c r="AL13" i="66"/>
  <c r="AH13" i="66"/>
  <c r="AT13" i="66"/>
  <c r="AP13" i="66"/>
  <c r="AK13" i="66"/>
  <c r="AG13" i="66"/>
  <c r="AS13" i="66"/>
  <c r="AO13" i="66"/>
  <c r="AJ13" i="66"/>
  <c r="AF13" i="66"/>
  <c r="AR13" i="66"/>
  <c r="AN13" i="66"/>
  <c r="AI13" i="66"/>
  <c r="AE13" i="66"/>
  <c r="AU17" i="66"/>
  <c r="AQ17" i="66"/>
  <c r="AL17" i="66"/>
  <c r="AH17" i="66"/>
  <c r="AT17" i="66"/>
  <c r="AP17" i="66"/>
  <c r="AK17" i="66"/>
  <c r="AG17" i="66"/>
  <c r="AS17" i="66"/>
  <c r="AO17" i="66"/>
  <c r="AJ17" i="66"/>
  <c r="AF17" i="66"/>
  <c r="AR17" i="66"/>
  <c r="AN17" i="66"/>
  <c r="AI17" i="66"/>
  <c r="AE17" i="66"/>
  <c r="AU21" i="66"/>
  <c r="AQ21" i="66"/>
  <c r="AL21" i="66"/>
  <c r="AH21" i="66"/>
  <c r="AT21" i="66"/>
  <c r="AP21" i="66"/>
  <c r="AK21" i="66"/>
  <c r="AG21" i="66"/>
  <c r="AS21" i="66"/>
  <c r="AO21" i="66"/>
  <c r="AJ21" i="66"/>
  <c r="AF21" i="66"/>
  <c r="AR21" i="66"/>
  <c r="AN21" i="66"/>
  <c r="AI21" i="66"/>
  <c r="AE21" i="66"/>
  <c r="AU25" i="66"/>
  <c r="AQ25" i="66"/>
  <c r="AL25" i="66"/>
  <c r="AH25" i="66"/>
  <c r="AT25" i="66"/>
  <c r="AP25" i="66"/>
  <c r="AK25" i="66"/>
  <c r="AG25" i="66"/>
  <c r="AS25" i="66"/>
  <c r="AO25" i="66"/>
  <c r="AJ25" i="66"/>
  <c r="AF25" i="66"/>
  <c r="AR25" i="66"/>
  <c r="AN25" i="66"/>
  <c r="AI25" i="66"/>
  <c r="AE25" i="66"/>
  <c r="AU29" i="66"/>
  <c r="AQ29" i="66"/>
  <c r="AL29" i="66"/>
  <c r="AH29" i="66"/>
  <c r="AT29" i="66"/>
  <c r="AP29" i="66"/>
  <c r="AK29" i="66"/>
  <c r="AG29" i="66"/>
  <c r="AS29" i="66"/>
  <c r="AO29" i="66"/>
  <c r="AJ29" i="66"/>
  <c r="AF29" i="66"/>
  <c r="AR29" i="66"/>
  <c r="AN29" i="66"/>
  <c r="AI29" i="66"/>
  <c r="AE29" i="66"/>
  <c r="AT10" i="66"/>
  <c r="AP10" i="66"/>
  <c r="AK10" i="66"/>
  <c r="AG10" i="66"/>
  <c r="AS10" i="66"/>
  <c r="AO10" i="66"/>
  <c r="AJ10" i="66"/>
  <c r="AF10" i="66"/>
  <c r="AU10" i="66"/>
  <c r="AQ10" i="66"/>
  <c r="AL10" i="66"/>
  <c r="AR10" i="66"/>
  <c r="AN10" i="66"/>
  <c r="AI10" i="66"/>
  <c r="AE10" i="66"/>
  <c r="AH10" i="66"/>
  <c r="AU14" i="66"/>
  <c r="AQ14" i="66"/>
  <c r="AL14" i="66"/>
  <c r="AH14" i="66"/>
  <c r="AT14" i="66"/>
  <c r="AP14" i="66"/>
  <c r="AK14" i="66"/>
  <c r="AG14" i="66"/>
  <c r="AS14" i="66"/>
  <c r="AO14" i="66"/>
  <c r="AJ14" i="66"/>
  <c r="AF14" i="66"/>
  <c r="AR14" i="66"/>
  <c r="AN14" i="66"/>
  <c r="AI14" i="66"/>
  <c r="AE14" i="66"/>
  <c r="AU18" i="66"/>
  <c r="AQ18" i="66"/>
  <c r="AL18" i="66"/>
  <c r="AH18" i="66"/>
  <c r="AT18" i="66"/>
  <c r="AP18" i="66"/>
  <c r="AK18" i="66"/>
  <c r="AG18" i="66"/>
  <c r="AS18" i="66"/>
  <c r="AO18" i="66"/>
  <c r="AJ18" i="66"/>
  <c r="AF18" i="66"/>
  <c r="AR18" i="66"/>
  <c r="AN18" i="66"/>
  <c r="AI18" i="66"/>
  <c r="AE18" i="66"/>
  <c r="AU22" i="66"/>
  <c r="AQ22" i="66"/>
  <c r="AL22" i="66"/>
  <c r="AH22" i="66"/>
  <c r="AT22" i="66"/>
  <c r="AP22" i="66"/>
  <c r="AK22" i="66"/>
  <c r="AG22" i="66"/>
  <c r="AS22" i="66"/>
  <c r="AO22" i="66"/>
  <c r="AJ22" i="66"/>
  <c r="AF22" i="66"/>
  <c r="AR22" i="66"/>
  <c r="AN22" i="66"/>
  <c r="AI22" i="66"/>
  <c r="AE22" i="66"/>
  <c r="AU26" i="66"/>
  <c r="AQ26" i="66"/>
  <c r="AL26" i="66"/>
  <c r="AH26" i="66"/>
  <c r="AT26" i="66"/>
  <c r="AP26" i="66"/>
  <c r="AK26" i="66"/>
  <c r="AG26" i="66"/>
  <c r="AS26" i="66"/>
  <c r="AO26" i="66"/>
  <c r="AJ26" i="66"/>
  <c r="AF26" i="66"/>
  <c r="AR26" i="66"/>
  <c r="AN26" i="66"/>
  <c r="AI26" i="66"/>
  <c r="AE26" i="66"/>
  <c r="AU30" i="66"/>
  <c r="AQ30" i="66"/>
  <c r="AL30" i="66"/>
  <c r="AH30" i="66"/>
  <c r="AT30" i="66"/>
  <c r="AP30" i="66"/>
  <c r="AK30" i="66"/>
  <c r="AG30" i="66"/>
  <c r="AS30" i="66"/>
  <c r="AO30" i="66"/>
  <c r="AJ30" i="66"/>
  <c r="AF30" i="66"/>
  <c r="AR30" i="66"/>
  <c r="AN30" i="66"/>
  <c r="AI30" i="66"/>
  <c r="AE30" i="66"/>
  <c r="AU12" i="66"/>
  <c r="AQ12" i="66"/>
  <c r="AL12" i="66"/>
  <c r="AT12" i="66"/>
  <c r="AP12" i="66"/>
  <c r="AK12" i="66"/>
  <c r="AG12" i="66"/>
  <c r="AS12" i="66"/>
  <c r="AO12" i="66"/>
  <c r="AJ12" i="66"/>
  <c r="AF12" i="66"/>
  <c r="AR12" i="66"/>
  <c r="AN12" i="66"/>
  <c r="AI12" i="66"/>
  <c r="AE12" i="66"/>
  <c r="AH12" i="66"/>
  <c r="AT7" i="66"/>
  <c r="AP7" i="66"/>
  <c r="AK7" i="66"/>
  <c r="AG7" i="66"/>
  <c r="AQ7" i="66"/>
  <c r="AS7" i="66"/>
  <c r="AO7" i="66"/>
  <c r="AJ7" i="66"/>
  <c r="AF7" i="66"/>
  <c r="AU7" i="66"/>
  <c r="AL7" i="66"/>
  <c r="AH7" i="66"/>
  <c r="AR7" i="66"/>
  <c r="AN7" i="66"/>
  <c r="AI7" i="66"/>
  <c r="AE7" i="66"/>
  <c r="AT11" i="66"/>
  <c r="AR11" i="66"/>
  <c r="AP11" i="66"/>
  <c r="AK11" i="66"/>
  <c r="AG11" i="66"/>
  <c r="AU11" i="66"/>
  <c r="AO11" i="66"/>
  <c r="AJ11" i="66"/>
  <c r="AF11" i="66"/>
  <c r="AH11" i="66"/>
  <c r="AS11" i="66"/>
  <c r="AN11" i="66"/>
  <c r="AI11" i="66"/>
  <c r="AE11" i="66"/>
  <c r="AQ11" i="66"/>
  <c r="AL11" i="66"/>
  <c r="AU15" i="66"/>
  <c r="AQ15" i="66"/>
  <c r="AL15" i="66"/>
  <c r="AH15" i="66"/>
  <c r="AT15" i="66"/>
  <c r="AP15" i="66"/>
  <c r="AK15" i="66"/>
  <c r="AG15" i="66"/>
  <c r="AS15" i="66"/>
  <c r="AO15" i="66"/>
  <c r="AJ15" i="66"/>
  <c r="AF15" i="66"/>
  <c r="AR15" i="66"/>
  <c r="AN15" i="66"/>
  <c r="AI15" i="66"/>
  <c r="AE15" i="66"/>
  <c r="AU19" i="66"/>
  <c r="AQ19" i="66"/>
  <c r="AL19" i="66"/>
  <c r="AH19" i="66"/>
  <c r="AT19" i="66"/>
  <c r="AP19" i="66"/>
  <c r="AK19" i="66"/>
  <c r="AG19" i="66"/>
  <c r="AS19" i="66"/>
  <c r="AO19" i="66"/>
  <c r="AJ19" i="66"/>
  <c r="AF19" i="66"/>
  <c r="AR19" i="66"/>
  <c r="AN19" i="66"/>
  <c r="AI19" i="66"/>
  <c r="AE19" i="66"/>
  <c r="AU23" i="66"/>
  <c r="AQ23" i="66"/>
  <c r="AL23" i="66"/>
  <c r="AH23" i="66"/>
  <c r="AT23" i="66"/>
  <c r="AP23" i="66"/>
  <c r="AK23" i="66"/>
  <c r="AG23" i="66"/>
  <c r="AS23" i="66"/>
  <c r="AO23" i="66"/>
  <c r="AJ23" i="66"/>
  <c r="AF23" i="66"/>
  <c r="AR23" i="66"/>
  <c r="AN23" i="66"/>
  <c r="AI23" i="66"/>
  <c r="AE23" i="66"/>
  <c r="AU27" i="66"/>
  <c r="AQ27" i="66"/>
  <c r="AL27" i="66"/>
  <c r="AH27" i="66"/>
  <c r="AT27" i="66"/>
  <c r="AP27" i="66"/>
  <c r="AK27" i="66"/>
  <c r="AG27" i="66"/>
  <c r="AS27" i="66"/>
  <c r="AO27" i="66"/>
  <c r="AJ27" i="66"/>
  <c r="AF27" i="66"/>
  <c r="AR27" i="66"/>
  <c r="AN27" i="66"/>
  <c r="AI27" i="66"/>
  <c r="AE27" i="66"/>
  <c r="AU31" i="66"/>
  <c r="AQ31" i="66"/>
  <c r="AL31" i="66"/>
  <c r="AH31" i="66"/>
  <c r="AT31" i="66"/>
  <c r="AP31" i="66"/>
  <c r="AK31" i="66"/>
  <c r="AG31" i="66"/>
  <c r="AS31" i="66"/>
  <c r="AO31" i="66"/>
  <c r="AJ31" i="66"/>
  <c r="AF31" i="66"/>
  <c r="AR31" i="66"/>
  <c r="AN31" i="66"/>
  <c r="AI31" i="66"/>
  <c r="AE31" i="66"/>
  <c r="M7" i="66"/>
  <c r="AU28" i="66"/>
  <c r="AQ28" i="66"/>
  <c r="AL28" i="66"/>
  <c r="AH28" i="66"/>
  <c r="AT28" i="66"/>
  <c r="AP28" i="66"/>
  <c r="AK28" i="66"/>
  <c r="AG28" i="66"/>
  <c r="AS28" i="66"/>
  <c r="AO28" i="66"/>
  <c r="AJ28" i="66"/>
  <c r="AF28" i="66"/>
  <c r="AR28" i="66"/>
  <c r="AN28" i="66"/>
  <c r="AI28" i="66"/>
  <c r="AE28" i="66"/>
  <c r="AU29" i="65"/>
  <c r="AQ29" i="65"/>
  <c r="AL29" i="65"/>
  <c r="AH29" i="65"/>
  <c r="AT29" i="65"/>
  <c r="AP29" i="65"/>
  <c r="AK29" i="65"/>
  <c r="AG29" i="65"/>
  <c r="AS29" i="65"/>
  <c r="AO29" i="65"/>
  <c r="AJ29" i="65"/>
  <c r="AF29" i="65"/>
  <c r="AR29" i="65"/>
  <c r="AN29" i="65"/>
  <c r="AI29" i="65"/>
  <c r="AE29" i="65"/>
  <c r="AU20" i="65"/>
  <c r="AQ20" i="65"/>
  <c r="AL20" i="65"/>
  <c r="AH20" i="65"/>
  <c r="AT20" i="65"/>
  <c r="AP20" i="65"/>
  <c r="AK20" i="65"/>
  <c r="AG20" i="65"/>
  <c r="AS20" i="65"/>
  <c r="AO20" i="65"/>
  <c r="AJ20" i="65"/>
  <c r="AF20" i="65"/>
  <c r="AR20" i="65"/>
  <c r="AN20" i="65"/>
  <c r="AI20" i="65"/>
  <c r="AE20" i="65"/>
  <c r="AU24" i="65"/>
  <c r="AQ24" i="65"/>
  <c r="AL24" i="65"/>
  <c r="AH24" i="65"/>
  <c r="AT24" i="65"/>
  <c r="AP24" i="65"/>
  <c r="AK24" i="65"/>
  <c r="AG24" i="65"/>
  <c r="AS24" i="65"/>
  <c r="AO24" i="65"/>
  <c r="AJ24" i="65"/>
  <c r="AF24" i="65"/>
  <c r="AR24" i="65"/>
  <c r="AN24" i="65"/>
  <c r="AI24" i="65"/>
  <c r="AE24" i="65"/>
  <c r="AU13" i="65"/>
  <c r="AQ13" i="65"/>
  <c r="AL13" i="65"/>
  <c r="AH13" i="65"/>
  <c r="AT13" i="65"/>
  <c r="AP13" i="65"/>
  <c r="AK13" i="65"/>
  <c r="AG13" i="65"/>
  <c r="AS13" i="65"/>
  <c r="AO13" i="65"/>
  <c r="AJ13" i="65"/>
  <c r="AF13" i="65"/>
  <c r="AR13" i="65"/>
  <c r="AN13" i="65"/>
  <c r="AI13" i="65"/>
  <c r="AE13" i="65"/>
  <c r="AU25" i="65"/>
  <c r="AQ25" i="65"/>
  <c r="AL25" i="65"/>
  <c r="AH25" i="65"/>
  <c r="AT25" i="65"/>
  <c r="AP25" i="65"/>
  <c r="AK25" i="65"/>
  <c r="AG25" i="65"/>
  <c r="AS25" i="65"/>
  <c r="AO25" i="65"/>
  <c r="AJ25" i="65"/>
  <c r="AF25" i="65"/>
  <c r="AR25" i="65"/>
  <c r="AN25" i="65"/>
  <c r="AI25" i="65"/>
  <c r="AE25" i="65"/>
  <c r="AT10" i="65"/>
  <c r="AP10" i="65"/>
  <c r="AK10" i="65"/>
  <c r="AG10" i="65"/>
  <c r="AS10" i="65"/>
  <c r="AO10" i="65"/>
  <c r="AJ10" i="65"/>
  <c r="AF10" i="65"/>
  <c r="AQ10" i="65"/>
  <c r="AH10" i="65"/>
  <c r="AR10" i="65"/>
  <c r="AN10" i="65"/>
  <c r="AI10" i="65"/>
  <c r="AE10" i="65"/>
  <c r="AU10" i="65"/>
  <c r="AL10" i="65"/>
  <c r="AU14" i="65"/>
  <c r="AQ14" i="65"/>
  <c r="AL14" i="65"/>
  <c r="AH14" i="65"/>
  <c r="AT14" i="65"/>
  <c r="AP14" i="65"/>
  <c r="AK14" i="65"/>
  <c r="AG14" i="65"/>
  <c r="AS14" i="65"/>
  <c r="AO14" i="65"/>
  <c r="AJ14" i="65"/>
  <c r="AF14" i="65"/>
  <c r="AR14" i="65"/>
  <c r="AN14" i="65"/>
  <c r="AI14" i="65"/>
  <c r="AE14" i="65"/>
  <c r="AU18" i="65"/>
  <c r="AQ18" i="65"/>
  <c r="AL18" i="65"/>
  <c r="AH18" i="65"/>
  <c r="AT18" i="65"/>
  <c r="AP18" i="65"/>
  <c r="AK18" i="65"/>
  <c r="AG18" i="65"/>
  <c r="AS18" i="65"/>
  <c r="AO18" i="65"/>
  <c r="AJ18" i="65"/>
  <c r="AF18" i="65"/>
  <c r="AR18" i="65"/>
  <c r="AN18" i="65"/>
  <c r="AI18" i="65"/>
  <c r="AE18" i="65"/>
  <c r="AU22" i="65"/>
  <c r="AQ22" i="65"/>
  <c r="AL22" i="65"/>
  <c r="AH22" i="65"/>
  <c r="AT22" i="65"/>
  <c r="AP22" i="65"/>
  <c r="AK22" i="65"/>
  <c r="AG22" i="65"/>
  <c r="AS22" i="65"/>
  <c r="AO22" i="65"/>
  <c r="AJ22" i="65"/>
  <c r="AF22" i="65"/>
  <c r="AR22" i="65"/>
  <c r="AN22" i="65"/>
  <c r="AI22" i="65"/>
  <c r="AE22" i="65"/>
  <c r="AU26" i="65"/>
  <c r="AQ26" i="65"/>
  <c r="AL26" i="65"/>
  <c r="AH26" i="65"/>
  <c r="AT26" i="65"/>
  <c r="AP26" i="65"/>
  <c r="AK26" i="65"/>
  <c r="AG26" i="65"/>
  <c r="AS26" i="65"/>
  <c r="AO26" i="65"/>
  <c r="AJ26" i="65"/>
  <c r="AF26" i="65"/>
  <c r="AR26" i="65"/>
  <c r="AN26" i="65"/>
  <c r="AI26" i="65"/>
  <c r="AE26" i="65"/>
  <c r="AU30" i="65"/>
  <c r="AQ30" i="65"/>
  <c r="AL30" i="65"/>
  <c r="AH30" i="65"/>
  <c r="AT30" i="65"/>
  <c r="AP30" i="65"/>
  <c r="AK30" i="65"/>
  <c r="AG30" i="65"/>
  <c r="AS30" i="65"/>
  <c r="AO30" i="65"/>
  <c r="AJ30" i="65"/>
  <c r="AF30" i="65"/>
  <c r="AR30" i="65"/>
  <c r="AN30" i="65"/>
  <c r="AI30" i="65"/>
  <c r="AE30" i="65"/>
  <c r="AT8" i="65"/>
  <c r="AS8" i="65"/>
  <c r="AO8" i="65"/>
  <c r="AJ8" i="65"/>
  <c r="AF8" i="65"/>
  <c r="AR8" i="65"/>
  <c r="AI8" i="65"/>
  <c r="AQ8" i="65"/>
  <c r="AH8" i="65"/>
  <c r="AK8" i="65"/>
  <c r="AG8" i="65"/>
  <c r="AN8" i="65"/>
  <c r="AE8" i="65"/>
  <c r="AU8" i="65"/>
  <c r="AL8" i="65"/>
  <c r="AP8" i="65"/>
  <c r="AU12" i="65"/>
  <c r="AQ12" i="65"/>
  <c r="AL12" i="65"/>
  <c r="AH12" i="65"/>
  <c r="AS12" i="65"/>
  <c r="AO12" i="65"/>
  <c r="AJ12" i="65"/>
  <c r="AF12" i="65"/>
  <c r="AR12" i="65"/>
  <c r="AN12" i="65"/>
  <c r="AI12" i="65"/>
  <c r="AT12" i="65"/>
  <c r="AE12" i="65"/>
  <c r="AP12" i="65"/>
  <c r="AG12" i="65"/>
  <c r="AK12" i="65"/>
  <c r="AU16" i="65"/>
  <c r="AQ16" i="65"/>
  <c r="AL16" i="65"/>
  <c r="AH16" i="65"/>
  <c r="AT16" i="65"/>
  <c r="AP16" i="65"/>
  <c r="AK16" i="65"/>
  <c r="AG16" i="65"/>
  <c r="AS16" i="65"/>
  <c r="AO16" i="65"/>
  <c r="AJ16" i="65"/>
  <c r="AF16" i="65"/>
  <c r="AR16" i="65"/>
  <c r="AN16" i="65"/>
  <c r="AI16" i="65"/>
  <c r="AE16" i="65"/>
  <c r="AU28" i="65"/>
  <c r="AQ28" i="65"/>
  <c r="AL28" i="65"/>
  <c r="AH28" i="65"/>
  <c r="AT28" i="65"/>
  <c r="AP28" i="65"/>
  <c r="AK28" i="65"/>
  <c r="AG28" i="65"/>
  <c r="AS28" i="65"/>
  <c r="AO28" i="65"/>
  <c r="AJ28" i="65"/>
  <c r="AF28" i="65"/>
  <c r="AR28" i="65"/>
  <c r="AN28" i="65"/>
  <c r="AI28" i="65"/>
  <c r="AE28" i="65"/>
  <c r="AT9" i="65"/>
  <c r="AP9" i="65"/>
  <c r="AK9" i="65"/>
  <c r="AG9" i="65"/>
  <c r="AS9" i="65"/>
  <c r="AO9" i="65"/>
  <c r="AJ9" i="65"/>
  <c r="AF9" i="65"/>
  <c r="AR9" i="65"/>
  <c r="AI9" i="65"/>
  <c r="AQ9" i="65"/>
  <c r="AH9" i="65"/>
  <c r="AN9" i="65"/>
  <c r="AE9" i="65"/>
  <c r="AU9" i="65"/>
  <c r="AL9" i="65"/>
  <c r="AU17" i="65"/>
  <c r="AQ17" i="65"/>
  <c r="AL17" i="65"/>
  <c r="AH17" i="65"/>
  <c r="AT17" i="65"/>
  <c r="AP17" i="65"/>
  <c r="AK17" i="65"/>
  <c r="AG17" i="65"/>
  <c r="AS17" i="65"/>
  <c r="AO17" i="65"/>
  <c r="AJ17" i="65"/>
  <c r="AF17" i="65"/>
  <c r="AR17" i="65"/>
  <c r="AN17" i="65"/>
  <c r="AI17" i="65"/>
  <c r="AE17" i="65"/>
  <c r="AU21" i="65"/>
  <c r="AQ21" i="65"/>
  <c r="AL21" i="65"/>
  <c r="AH21" i="65"/>
  <c r="AT21" i="65"/>
  <c r="AP21" i="65"/>
  <c r="AK21" i="65"/>
  <c r="AG21" i="65"/>
  <c r="AS21" i="65"/>
  <c r="AO21" i="65"/>
  <c r="AJ21" i="65"/>
  <c r="AF21" i="65"/>
  <c r="AR21" i="65"/>
  <c r="AN21" i="65"/>
  <c r="AI21" i="65"/>
  <c r="AE21" i="65"/>
  <c r="AS7" i="65"/>
  <c r="AO7" i="65"/>
  <c r="AJ7" i="65"/>
  <c r="AF7" i="65"/>
  <c r="AN7" i="65"/>
  <c r="AI7" i="65"/>
  <c r="AQ7" i="65"/>
  <c r="AL7" i="65"/>
  <c r="AP7" i="65"/>
  <c r="AG7" i="65"/>
  <c r="AR7" i="65"/>
  <c r="AE7" i="65"/>
  <c r="AU7" i="65"/>
  <c r="AH7" i="65"/>
  <c r="AT7" i="65"/>
  <c r="AK7" i="65"/>
  <c r="AU11" i="65"/>
  <c r="AS11" i="65"/>
  <c r="AP11" i="65"/>
  <c r="AK11" i="65"/>
  <c r="AG11" i="65"/>
  <c r="AT11" i="65"/>
  <c r="AO11" i="65"/>
  <c r="AJ11" i="65"/>
  <c r="AF11" i="65"/>
  <c r="AH11" i="65"/>
  <c r="AR11" i="65"/>
  <c r="AN11" i="65"/>
  <c r="AI11" i="65"/>
  <c r="AE11" i="65"/>
  <c r="AQ11" i="65"/>
  <c r="AL11" i="65"/>
  <c r="AU15" i="65"/>
  <c r="AQ15" i="65"/>
  <c r="AL15" i="65"/>
  <c r="AH15" i="65"/>
  <c r="AT15" i="65"/>
  <c r="AP15" i="65"/>
  <c r="AK15" i="65"/>
  <c r="AG15" i="65"/>
  <c r="AS15" i="65"/>
  <c r="AO15" i="65"/>
  <c r="AJ15" i="65"/>
  <c r="AF15" i="65"/>
  <c r="AR15" i="65"/>
  <c r="AN15" i="65"/>
  <c r="AI15" i="65"/>
  <c r="AE15" i="65"/>
  <c r="AU19" i="65"/>
  <c r="AQ19" i="65"/>
  <c r="AL19" i="65"/>
  <c r="AH19" i="65"/>
  <c r="AT19" i="65"/>
  <c r="AP19" i="65"/>
  <c r="AK19" i="65"/>
  <c r="AG19" i="65"/>
  <c r="AS19" i="65"/>
  <c r="AO19" i="65"/>
  <c r="AJ19" i="65"/>
  <c r="AF19" i="65"/>
  <c r="AR19" i="65"/>
  <c r="AN19" i="65"/>
  <c r="AI19" i="65"/>
  <c r="AE19" i="65"/>
  <c r="AU23" i="65"/>
  <c r="AQ23" i="65"/>
  <c r="AL23" i="65"/>
  <c r="AH23" i="65"/>
  <c r="AT23" i="65"/>
  <c r="AP23" i="65"/>
  <c r="AK23" i="65"/>
  <c r="AG23" i="65"/>
  <c r="AS23" i="65"/>
  <c r="AO23" i="65"/>
  <c r="AJ23" i="65"/>
  <c r="AF23" i="65"/>
  <c r="AR23" i="65"/>
  <c r="AN23" i="65"/>
  <c r="AI23" i="65"/>
  <c r="AE23" i="65"/>
  <c r="AU27" i="65"/>
  <c r="AQ27" i="65"/>
  <c r="AL27" i="65"/>
  <c r="AH27" i="65"/>
  <c r="AT27" i="65"/>
  <c r="AP27" i="65"/>
  <c r="AK27" i="65"/>
  <c r="AG27" i="65"/>
  <c r="AS27" i="65"/>
  <c r="AO27" i="65"/>
  <c r="AJ27" i="65"/>
  <c r="AF27" i="65"/>
  <c r="AR27" i="65"/>
  <c r="AN27" i="65"/>
  <c r="AI27" i="65"/>
  <c r="AE27" i="65"/>
  <c r="AU31" i="65"/>
  <c r="AQ31" i="65"/>
  <c r="AL31" i="65"/>
  <c r="AH31" i="65"/>
  <c r="AT31" i="65"/>
  <c r="AP31" i="65"/>
  <c r="AK31" i="65"/>
  <c r="AG31" i="65"/>
  <c r="AS31" i="65"/>
  <c r="AO31" i="65"/>
  <c r="AJ31" i="65"/>
  <c r="AF31" i="65"/>
  <c r="AR31" i="65"/>
  <c r="AN31" i="65"/>
  <c r="AI31" i="65"/>
  <c r="AE31" i="65"/>
  <c r="BB7" i="64"/>
  <c r="AS7" i="64"/>
  <c r="AO7" i="64"/>
  <c r="AJ7" i="64"/>
  <c r="AF7" i="64"/>
  <c r="AU7" i="64"/>
  <c r="AL7" i="64"/>
  <c r="AT7" i="64"/>
  <c r="AP7" i="64"/>
  <c r="AG7" i="64"/>
  <c r="AR7" i="64"/>
  <c r="AN7" i="64"/>
  <c r="AI7" i="64"/>
  <c r="AE7" i="64"/>
  <c r="AQ7" i="64"/>
  <c r="AH7" i="64"/>
  <c r="AK7" i="64"/>
  <c r="AU11" i="64"/>
  <c r="AS11" i="64"/>
  <c r="AO11" i="64"/>
  <c r="AJ11" i="64"/>
  <c r="AF11" i="64"/>
  <c r="AT11" i="64"/>
  <c r="AK11" i="64"/>
  <c r="AR11" i="64"/>
  <c r="AN11" i="64"/>
  <c r="AI11" i="64"/>
  <c r="AE11" i="64"/>
  <c r="AP11" i="64"/>
  <c r="AG11" i="64"/>
  <c r="AQ11" i="64"/>
  <c r="AL11" i="64"/>
  <c r="AH11" i="64"/>
  <c r="AU15" i="64"/>
  <c r="AQ15" i="64"/>
  <c r="AL15" i="64"/>
  <c r="AH15" i="64"/>
  <c r="AT15" i="64"/>
  <c r="AP15" i="64"/>
  <c r="AK15" i="64"/>
  <c r="AG15" i="64"/>
  <c r="AS15" i="64"/>
  <c r="AO15" i="64"/>
  <c r="AJ15" i="64"/>
  <c r="AF15" i="64"/>
  <c r="AR15" i="64"/>
  <c r="AN15" i="64"/>
  <c r="AI15" i="64"/>
  <c r="AE15" i="64"/>
  <c r="AU19" i="64"/>
  <c r="AQ19" i="64"/>
  <c r="AL19" i="64"/>
  <c r="AH19" i="64"/>
  <c r="AT19" i="64"/>
  <c r="AP19" i="64"/>
  <c r="AK19" i="64"/>
  <c r="AG19" i="64"/>
  <c r="AS19" i="64"/>
  <c r="AO19" i="64"/>
  <c r="AJ19" i="64"/>
  <c r="AF19" i="64"/>
  <c r="AR19" i="64"/>
  <c r="AN19" i="64"/>
  <c r="AI19" i="64"/>
  <c r="AE19" i="64"/>
  <c r="AU23" i="64"/>
  <c r="AQ23" i="64"/>
  <c r="AL23" i="64"/>
  <c r="AH23" i="64"/>
  <c r="AT23" i="64"/>
  <c r="AP23" i="64"/>
  <c r="AK23" i="64"/>
  <c r="AG23" i="64"/>
  <c r="AS23" i="64"/>
  <c r="AO23" i="64"/>
  <c r="AJ23" i="64"/>
  <c r="AF23" i="64"/>
  <c r="AR23" i="64"/>
  <c r="AN23" i="64"/>
  <c r="AI23" i="64"/>
  <c r="AE23" i="64"/>
  <c r="AU27" i="64"/>
  <c r="AQ27" i="64"/>
  <c r="AL27" i="64"/>
  <c r="AH27" i="64"/>
  <c r="AT27" i="64"/>
  <c r="AP27" i="64"/>
  <c r="AK27" i="64"/>
  <c r="AG27" i="64"/>
  <c r="AS27" i="64"/>
  <c r="AO27" i="64"/>
  <c r="AJ27" i="64"/>
  <c r="AF27" i="64"/>
  <c r="AR27" i="64"/>
  <c r="AN27" i="64"/>
  <c r="AI27" i="64"/>
  <c r="AE27" i="64"/>
  <c r="AU31" i="64"/>
  <c r="AQ31" i="64"/>
  <c r="AL31" i="64"/>
  <c r="AH31" i="64"/>
  <c r="AT31" i="64"/>
  <c r="AP31" i="64"/>
  <c r="AK31" i="64"/>
  <c r="AG31" i="64"/>
  <c r="AS31" i="64"/>
  <c r="AO31" i="64"/>
  <c r="AJ31" i="64"/>
  <c r="AF31" i="64"/>
  <c r="AR31" i="64"/>
  <c r="AN31" i="64"/>
  <c r="AI31" i="64"/>
  <c r="AE31" i="64"/>
  <c r="AS10" i="64"/>
  <c r="AO10" i="64"/>
  <c r="AJ10" i="64"/>
  <c r="AF10" i="64"/>
  <c r="AT10" i="64"/>
  <c r="AG10" i="64"/>
  <c r="AR10" i="64"/>
  <c r="AN10" i="64"/>
  <c r="AI10" i="64"/>
  <c r="AE10" i="64"/>
  <c r="AP10" i="64"/>
  <c r="AU10" i="64"/>
  <c r="AQ10" i="64"/>
  <c r="AL10" i="64"/>
  <c r="AH10" i="64"/>
  <c r="AK10" i="64"/>
  <c r="AU18" i="64"/>
  <c r="AQ18" i="64"/>
  <c r="AL18" i="64"/>
  <c r="AH18" i="64"/>
  <c r="AT18" i="64"/>
  <c r="AP18" i="64"/>
  <c r="AK18" i="64"/>
  <c r="AG18" i="64"/>
  <c r="AS18" i="64"/>
  <c r="AO18" i="64"/>
  <c r="AJ18" i="64"/>
  <c r="AF18" i="64"/>
  <c r="AR18" i="64"/>
  <c r="AN18" i="64"/>
  <c r="AI18" i="64"/>
  <c r="AE18" i="64"/>
  <c r="AU26" i="64"/>
  <c r="AQ26" i="64"/>
  <c r="AL26" i="64"/>
  <c r="AH26" i="64"/>
  <c r="AT26" i="64"/>
  <c r="AP26" i="64"/>
  <c r="AK26" i="64"/>
  <c r="AG26" i="64"/>
  <c r="AS26" i="64"/>
  <c r="AO26" i="64"/>
  <c r="AJ26" i="64"/>
  <c r="AF26" i="64"/>
  <c r="AR26" i="64"/>
  <c r="AN26" i="64"/>
  <c r="AI26" i="64"/>
  <c r="AE26" i="64"/>
  <c r="T8" i="64"/>
  <c r="AS8" i="64"/>
  <c r="AO8" i="64"/>
  <c r="AJ8" i="64"/>
  <c r="AF8" i="64"/>
  <c r="AU8" i="64"/>
  <c r="AL8" i="64"/>
  <c r="AT8" i="64"/>
  <c r="AP8" i="64"/>
  <c r="AR8" i="64"/>
  <c r="AN8" i="64"/>
  <c r="AI8" i="64"/>
  <c r="AE8" i="64"/>
  <c r="AQ8" i="64"/>
  <c r="AH8" i="64"/>
  <c r="AK8" i="64"/>
  <c r="AG8" i="64"/>
  <c r="AU12" i="64"/>
  <c r="AQ12" i="64"/>
  <c r="AL12" i="64"/>
  <c r="AH12" i="64"/>
  <c r="AT12" i="64"/>
  <c r="AP12" i="64"/>
  <c r="AK12" i="64"/>
  <c r="AG12" i="64"/>
  <c r="AS12" i="64"/>
  <c r="AO12" i="64"/>
  <c r="AR12" i="64"/>
  <c r="AN12" i="64"/>
  <c r="AI12" i="64"/>
  <c r="AJ12" i="64"/>
  <c r="AF12" i="64"/>
  <c r="AE12" i="64"/>
  <c r="AU16" i="64"/>
  <c r="AQ16" i="64"/>
  <c r="AL16" i="64"/>
  <c r="AH16" i="64"/>
  <c r="AT16" i="64"/>
  <c r="AP16" i="64"/>
  <c r="AK16" i="64"/>
  <c r="AG16" i="64"/>
  <c r="AS16" i="64"/>
  <c r="AO16" i="64"/>
  <c r="AJ16" i="64"/>
  <c r="AF16" i="64"/>
  <c r="AR16" i="64"/>
  <c r="AN16" i="64"/>
  <c r="AI16" i="64"/>
  <c r="AE16" i="64"/>
  <c r="AU20" i="64"/>
  <c r="AQ20" i="64"/>
  <c r="AL20" i="64"/>
  <c r="AH20" i="64"/>
  <c r="AT20" i="64"/>
  <c r="AP20" i="64"/>
  <c r="AK20" i="64"/>
  <c r="AG20" i="64"/>
  <c r="AS20" i="64"/>
  <c r="AO20" i="64"/>
  <c r="AJ20" i="64"/>
  <c r="AF20" i="64"/>
  <c r="AR20" i="64"/>
  <c r="AN20" i="64"/>
  <c r="AI20" i="64"/>
  <c r="AE20" i="64"/>
  <c r="AU24" i="64"/>
  <c r="AQ24" i="64"/>
  <c r="AL24" i="64"/>
  <c r="AH24" i="64"/>
  <c r="AT24" i="64"/>
  <c r="AP24" i="64"/>
  <c r="AK24" i="64"/>
  <c r="AG24" i="64"/>
  <c r="AS24" i="64"/>
  <c r="AO24" i="64"/>
  <c r="AJ24" i="64"/>
  <c r="AF24" i="64"/>
  <c r="AR24" i="64"/>
  <c r="AN24" i="64"/>
  <c r="AI24" i="64"/>
  <c r="AE24" i="64"/>
  <c r="AU28" i="64"/>
  <c r="AQ28" i="64"/>
  <c r="AL28" i="64"/>
  <c r="AH28" i="64"/>
  <c r="AT28" i="64"/>
  <c r="AP28" i="64"/>
  <c r="AK28" i="64"/>
  <c r="AG28" i="64"/>
  <c r="AS28" i="64"/>
  <c r="AO28" i="64"/>
  <c r="AJ28" i="64"/>
  <c r="AF28" i="64"/>
  <c r="AR28" i="64"/>
  <c r="AN28" i="64"/>
  <c r="AI28" i="64"/>
  <c r="AE28" i="64"/>
  <c r="AU14" i="64"/>
  <c r="AQ14" i="64"/>
  <c r="AL14" i="64"/>
  <c r="AH14" i="64"/>
  <c r="AT14" i="64"/>
  <c r="AP14" i="64"/>
  <c r="AK14" i="64"/>
  <c r="AG14" i="64"/>
  <c r="AS14" i="64"/>
  <c r="AO14" i="64"/>
  <c r="AJ14" i="64"/>
  <c r="AF14" i="64"/>
  <c r="AR14" i="64"/>
  <c r="AN14" i="64"/>
  <c r="AI14" i="64"/>
  <c r="AE14" i="64"/>
  <c r="AU22" i="64"/>
  <c r="AQ22" i="64"/>
  <c r="AL22" i="64"/>
  <c r="AH22" i="64"/>
  <c r="AT22" i="64"/>
  <c r="AP22" i="64"/>
  <c r="AK22" i="64"/>
  <c r="AG22" i="64"/>
  <c r="AS22" i="64"/>
  <c r="AO22" i="64"/>
  <c r="AJ22" i="64"/>
  <c r="AF22" i="64"/>
  <c r="AR22" i="64"/>
  <c r="AN22" i="64"/>
  <c r="AI22" i="64"/>
  <c r="AE22" i="64"/>
  <c r="AU30" i="64"/>
  <c r="AQ30" i="64"/>
  <c r="AL30" i="64"/>
  <c r="AH30" i="64"/>
  <c r="AT30" i="64"/>
  <c r="AP30" i="64"/>
  <c r="AK30" i="64"/>
  <c r="AG30" i="64"/>
  <c r="AS30" i="64"/>
  <c r="AO30" i="64"/>
  <c r="AJ30" i="64"/>
  <c r="AF30" i="64"/>
  <c r="AR30" i="64"/>
  <c r="AN30" i="64"/>
  <c r="AI30" i="64"/>
  <c r="AE30" i="64"/>
  <c r="AS9" i="64"/>
  <c r="AO9" i="64"/>
  <c r="AJ9" i="64"/>
  <c r="AF9" i="64"/>
  <c r="AL9" i="64"/>
  <c r="AK9" i="64"/>
  <c r="AR9" i="64"/>
  <c r="AN9" i="64"/>
  <c r="AI9" i="64"/>
  <c r="AE9" i="64"/>
  <c r="AU9" i="64"/>
  <c r="AQ9" i="64"/>
  <c r="AH9" i="64"/>
  <c r="AT9" i="64"/>
  <c r="AP9" i="64"/>
  <c r="AG9" i="64"/>
  <c r="AU13" i="64"/>
  <c r="AQ13" i="64"/>
  <c r="AL13" i="64"/>
  <c r="AH13" i="64"/>
  <c r="AT13" i="64"/>
  <c r="AP13" i="64"/>
  <c r="AK13" i="64"/>
  <c r="AG13" i="64"/>
  <c r="AS13" i="64"/>
  <c r="AO13" i="64"/>
  <c r="AJ13" i="64"/>
  <c r="AF13" i="64"/>
  <c r="AR13" i="64"/>
  <c r="AN13" i="64"/>
  <c r="AI13" i="64"/>
  <c r="AE13" i="64"/>
  <c r="AU17" i="64"/>
  <c r="AQ17" i="64"/>
  <c r="AL17" i="64"/>
  <c r="AH17" i="64"/>
  <c r="AT17" i="64"/>
  <c r="AP17" i="64"/>
  <c r="AK17" i="64"/>
  <c r="AG17" i="64"/>
  <c r="AS17" i="64"/>
  <c r="AO17" i="64"/>
  <c r="AJ17" i="64"/>
  <c r="AF17" i="64"/>
  <c r="AR17" i="64"/>
  <c r="AN17" i="64"/>
  <c r="AI17" i="64"/>
  <c r="AE17" i="64"/>
  <c r="AU21" i="64"/>
  <c r="AQ21" i="64"/>
  <c r="AL21" i="64"/>
  <c r="AH21" i="64"/>
  <c r="AT21" i="64"/>
  <c r="AP21" i="64"/>
  <c r="AK21" i="64"/>
  <c r="AG21" i="64"/>
  <c r="AS21" i="64"/>
  <c r="AO21" i="64"/>
  <c r="AJ21" i="64"/>
  <c r="AF21" i="64"/>
  <c r="AR21" i="64"/>
  <c r="AN21" i="64"/>
  <c r="AI21" i="64"/>
  <c r="AE21" i="64"/>
  <c r="AU25" i="64"/>
  <c r="AQ25" i="64"/>
  <c r="AL25" i="64"/>
  <c r="AH25" i="64"/>
  <c r="AT25" i="64"/>
  <c r="AP25" i="64"/>
  <c r="AK25" i="64"/>
  <c r="AG25" i="64"/>
  <c r="AS25" i="64"/>
  <c r="AO25" i="64"/>
  <c r="AJ25" i="64"/>
  <c r="AF25" i="64"/>
  <c r="AR25" i="64"/>
  <c r="AN25" i="64"/>
  <c r="AI25" i="64"/>
  <c r="AE25" i="64"/>
  <c r="AU29" i="64"/>
  <c r="AQ29" i="64"/>
  <c r="AL29" i="64"/>
  <c r="AH29" i="64"/>
  <c r="AT29" i="64"/>
  <c r="AP29" i="64"/>
  <c r="AK29" i="64"/>
  <c r="AG29" i="64"/>
  <c r="AS29" i="64"/>
  <c r="AO29" i="64"/>
  <c r="AJ29" i="64"/>
  <c r="AF29" i="64"/>
  <c r="AR29" i="64"/>
  <c r="AN29" i="64"/>
  <c r="AI29" i="64"/>
  <c r="AE29" i="64"/>
  <c r="N8" i="60"/>
  <c r="AR8" i="60"/>
  <c r="AN8" i="60"/>
  <c r="AI8" i="60"/>
  <c r="AE8" i="60"/>
  <c r="AU8" i="60"/>
  <c r="AQ8" i="60"/>
  <c r="AL8" i="60"/>
  <c r="AH8" i="60"/>
  <c r="AO8" i="60"/>
  <c r="AT8" i="60"/>
  <c r="AP8" i="60"/>
  <c r="AK8" i="60"/>
  <c r="AG8" i="60"/>
  <c r="AS8" i="60"/>
  <c r="AJ8" i="60"/>
  <c r="AF8" i="60"/>
  <c r="AR9" i="60"/>
  <c r="AN9" i="60"/>
  <c r="AI9" i="60"/>
  <c r="AE9" i="60"/>
  <c r="AH9" i="60"/>
  <c r="AF9" i="60"/>
  <c r="AU9" i="60"/>
  <c r="AQ9" i="60"/>
  <c r="AL9" i="60"/>
  <c r="AO9" i="60"/>
  <c r="AT9" i="60"/>
  <c r="AP9" i="60"/>
  <c r="AK9" i="60"/>
  <c r="AG9" i="60"/>
  <c r="AS9" i="60"/>
  <c r="AJ9" i="60"/>
  <c r="AU13" i="60"/>
  <c r="AQ13" i="60"/>
  <c r="AL13" i="60"/>
  <c r="AT13" i="60"/>
  <c r="AP13" i="60"/>
  <c r="AK13" i="60"/>
  <c r="AG13" i="60"/>
  <c r="AS13" i="60"/>
  <c r="AO13" i="60"/>
  <c r="AJ13" i="60"/>
  <c r="AF13" i="60"/>
  <c r="AR13" i="60"/>
  <c r="AN13" i="60"/>
  <c r="AI13" i="60"/>
  <c r="AE13" i="60"/>
  <c r="AH13" i="60"/>
  <c r="AU17" i="60"/>
  <c r="AQ17" i="60"/>
  <c r="AL17" i="60"/>
  <c r="AH17" i="60"/>
  <c r="AT17" i="60"/>
  <c r="AP17" i="60"/>
  <c r="AK17" i="60"/>
  <c r="AG17" i="60"/>
  <c r="AS17" i="60"/>
  <c r="AO17" i="60"/>
  <c r="AJ17" i="60"/>
  <c r="AF17" i="60"/>
  <c r="AR17" i="60"/>
  <c r="AN17" i="60"/>
  <c r="AI17" i="60"/>
  <c r="AE17" i="60"/>
  <c r="AU21" i="60"/>
  <c r="AQ21" i="60"/>
  <c r="AL21" i="60"/>
  <c r="AH21" i="60"/>
  <c r="AT21" i="60"/>
  <c r="AP21" i="60"/>
  <c r="AK21" i="60"/>
  <c r="AG21" i="60"/>
  <c r="AS21" i="60"/>
  <c r="AO21" i="60"/>
  <c r="AJ21" i="60"/>
  <c r="AF21" i="60"/>
  <c r="AR21" i="60"/>
  <c r="AN21" i="60"/>
  <c r="AI21" i="60"/>
  <c r="AE21" i="60"/>
  <c r="AU25" i="60"/>
  <c r="AQ25" i="60"/>
  <c r="AL25" i="60"/>
  <c r="AH25" i="60"/>
  <c r="AT25" i="60"/>
  <c r="AP25" i="60"/>
  <c r="AK25" i="60"/>
  <c r="AG25" i="60"/>
  <c r="AS25" i="60"/>
  <c r="AO25" i="60"/>
  <c r="AJ25" i="60"/>
  <c r="AF25" i="60"/>
  <c r="AR25" i="60"/>
  <c r="AN25" i="60"/>
  <c r="AI25" i="60"/>
  <c r="AE25" i="60"/>
  <c r="AU29" i="60"/>
  <c r="AQ29" i="60"/>
  <c r="AL29" i="60"/>
  <c r="AH29" i="60"/>
  <c r="AT29" i="60"/>
  <c r="AP29" i="60"/>
  <c r="AK29" i="60"/>
  <c r="AG29" i="60"/>
  <c r="AS29" i="60"/>
  <c r="AO29" i="60"/>
  <c r="AJ29" i="60"/>
  <c r="AF29" i="60"/>
  <c r="AR29" i="60"/>
  <c r="AN29" i="60"/>
  <c r="AI29" i="60"/>
  <c r="AE29" i="60"/>
  <c r="AT12" i="60"/>
  <c r="AP12" i="60"/>
  <c r="AK12" i="60"/>
  <c r="AS12" i="60"/>
  <c r="AO12" i="60"/>
  <c r="AJ12" i="60"/>
  <c r="AF12" i="60"/>
  <c r="AR12" i="60"/>
  <c r="AN12" i="60"/>
  <c r="AI12" i="60"/>
  <c r="AE12" i="60"/>
  <c r="AH12" i="60"/>
  <c r="AU12" i="60"/>
  <c r="AG12" i="60"/>
  <c r="AQ12" i="60"/>
  <c r="AL12" i="60"/>
  <c r="AU16" i="60"/>
  <c r="AQ16" i="60"/>
  <c r="AL16" i="60"/>
  <c r="AH16" i="60"/>
  <c r="AT16" i="60"/>
  <c r="AP16" i="60"/>
  <c r="AK16" i="60"/>
  <c r="AG16" i="60"/>
  <c r="AS16" i="60"/>
  <c r="AO16" i="60"/>
  <c r="AJ16" i="60"/>
  <c r="AF16" i="60"/>
  <c r="AR16" i="60"/>
  <c r="AN16" i="60"/>
  <c r="AI16" i="60"/>
  <c r="AE16" i="60"/>
  <c r="AU20" i="60"/>
  <c r="AQ20" i="60"/>
  <c r="AL20" i="60"/>
  <c r="AH20" i="60"/>
  <c r="AT20" i="60"/>
  <c r="AP20" i="60"/>
  <c r="AK20" i="60"/>
  <c r="AG20" i="60"/>
  <c r="AS20" i="60"/>
  <c r="AO20" i="60"/>
  <c r="AJ20" i="60"/>
  <c r="AF20" i="60"/>
  <c r="AR20" i="60"/>
  <c r="AN20" i="60"/>
  <c r="AI20" i="60"/>
  <c r="AE20" i="60"/>
  <c r="AU24" i="60"/>
  <c r="AQ24" i="60"/>
  <c r="AL24" i="60"/>
  <c r="AH24" i="60"/>
  <c r="AT24" i="60"/>
  <c r="AP24" i="60"/>
  <c r="AK24" i="60"/>
  <c r="AG24" i="60"/>
  <c r="AS24" i="60"/>
  <c r="AO24" i="60"/>
  <c r="AJ24" i="60"/>
  <c r="AF24" i="60"/>
  <c r="AR24" i="60"/>
  <c r="AN24" i="60"/>
  <c r="AI24" i="60"/>
  <c r="AE24" i="60"/>
  <c r="AU28" i="60"/>
  <c r="AQ28" i="60"/>
  <c r="AL28" i="60"/>
  <c r="AH28" i="60"/>
  <c r="AT28" i="60"/>
  <c r="AP28" i="60"/>
  <c r="AK28" i="60"/>
  <c r="AG28" i="60"/>
  <c r="AS28" i="60"/>
  <c r="AO28" i="60"/>
  <c r="AJ28" i="60"/>
  <c r="AF28" i="60"/>
  <c r="AR28" i="60"/>
  <c r="AN28" i="60"/>
  <c r="AI28" i="60"/>
  <c r="AE28" i="60"/>
  <c r="AR10" i="60"/>
  <c r="AN10" i="60"/>
  <c r="AI10" i="60"/>
  <c r="AE10" i="60"/>
  <c r="AU10" i="60"/>
  <c r="AQ10" i="60"/>
  <c r="AL10" i="60"/>
  <c r="AH10" i="60"/>
  <c r="AT10" i="60"/>
  <c r="AP10" i="60"/>
  <c r="AK10" i="60"/>
  <c r="AG10" i="60"/>
  <c r="AS10" i="60"/>
  <c r="AO10" i="60"/>
  <c r="AJ10" i="60"/>
  <c r="AF10" i="60"/>
  <c r="AU14" i="60"/>
  <c r="AQ14" i="60"/>
  <c r="AL14" i="60"/>
  <c r="AH14" i="60"/>
  <c r="AT14" i="60"/>
  <c r="AP14" i="60"/>
  <c r="AK14" i="60"/>
  <c r="AG14" i="60"/>
  <c r="AS14" i="60"/>
  <c r="AO14" i="60"/>
  <c r="AJ14" i="60"/>
  <c r="AF14" i="60"/>
  <c r="AR14" i="60"/>
  <c r="AN14" i="60"/>
  <c r="AI14" i="60"/>
  <c r="AE14" i="60"/>
  <c r="AU18" i="60"/>
  <c r="AQ18" i="60"/>
  <c r="AL18" i="60"/>
  <c r="AH18" i="60"/>
  <c r="AT18" i="60"/>
  <c r="AP18" i="60"/>
  <c r="AK18" i="60"/>
  <c r="AG18" i="60"/>
  <c r="AS18" i="60"/>
  <c r="AO18" i="60"/>
  <c r="AJ18" i="60"/>
  <c r="AF18" i="60"/>
  <c r="AR18" i="60"/>
  <c r="AN18" i="60"/>
  <c r="AI18" i="60"/>
  <c r="AE18" i="60"/>
  <c r="AU22" i="60"/>
  <c r="AQ22" i="60"/>
  <c r="AL22" i="60"/>
  <c r="AH22" i="60"/>
  <c r="AT22" i="60"/>
  <c r="AP22" i="60"/>
  <c r="AK22" i="60"/>
  <c r="AG22" i="60"/>
  <c r="AS22" i="60"/>
  <c r="AO22" i="60"/>
  <c r="AJ22" i="60"/>
  <c r="AF22" i="60"/>
  <c r="AR22" i="60"/>
  <c r="AN22" i="60"/>
  <c r="AI22" i="60"/>
  <c r="AE22" i="60"/>
  <c r="AU26" i="60"/>
  <c r="AQ26" i="60"/>
  <c r="AL26" i="60"/>
  <c r="AH26" i="60"/>
  <c r="AT26" i="60"/>
  <c r="AP26" i="60"/>
  <c r="AK26" i="60"/>
  <c r="AG26" i="60"/>
  <c r="AS26" i="60"/>
  <c r="AO26" i="60"/>
  <c r="AJ26" i="60"/>
  <c r="AF26" i="60"/>
  <c r="AR26" i="60"/>
  <c r="AN26" i="60"/>
  <c r="AI26" i="60"/>
  <c r="AE26" i="60"/>
  <c r="AU30" i="60"/>
  <c r="AQ30" i="60"/>
  <c r="AL30" i="60"/>
  <c r="AH30" i="60"/>
  <c r="AT30" i="60"/>
  <c r="AP30" i="60"/>
  <c r="AK30" i="60"/>
  <c r="AG30" i="60"/>
  <c r="AS30" i="60"/>
  <c r="AO30" i="60"/>
  <c r="AJ30" i="60"/>
  <c r="AF30" i="60"/>
  <c r="AR30" i="60"/>
  <c r="AN30" i="60"/>
  <c r="AI30" i="60"/>
  <c r="AE30" i="60"/>
  <c r="BA7" i="60"/>
  <c r="AR7" i="60"/>
  <c r="AN7" i="60"/>
  <c r="AI7" i="60"/>
  <c r="AE7" i="60"/>
  <c r="AQ7" i="60"/>
  <c r="AH7" i="60"/>
  <c r="AS7" i="60"/>
  <c r="AJ7" i="60"/>
  <c r="AU7" i="60"/>
  <c r="AL7" i="60"/>
  <c r="AT7" i="60"/>
  <c r="AP7" i="60"/>
  <c r="AK7" i="60"/>
  <c r="AG7" i="60"/>
  <c r="AO7" i="60"/>
  <c r="AF7" i="60"/>
  <c r="AR11" i="60"/>
  <c r="AS11" i="60"/>
  <c r="AN11" i="60"/>
  <c r="AI11" i="60"/>
  <c r="AE11" i="60"/>
  <c r="AQ11" i="60"/>
  <c r="AL11" i="60"/>
  <c r="AH11" i="60"/>
  <c r="AU11" i="60"/>
  <c r="AP11" i="60"/>
  <c r="AK11" i="60"/>
  <c r="AG11" i="60"/>
  <c r="AT11" i="60"/>
  <c r="AO11" i="60"/>
  <c r="AJ11" i="60"/>
  <c r="AF11" i="60"/>
  <c r="AU15" i="60"/>
  <c r="AQ15" i="60"/>
  <c r="AL15" i="60"/>
  <c r="AH15" i="60"/>
  <c r="AT15" i="60"/>
  <c r="AP15" i="60"/>
  <c r="AK15" i="60"/>
  <c r="AG15" i="60"/>
  <c r="AS15" i="60"/>
  <c r="AO15" i="60"/>
  <c r="AJ15" i="60"/>
  <c r="AF15" i="60"/>
  <c r="AR15" i="60"/>
  <c r="AN15" i="60"/>
  <c r="AI15" i="60"/>
  <c r="AE15" i="60"/>
  <c r="AU19" i="60"/>
  <c r="AQ19" i="60"/>
  <c r="AL19" i="60"/>
  <c r="AH19" i="60"/>
  <c r="AT19" i="60"/>
  <c r="AP19" i="60"/>
  <c r="AK19" i="60"/>
  <c r="AG19" i="60"/>
  <c r="AS19" i="60"/>
  <c r="AO19" i="60"/>
  <c r="AJ19" i="60"/>
  <c r="AF19" i="60"/>
  <c r="AR19" i="60"/>
  <c r="AN19" i="60"/>
  <c r="AI19" i="60"/>
  <c r="AE19" i="60"/>
  <c r="AU23" i="60"/>
  <c r="AQ23" i="60"/>
  <c r="AL23" i="60"/>
  <c r="AH23" i="60"/>
  <c r="AT23" i="60"/>
  <c r="AP23" i="60"/>
  <c r="AK23" i="60"/>
  <c r="AG23" i="60"/>
  <c r="AS23" i="60"/>
  <c r="AO23" i="60"/>
  <c r="AJ23" i="60"/>
  <c r="AF23" i="60"/>
  <c r="AR23" i="60"/>
  <c r="AN23" i="60"/>
  <c r="AI23" i="60"/>
  <c r="AE23" i="60"/>
  <c r="AU27" i="60"/>
  <c r="AQ27" i="60"/>
  <c r="AL27" i="60"/>
  <c r="AH27" i="60"/>
  <c r="AT27" i="60"/>
  <c r="AP27" i="60"/>
  <c r="AK27" i="60"/>
  <c r="AG27" i="60"/>
  <c r="AS27" i="60"/>
  <c r="AO27" i="60"/>
  <c r="AJ27" i="60"/>
  <c r="AF27" i="60"/>
  <c r="AR27" i="60"/>
  <c r="AN27" i="60"/>
  <c r="AI27" i="60"/>
  <c r="AE27" i="60"/>
  <c r="AU31" i="60"/>
  <c r="AQ31" i="60"/>
  <c r="AL31" i="60"/>
  <c r="AH31" i="60"/>
  <c r="AT31" i="60"/>
  <c r="AP31" i="60"/>
  <c r="AK31" i="60"/>
  <c r="AG31" i="60"/>
  <c r="AS31" i="60"/>
  <c r="AO31" i="60"/>
  <c r="AJ31" i="60"/>
  <c r="AF31" i="60"/>
  <c r="AR31" i="60"/>
  <c r="AN31" i="60"/>
  <c r="AI31" i="60"/>
  <c r="AE31" i="60"/>
  <c r="P7" i="60"/>
  <c r="AU28" i="63"/>
  <c r="AQ28" i="63"/>
  <c r="AL28" i="63"/>
  <c r="AH28" i="63"/>
  <c r="AT28" i="63"/>
  <c r="AP28" i="63"/>
  <c r="AK28" i="63"/>
  <c r="AG28" i="63"/>
  <c r="AS28" i="63"/>
  <c r="AO28" i="63"/>
  <c r="AJ28" i="63"/>
  <c r="AF28" i="63"/>
  <c r="AR28" i="63"/>
  <c r="AN28" i="63"/>
  <c r="AI28" i="63"/>
  <c r="AE28" i="63"/>
  <c r="AR7" i="63"/>
  <c r="AN7" i="63"/>
  <c r="AI7" i="63"/>
  <c r="AE7" i="63"/>
  <c r="AG7" i="63"/>
  <c r="AS7" i="63"/>
  <c r="AJ7" i="63"/>
  <c r="AU7" i="63"/>
  <c r="AQ7" i="63"/>
  <c r="AL7" i="63"/>
  <c r="AH7" i="63"/>
  <c r="AK7" i="63"/>
  <c r="AF7" i="63"/>
  <c r="AT7" i="63"/>
  <c r="AP7" i="63"/>
  <c r="AO7" i="63"/>
  <c r="AS11" i="63"/>
  <c r="AR11" i="63"/>
  <c r="AT11" i="63"/>
  <c r="AN11" i="63"/>
  <c r="AI11" i="63"/>
  <c r="AE11" i="63"/>
  <c r="AO11" i="63"/>
  <c r="AF11" i="63"/>
  <c r="AQ11" i="63"/>
  <c r="AL11" i="63"/>
  <c r="AH11" i="63"/>
  <c r="AU11" i="63"/>
  <c r="AJ11" i="63"/>
  <c r="AP11" i="63"/>
  <c r="AK11" i="63"/>
  <c r="AG11" i="63"/>
  <c r="AU15" i="63"/>
  <c r="AQ15" i="63"/>
  <c r="AL15" i="63"/>
  <c r="AH15" i="63"/>
  <c r="AT15" i="63"/>
  <c r="AP15" i="63"/>
  <c r="AK15" i="63"/>
  <c r="AG15" i="63"/>
  <c r="AS15" i="63"/>
  <c r="AO15" i="63"/>
  <c r="AJ15" i="63"/>
  <c r="AF15" i="63"/>
  <c r="AR15" i="63"/>
  <c r="AN15" i="63"/>
  <c r="AI15" i="63"/>
  <c r="AE15" i="63"/>
  <c r="AU19" i="63"/>
  <c r="AQ19" i="63"/>
  <c r="AL19" i="63"/>
  <c r="AH19" i="63"/>
  <c r="AT19" i="63"/>
  <c r="AP19" i="63"/>
  <c r="AK19" i="63"/>
  <c r="AG19" i="63"/>
  <c r="AS19" i="63"/>
  <c r="AO19" i="63"/>
  <c r="AJ19" i="63"/>
  <c r="AF19" i="63"/>
  <c r="AR19" i="63"/>
  <c r="AN19" i="63"/>
  <c r="AI19" i="63"/>
  <c r="AE19" i="63"/>
  <c r="AU23" i="63"/>
  <c r="AQ23" i="63"/>
  <c r="AL23" i="63"/>
  <c r="AH23" i="63"/>
  <c r="AT23" i="63"/>
  <c r="AP23" i="63"/>
  <c r="AK23" i="63"/>
  <c r="AG23" i="63"/>
  <c r="AS23" i="63"/>
  <c r="AO23" i="63"/>
  <c r="AJ23" i="63"/>
  <c r="AF23" i="63"/>
  <c r="AR23" i="63"/>
  <c r="AN23" i="63"/>
  <c r="AI23" i="63"/>
  <c r="AE23" i="63"/>
  <c r="AU27" i="63"/>
  <c r="AQ27" i="63"/>
  <c r="AL27" i="63"/>
  <c r="AH27" i="63"/>
  <c r="AT27" i="63"/>
  <c r="AP27" i="63"/>
  <c r="AK27" i="63"/>
  <c r="AG27" i="63"/>
  <c r="AS27" i="63"/>
  <c r="AO27" i="63"/>
  <c r="AJ27" i="63"/>
  <c r="AF27" i="63"/>
  <c r="AR27" i="63"/>
  <c r="AN27" i="63"/>
  <c r="AI27" i="63"/>
  <c r="AE27" i="63"/>
  <c r="AU31" i="63"/>
  <c r="AQ31" i="63"/>
  <c r="AL31" i="63"/>
  <c r="AH31" i="63"/>
  <c r="AT31" i="63"/>
  <c r="AP31" i="63"/>
  <c r="AK31" i="63"/>
  <c r="AG31" i="63"/>
  <c r="AS31" i="63"/>
  <c r="AO31" i="63"/>
  <c r="AJ31" i="63"/>
  <c r="AF31" i="63"/>
  <c r="AR31" i="63"/>
  <c r="AN31" i="63"/>
  <c r="AI31" i="63"/>
  <c r="AE31" i="63"/>
  <c r="AW8" i="63"/>
  <c r="AR8" i="63"/>
  <c r="AN8" i="63"/>
  <c r="AI8" i="63"/>
  <c r="AE8" i="63"/>
  <c r="AO8" i="63"/>
  <c r="AU8" i="63"/>
  <c r="AQ8" i="63"/>
  <c r="AL8" i="63"/>
  <c r="AH8" i="63"/>
  <c r="AS8" i="63"/>
  <c r="AJ8" i="63"/>
  <c r="AF8" i="63"/>
  <c r="AT8" i="63"/>
  <c r="AP8" i="63"/>
  <c r="AK8" i="63"/>
  <c r="AG8" i="63"/>
  <c r="AU16" i="63"/>
  <c r="AQ16" i="63"/>
  <c r="AL16" i="63"/>
  <c r="AH16" i="63"/>
  <c r="AT16" i="63"/>
  <c r="AP16" i="63"/>
  <c r="AK16" i="63"/>
  <c r="AG16" i="63"/>
  <c r="AS16" i="63"/>
  <c r="AO16" i="63"/>
  <c r="AJ16" i="63"/>
  <c r="AF16" i="63"/>
  <c r="AR16" i="63"/>
  <c r="AN16" i="63"/>
  <c r="AI16" i="63"/>
  <c r="AE16" i="63"/>
  <c r="AU24" i="63"/>
  <c r="AQ24" i="63"/>
  <c r="AL24" i="63"/>
  <c r="AH24" i="63"/>
  <c r="AT24" i="63"/>
  <c r="AP24" i="63"/>
  <c r="AK24" i="63"/>
  <c r="AG24" i="63"/>
  <c r="AS24" i="63"/>
  <c r="AO24" i="63"/>
  <c r="AJ24" i="63"/>
  <c r="AF24" i="63"/>
  <c r="AR24" i="63"/>
  <c r="AN24" i="63"/>
  <c r="AI24" i="63"/>
  <c r="AE24" i="63"/>
  <c r="AR9" i="63"/>
  <c r="AN9" i="63"/>
  <c r="AI9" i="63"/>
  <c r="AE9" i="63"/>
  <c r="AO9" i="63"/>
  <c r="AU9" i="63"/>
  <c r="AQ9" i="63"/>
  <c r="AL9" i="63"/>
  <c r="AH9" i="63"/>
  <c r="AS9" i="63"/>
  <c r="AJ9" i="63"/>
  <c r="AF9" i="63"/>
  <c r="AT9" i="63"/>
  <c r="AP9" i="63"/>
  <c r="AK9" i="63"/>
  <c r="AG9" i="63"/>
  <c r="AU13" i="63"/>
  <c r="AQ13" i="63"/>
  <c r="AL13" i="63"/>
  <c r="AH13" i="63"/>
  <c r="AT13" i="63"/>
  <c r="AP13" i="63"/>
  <c r="AK13" i="63"/>
  <c r="AG13" i="63"/>
  <c r="AS13" i="63"/>
  <c r="AO13" i="63"/>
  <c r="AJ13" i="63"/>
  <c r="AF13" i="63"/>
  <c r="AR13" i="63"/>
  <c r="AN13" i="63"/>
  <c r="AI13" i="63"/>
  <c r="AE13" i="63"/>
  <c r="AU17" i="63"/>
  <c r="AQ17" i="63"/>
  <c r="AL17" i="63"/>
  <c r="AH17" i="63"/>
  <c r="AT17" i="63"/>
  <c r="AP17" i="63"/>
  <c r="AK17" i="63"/>
  <c r="AG17" i="63"/>
  <c r="AS17" i="63"/>
  <c r="AO17" i="63"/>
  <c r="AJ17" i="63"/>
  <c r="AF17" i="63"/>
  <c r="AR17" i="63"/>
  <c r="AN17" i="63"/>
  <c r="AI17" i="63"/>
  <c r="AE17" i="63"/>
  <c r="AU21" i="63"/>
  <c r="AQ21" i="63"/>
  <c r="AL21" i="63"/>
  <c r="AH21" i="63"/>
  <c r="AT21" i="63"/>
  <c r="AP21" i="63"/>
  <c r="AK21" i="63"/>
  <c r="AG21" i="63"/>
  <c r="AS21" i="63"/>
  <c r="AO21" i="63"/>
  <c r="AJ21" i="63"/>
  <c r="AF21" i="63"/>
  <c r="AR21" i="63"/>
  <c r="AN21" i="63"/>
  <c r="AI21" i="63"/>
  <c r="AE21" i="63"/>
  <c r="AU25" i="63"/>
  <c r="AQ25" i="63"/>
  <c r="AL25" i="63"/>
  <c r="AH25" i="63"/>
  <c r="AT25" i="63"/>
  <c r="AP25" i="63"/>
  <c r="AK25" i="63"/>
  <c r="AG25" i="63"/>
  <c r="AS25" i="63"/>
  <c r="AO25" i="63"/>
  <c r="AJ25" i="63"/>
  <c r="AF25" i="63"/>
  <c r="AR25" i="63"/>
  <c r="AN25" i="63"/>
  <c r="AI25" i="63"/>
  <c r="AE25" i="63"/>
  <c r="AU29" i="63"/>
  <c r="AQ29" i="63"/>
  <c r="AL29" i="63"/>
  <c r="AH29" i="63"/>
  <c r="AT29" i="63"/>
  <c r="AP29" i="63"/>
  <c r="AK29" i="63"/>
  <c r="AG29" i="63"/>
  <c r="AS29" i="63"/>
  <c r="AO29" i="63"/>
  <c r="AJ29" i="63"/>
  <c r="AF29" i="63"/>
  <c r="AR29" i="63"/>
  <c r="AN29" i="63"/>
  <c r="AI29" i="63"/>
  <c r="AE29" i="63"/>
  <c r="AU12" i="63"/>
  <c r="AQ12" i="63"/>
  <c r="AL12" i="63"/>
  <c r="AT12" i="63"/>
  <c r="AP12" i="63"/>
  <c r="AS12" i="63"/>
  <c r="AO12" i="63"/>
  <c r="AJ12" i="63"/>
  <c r="AF12" i="63"/>
  <c r="AR12" i="63"/>
  <c r="AN12" i="63"/>
  <c r="AI12" i="63"/>
  <c r="AE12" i="63"/>
  <c r="AK12" i="63"/>
  <c r="AH12" i="63"/>
  <c r="AG12" i="63"/>
  <c r="AU20" i="63"/>
  <c r="AQ20" i="63"/>
  <c r="AL20" i="63"/>
  <c r="AH20" i="63"/>
  <c r="AT20" i="63"/>
  <c r="AP20" i="63"/>
  <c r="AK20" i="63"/>
  <c r="AG20" i="63"/>
  <c r="AS20" i="63"/>
  <c r="AO20" i="63"/>
  <c r="AJ20" i="63"/>
  <c r="AF20" i="63"/>
  <c r="AR20" i="63"/>
  <c r="AN20" i="63"/>
  <c r="AI20" i="63"/>
  <c r="AE20" i="63"/>
  <c r="AR10" i="63"/>
  <c r="AN10" i="63"/>
  <c r="AI10" i="63"/>
  <c r="AE10" i="63"/>
  <c r="AO10" i="63"/>
  <c r="AF10" i="63"/>
  <c r="AU10" i="63"/>
  <c r="AQ10" i="63"/>
  <c r="AL10" i="63"/>
  <c r="AH10" i="63"/>
  <c r="AS10" i="63"/>
  <c r="AJ10" i="63"/>
  <c r="AT10" i="63"/>
  <c r="AP10" i="63"/>
  <c r="AK10" i="63"/>
  <c r="AG10" i="63"/>
  <c r="AU14" i="63"/>
  <c r="AQ14" i="63"/>
  <c r="AL14" i="63"/>
  <c r="AH14" i="63"/>
  <c r="AT14" i="63"/>
  <c r="AP14" i="63"/>
  <c r="AK14" i="63"/>
  <c r="AG14" i="63"/>
  <c r="AS14" i="63"/>
  <c r="AO14" i="63"/>
  <c r="AJ14" i="63"/>
  <c r="AF14" i="63"/>
  <c r="AR14" i="63"/>
  <c r="AN14" i="63"/>
  <c r="AI14" i="63"/>
  <c r="AE14" i="63"/>
  <c r="AU18" i="63"/>
  <c r="AQ18" i="63"/>
  <c r="AL18" i="63"/>
  <c r="AH18" i="63"/>
  <c r="AT18" i="63"/>
  <c r="AP18" i="63"/>
  <c r="AK18" i="63"/>
  <c r="AG18" i="63"/>
  <c r="AS18" i="63"/>
  <c r="AO18" i="63"/>
  <c r="AJ18" i="63"/>
  <c r="AF18" i="63"/>
  <c r="AR18" i="63"/>
  <c r="AN18" i="63"/>
  <c r="AI18" i="63"/>
  <c r="AE18" i="63"/>
  <c r="AU22" i="63"/>
  <c r="AQ22" i="63"/>
  <c r="AL22" i="63"/>
  <c r="AH22" i="63"/>
  <c r="AT22" i="63"/>
  <c r="AP22" i="63"/>
  <c r="AK22" i="63"/>
  <c r="AG22" i="63"/>
  <c r="AS22" i="63"/>
  <c r="AO22" i="63"/>
  <c r="AJ22" i="63"/>
  <c r="AF22" i="63"/>
  <c r="AR22" i="63"/>
  <c r="AN22" i="63"/>
  <c r="AI22" i="63"/>
  <c r="AE22" i="63"/>
  <c r="AU26" i="63"/>
  <c r="AQ26" i="63"/>
  <c r="AL26" i="63"/>
  <c r="AH26" i="63"/>
  <c r="AT26" i="63"/>
  <c r="AP26" i="63"/>
  <c r="AK26" i="63"/>
  <c r="AG26" i="63"/>
  <c r="AS26" i="63"/>
  <c r="AO26" i="63"/>
  <c r="AJ26" i="63"/>
  <c r="AF26" i="63"/>
  <c r="AR26" i="63"/>
  <c r="AN26" i="63"/>
  <c r="AI26" i="63"/>
  <c r="AE26" i="63"/>
  <c r="AU30" i="63"/>
  <c r="AQ30" i="63"/>
  <c r="AL30" i="63"/>
  <c r="AH30" i="63"/>
  <c r="AT30" i="63"/>
  <c r="AP30" i="63"/>
  <c r="AK30" i="63"/>
  <c r="AG30" i="63"/>
  <c r="AS30" i="63"/>
  <c r="AO30" i="63"/>
  <c r="AJ30" i="63"/>
  <c r="AF30" i="63"/>
  <c r="AR30" i="63"/>
  <c r="AN30" i="63"/>
  <c r="AI30" i="63"/>
  <c r="AE30" i="63"/>
  <c r="AU12" i="62"/>
  <c r="AQ12" i="62"/>
  <c r="AL12" i="62"/>
  <c r="AH12" i="62"/>
  <c r="AT12" i="62"/>
  <c r="AP12" i="62"/>
  <c r="AK12" i="62"/>
  <c r="AG12" i="62"/>
  <c r="AS12" i="62"/>
  <c r="AO12" i="62"/>
  <c r="AJ12" i="62"/>
  <c r="AR12" i="62"/>
  <c r="AN12" i="62"/>
  <c r="AI12" i="62"/>
  <c r="AE12" i="62"/>
  <c r="AF12" i="62"/>
  <c r="AU20" i="62"/>
  <c r="AQ20" i="62"/>
  <c r="AL20" i="62"/>
  <c r="AH20" i="62"/>
  <c r="AT20" i="62"/>
  <c r="AP20" i="62"/>
  <c r="AK20" i="62"/>
  <c r="AG20" i="62"/>
  <c r="AS20" i="62"/>
  <c r="AO20" i="62"/>
  <c r="AJ20" i="62"/>
  <c r="AF20" i="62"/>
  <c r="AR20" i="62"/>
  <c r="AN20" i="62"/>
  <c r="AI20" i="62"/>
  <c r="AE20" i="62"/>
  <c r="AU13" i="62"/>
  <c r="AQ13" i="62"/>
  <c r="AL13" i="62"/>
  <c r="AH13" i="62"/>
  <c r="AT13" i="62"/>
  <c r="AP13" i="62"/>
  <c r="AK13" i="62"/>
  <c r="AG13" i="62"/>
  <c r="AS13" i="62"/>
  <c r="AO13" i="62"/>
  <c r="AJ13" i="62"/>
  <c r="AF13" i="62"/>
  <c r="AR13" i="62"/>
  <c r="AN13" i="62"/>
  <c r="AI13" i="62"/>
  <c r="AE13" i="62"/>
  <c r="AU21" i="62"/>
  <c r="AQ21" i="62"/>
  <c r="AL21" i="62"/>
  <c r="AH21" i="62"/>
  <c r="AT21" i="62"/>
  <c r="AP21" i="62"/>
  <c r="AK21" i="62"/>
  <c r="AG21" i="62"/>
  <c r="AS21" i="62"/>
  <c r="AO21" i="62"/>
  <c r="AJ21" i="62"/>
  <c r="AF21" i="62"/>
  <c r="AR21" i="62"/>
  <c r="AN21" i="62"/>
  <c r="AI21" i="62"/>
  <c r="AE21" i="62"/>
  <c r="AU25" i="62"/>
  <c r="AQ25" i="62"/>
  <c r="AL25" i="62"/>
  <c r="AH25" i="62"/>
  <c r="AT25" i="62"/>
  <c r="AP25" i="62"/>
  <c r="AK25" i="62"/>
  <c r="AG25" i="62"/>
  <c r="AS25" i="62"/>
  <c r="AO25" i="62"/>
  <c r="AJ25" i="62"/>
  <c r="AF25" i="62"/>
  <c r="AR25" i="62"/>
  <c r="AN25" i="62"/>
  <c r="AI25" i="62"/>
  <c r="AE25" i="62"/>
  <c r="AU10" i="62"/>
  <c r="AQ10" i="62"/>
  <c r="AL10" i="62"/>
  <c r="AH10" i="62"/>
  <c r="AR10" i="62"/>
  <c r="AN10" i="62"/>
  <c r="AI10" i="62"/>
  <c r="AT10" i="62"/>
  <c r="AP10" i="62"/>
  <c r="AK10" i="62"/>
  <c r="AG10" i="62"/>
  <c r="AE10" i="62"/>
  <c r="AS10" i="62"/>
  <c r="AO10" i="62"/>
  <c r="AJ10" i="62"/>
  <c r="AF10" i="62"/>
  <c r="AU14" i="62"/>
  <c r="AQ14" i="62"/>
  <c r="AL14" i="62"/>
  <c r="AH14" i="62"/>
  <c r="AT14" i="62"/>
  <c r="AP14" i="62"/>
  <c r="AK14" i="62"/>
  <c r="AG14" i="62"/>
  <c r="AS14" i="62"/>
  <c r="AO14" i="62"/>
  <c r="AJ14" i="62"/>
  <c r="AF14" i="62"/>
  <c r="AR14" i="62"/>
  <c r="AN14" i="62"/>
  <c r="AI14" i="62"/>
  <c r="AE14" i="62"/>
  <c r="AU18" i="62"/>
  <c r="AQ18" i="62"/>
  <c r="AL18" i="62"/>
  <c r="AH18" i="62"/>
  <c r="AT18" i="62"/>
  <c r="AP18" i="62"/>
  <c r="AK18" i="62"/>
  <c r="AG18" i="62"/>
  <c r="AS18" i="62"/>
  <c r="AO18" i="62"/>
  <c r="AJ18" i="62"/>
  <c r="AF18" i="62"/>
  <c r="AR18" i="62"/>
  <c r="AN18" i="62"/>
  <c r="AI18" i="62"/>
  <c r="AE18" i="62"/>
  <c r="AU22" i="62"/>
  <c r="AQ22" i="62"/>
  <c r="AL22" i="62"/>
  <c r="AH22" i="62"/>
  <c r="AT22" i="62"/>
  <c r="AP22" i="62"/>
  <c r="AK22" i="62"/>
  <c r="AG22" i="62"/>
  <c r="AS22" i="62"/>
  <c r="AO22" i="62"/>
  <c r="AJ22" i="62"/>
  <c r="AF22" i="62"/>
  <c r="AR22" i="62"/>
  <c r="AN22" i="62"/>
  <c r="AI22" i="62"/>
  <c r="AE22" i="62"/>
  <c r="AU26" i="62"/>
  <c r="AQ26" i="62"/>
  <c r="AL26" i="62"/>
  <c r="AH26" i="62"/>
  <c r="AT26" i="62"/>
  <c r="AP26" i="62"/>
  <c r="AK26" i="62"/>
  <c r="AG26" i="62"/>
  <c r="AS26" i="62"/>
  <c r="AO26" i="62"/>
  <c r="AJ26" i="62"/>
  <c r="AF26" i="62"/>
  <c r="AR26" i="62"/>
  <c r="AN26" i="62"/>
  <c r="AI26" i="62"/>
  <c r="AE26" i="62"/>
  <c r="AU30" i="62"/>
  <c r="AQ30" i="62"/>
  <c r="AL30" i="62"/>
  <c r="AH30" i="62"/>
  <c r="AT30" i="62"/>
  <c r="AP30" i="62"/>
  <c r="AK30" i="62"/>
  <c r="AG30" i="62"/>
  <c r="AS30" i="62"/>
  <c r="AO30" i="62"/>
  <c r="AJ30" i="62"/>
  <c r="AF30" i="62"/>
  <c r="AR30" i="62"/>
  <c r="AN30" i="62"/>
  <c r="AI30" i="62"/>
  <c r="AE30" i="62"/>
  <c r="Q8" i="62"/>
  <c r="AU8" i="62"/>
  <c r="AQ8" i="62"/>
  <c r="AL8" i="62"/>
  <c r="AH8" i="62"/>
  <c r="AI8" i="62"/>
  <c r="AT8" i="62"/>
  <c r="AP8" i="62"/>
  <c r="AK8" i="62"/>
  <c r="AG8" i="62"/>
  <c r="AR8" i="62"/>
  <c r="AE8" i="62"/>
  <c r="AS8" i="62"/>
  <c r="AO8" i="62"/>
  <c r="AJ8" i="62"/>
  <c r="AF8" i="62"/>
  <c r="AN8" i="62"/>
  <c r="AU16" i="62"/>
  <c r="AQ16" i="62"/>
  <c r="AL16" i="62"/>
  <c r="AH16" i="62"/>
  <c r="AT16" i="62"/>
  <c r="AP16" i="62"/>
  <c r="AK16" i="62"/>
  <c r="AG16" i="62"/>
  <c r="AS16" i="62"/>
  <c r="AO16" i="62"/>
  <c r="AJ16" i="62"/>
  <c r="AF16" i="62"/>
  <c r="AR16" i="62"/>
  <c r="AN16" i="62"/>
  <c r="AI16" i="62"/>
  <c r="AE16" i="62"/>
  <c r="AU24" i="62"/>
  <c r="AQ24" i="62"/>
  <c r="AL24" i="62"/>
  <c r="AH24" i="62"/>
  <c r="AT24" i="62"/>
  <c r="AP24" i="62"/>
  <c r="AK24" i="62"/>
  <c r="AG24" i="62"/>
  <c r="AS24" i="62"/>
  <c r="AO24" i="62"/>
  <c r="AJ24" i="62"/>
  <c r="AF24" i="62"/>
  <c r="AR24" i="62"/>
  <c r="AN24" i="62"/>
  <c r="AI24" i="62"/>
  <c r="AE24" i="62"/>
  <c r="AU9" i="62"/>
  <c r="AQ9" i="62"/>
  <c r="AL9" i="62"/>
  <c r="AH9" i="62"/>
  <c r="AR9" i="62"/>
  <c r="AN9" i="62"/>
  <c r="AI9" i="62"/>
  <c r="AE9" i="62"/>
  <c r="AT9" i="62"/>
  <c r="AP9" i="62"/>
  <c r="AK9" i="62"/>
  <c r="AG9" i="62"/>
  <c r="AS9" i="62"/>
  <c r="AO9" i="62"/>
  <c r="AJ9" i="62"/>
  <c r="AF9" i="62"/>
  <c r="AU17" i="62"/>
  <c r="AQ17" i="62"/>
  <c r="AL17" i="62"/>
  <c r="AH17" i="62"/>
  <c r="AT17" i="62"/>
  <c r="AP17" i="62"/>
  <c r="AK17" i="62"/>
  <c r="AG17" i="62"/>
  <c r="AS17" i="62"/>
  <c r="AO17" i="62"/>
  <c r="AJ17" i="62"/>
  <c r="AF17" i="62"/>
  <c r="AR17" i="62"/>
  <c r="AN17" i="62"/>
  <c r="AI17" i="62"/>
  <c r="AE17" i="62"/>
  <c r="AU29" i="62"/>
  <c r="AQ29" i="62"/>
  <c r="AL29" i="62"/>
  <c r="AH29" i="62"/>
  <c r="AT29" i="62"/>
  <c r="AP29" i="62"/>
  <c r="AK29" i="62"/>
  <c r="AG29" i="62"/>
  <c r="AS29" i="62"/>
  <c r="AO29" i="62"/>
  <c r="AJ29" i="62"/>
  <c r="AF29" i="62"/>
  <c r="AR29" i="62"/>
  <c r="AN29" i="62"/>
  <c r="AI29" i="62"/>
  <c r="AE29" i="62"/>
  <c r="BB7" i="62"/>
  <c r="AU7" i="62"/>
  <c r="AQ7" i="62"/>
  <c r="AL7" i="62"/>
  <c r="AH7" i="62"/>
  <c r="AJ7" i="62"/>
  <c r="AN7" i="62"/>
  <c r="AE7" i="62"/>
  <c r="AT7" i="62"/>
  <c r="AP7" i="62"/>
  <c r="AK7" i="62"/>
  <c r="AG7" i="62"/>
  <c r="AO7" i="62"/>
  <c r="AF7" i="62"/>
  <c r="AS7" i="62"/>
  <c r="AR7" i="62"/>
  <c r="AI7" i="62"/>
  <c r="AU11" i="62"/>
  <c r="AQ11" i="62"/>
  <c r="AL11" i="62"/>
  <c r="AH11" i="62"/>
  <c r="AR11" i="62"/>
  <c r="AI11" i="62"/>
  <c r="AT11" i="62"/>
  <c r="AP11" i="62"/>
  <c r="AK11" i="62"/>
  <c r="AG11" i="62"/>
  <c r="AN11" i="62"/>
  <c r="AE11" i="62"/>
  <c r="AS11" i="62"/>
  <c r="AO11" i="62"/>
  <c r="AJ11" i="62"/>
  <c r="AF11" i="62"/>
  <c r="AU15" i="62"/>
  <c r="AQ15" i="62"/>
  <c r="AL15" i="62"/>
  <c r="AH15" i="62"/>
  <c r="AT15" i="62"/>
  <c r="AP15" i="62"/>
  <c r="AK15" i="62"/>
  <c r="AG15" i="62"/>
  <c r="AS15" i="62"/>
  <c r="AO15" i="62"/>
  <c r="AJ15" i="62"/>
  <c r="AF15" i="62"/>
  <c r="AR15" i="62"/>
  <c r="AN15" i="62"/>
  <c r="AI15" i="62"/>
  <c r="AE15" i="62"/>
  <c r="AU19" i="62"/>
  <c r="AQ19" i="62"/>
  <c r="AL19" i="62"/>
  <c r="AH19" i="62"/>
  <c r="AT19" i="62"/>
  <c r="AP19" i="62"/>
  <c r="AK19" i="62"/>
  <c r="AG19" i="62"/>
  <c r="AS19" i="62"/>
  <c r="AO19" i="62"/>
  <c r="AJ19" i="62"/>
  <c r="AF19" i="62"/>
  <c r="AR19" i="62"/>
  <c r="AN19" i="62"/>
  <c r="AI19" i="62"/>
  <c r="AE19" i="62"/>
  <c r="AU23" i="62"/>
  <c r="AQ23" i="62"/>
  <c r="AL23" i="62"/>
  <c r="AH23" i="62"/>
  <c r="AT23" i="62"/>
  <c r="AP23" i="62"/>
  <c r="AK23" i="62"/>
  <c r="AG23" i="62"/>
  <c r="AS23" i="62"/>
  <c r="AO23" i="62"/>
  <c r="AJ23" i="62"/>
  <c r="AF23" i="62"/>
  <c r="AR23" i="62"/>
  <c r="AN23" i="62"/>
  <c r="AI23" i="62"/>
  <c r="AE23" i="62"/>
  <c r="AU27" i="62"/>
  <c r="AQ27" i="62"/>
  <c r="AL27" i="62"/>
  <c r="AH27" i="62"/>
  <c r="AT27" i="62"/>
  <c r="AP27" i="62"/>
  <c r="AK27" i="62"/>
  <c r="AG27" i="62"/>
  <c r="AS27" i="62"/>
  <c r="AO27" i="62"/>
  <c r="AJ27" i="62"/>
  <c r="AF27" i="62"/>
  <c r="AR27" i="62"/>
  <c r="AN27" i="62"/>
  <c r="AI27" i="62"/>
  <c r="AE27" i="62"/>
  <c r="AU31" i="62"/>
  <c r="AQ31" i="62"/>
  <c r="AL31" i="62"/>
  <c r="AH31" i="62"/>
  <c r="AT31" i="62"/>
  <c r="AP31" i="62"/>
  <c r="AK31" i="62"/>
  <c r="AG31" i="62"/>
  <c r="AS31" i="62"/>
  <c r="AO31" i="62"/>
  <c r="AJ31" i="62"/>
  <c r="AF31" i="62"/>
  <c r="AR31" i="62"/>
  <c r="AN31" i="62"/>
  <c r="AI31" i="62"/>
  <c r="AE31" i="62"/>
  <c r="AU28" i="62"/>
  <c r="AQ28" i="62"/>
  <c r="AL28" i="62"/>
  <c r="AH28" i="62"/>
  <c r="AT28" i="62"/>
  <c r="AP28" i="62"/>
  <c r="AK28" i="62"/>
  <c r="AG28" i="62"/>
  <c r="AS28" i="62"/>
  <c r="AO28" i="62"/>
  <c r="AJ28" i="62"/>
  <c r="AF28" i="62"/>
  <c r="AR28" i="62"/>
  <c r="AN28" i="62"/>
  <c r="AI28" i="62"/>
  <c r="AE28" i="62"/>
  <c r="AS10" i="59"/>
  <c r="AO10" i="59"/>
  <c r="AJ10" i="59"/>
  <c r="AF10" i="59"/>
  <c r="AR10" i="59"/>
  <c r="AN10" i="59"/>
  <c r="AI10" i="59"/>
  <c r="AE10" i="59"/>
  <c r="AU10" i="59"/>
  <c r="AQ10" i="59"/>
  <c r="AL10" i="59"/>
  <c r="AH10" i="59"/>
  <c r="AT10" i="59"/>
  <c r="AP10" i="59"/>
  <c r="AK10" i="59"/>
  <c r="AG10" i="59"/>
  <c r="AU14" i="59"/>
  <c r="AQ14" i="59"/>
  <c r="AL14" i="59"/>
  <c r="AH14" i="59"/>
  <c r="AT14" i="59"/>
  <c r="AP14" i="59"/>
  <c r="AK14" i="59"/>
  <c r="AG14" i="59"/>
  <c r="AS14" i="59"/>
  <c r="AO14" i="59"/>
  <c r="AJ14" i="59"/>
  <c r="AF14" i="59"/>
  <c r="AR14" i="59"/>
  <c r="AN14" i="59"/>
  <c r="AI14" i="59"/>
  <c r="AE14" i="59"/>
  <c r="AU26" i="59"/>
  <c r="AQ26" i="59"/>
  <c r="AL26" i="59"/>
  <c r="AH26" i="59"/>
  <c r="AT26" i="59"/>
  <c r="AP26" i="59"/>
  <c r="AK26" i="59"/>
  <c r="AG26" i="59"/>
  <c r="AS26" i="59"/>
  <c r="AO26" i="59"/>
  <c r="AJ26" i="59"/>
  <c r="AF26" i="59"/>
  <c r="AR26" i="59"/>
  <c r="AN26" i="59"/>
  <c r="AI26" i="59"/>
  <c r="AE26" i="59"/>
  <c r="AS11" i="59"/>
  <c r="AR11" i="59"/>
  <c r="AU11" i="59"/>
  <c r="AO11" i="59"/>
  <c r="AJ11" i="59"/>
  <c r="AF11" i="59"/>
  <c r="AT11" i="59"/>
  <c r="AN11" i="59"/>
  <c r="AI11" i="59"/>
  <c r="AE11" i="59"/>
  <c r="AQ11" i="59"/>
  <c r="AL11" i="59"/>
  <c r="AH11" i="59"/>
  <c r="AP11" i="59"/>
  <c r="AK11" i="59"/>
  <c r="AG11" i="59"/>
  <c r="AU19" i="59"/>
  <c r="AQ19" i="59"/>
  <c r="AL19" i="59"/>
  <c r="AH19" i="59"/>
  <c r="AT19" i="59"/>
  <c r="AP19" i="59"/>
  <c r="AK19" i="59"/>
  <c r="AG19" i="59"/>
  <c r="AS19" i="59"/>
  <c r="AO19" i="59"/>
  <c r="AJ19" i="59"/>
  <c r="AF19" i="59"/>
  <c r="AR19" i="59"/>
  <c r="AN19" i="59"/>
  <c r="AI19" i="59"/>
  <c r="AE19" i="59"/>
  <c r="AU27" i="59"/>
  <c r="AQ27" i="59"/>
  <c r="AL27" i="59"/>
  <c r="AH27" i="59"/>
  <c r="AT27" i="59"/>
  <c r="AP27" i="59"/>
  <c r="AK27" i="59"/>
  <c r="AG27" i="59"/>
  <c r="AS27" i="59"/>
  <c r="AO27" i="59"/>
  <c r="AJ27" i="59"/>
  <c r="AF27" i="59"/>
  <c r="AR27" i="59"/>
  <c r="AN27" i="59"/>
  <c r="AI27" i="59"/>
  <c r="AE27" i="59"/>
  <c r="AS8" i="59"/>
  <c r="AO8" i="59"/>
  <c r="AJ8" i="59"/>
  <c r="AF8" i="59"/>
  <c r="AR8" i="59"/>
  <c r="AN8" i="59"/>
  <c r="AI8" i="59"/>
  <c r="AE8" i="59"/>
  <c r="AT8" i="59"/>
  <c r="AK8" i="59"/>
  <c r="AU8" i="59"/>
  <c r="AQ8" i="59"/>
  <c r="AL8" i="59"/>
  <c r="AH8" i="59"/>
  <c r="AP8" i="59"/>
  <c r="AG8" i="59"/>
  <c r="AU12" i="59"/>
  <c r="AS12" i="59"/>
  <c r="AO12" i="59"/>
  <c r="AJ12" i="59"/>
  <c r="AF12" i="59"/>
  <c r="AR12" i="59"/>
  <c r="AN12" i="59"/>
  <c r="AI12" i="59"/>
  <c r="AE12" i="59"/>
  <c r="AL12" i="59"/>
  <c r="AT12" i="59"/>
  <c r="AK12" i="59"/>
  <c r="AQ12" i="59"/>
  <c r="AH12" i="59"/>
  <c r="AP12" i="59"/>
  <c r="AG12" i="59"/>
  <c r="AU16" i="59"/>
  <c r="AQ16" i="59"/>
  <c r="AL16" i="59"/>
  <c r="AH16" i="59"/>
  <c r="AT16" i="59"/>
  <c r="AP16" i="59"/>
  <c r="AK16" i="59"/>
  <c r="AG16" i="59"/>
  <c r="AS16" i="59"/>
  <c r="AO16" i="59"/>
  <c r="AJ16" i="59"/>
  <c r="AF16" i="59"/>
  <c r="AR16" i="59"/>
  <c r="AN16" i="59"/>
  <c r="AI16" i="59"/>
  <c r="AE16" i="59"/>
  <c r="AU20" i="59"/>
  <c r="AQ20" i="59"/>
  <c r="AL20" i="59"/>
  <c r="AH20" i="59"/>
  <c r="AT20" i="59"/>
  <c r="AP20" i="59"/>
  <c r="AK20" i="59"/>
  <c r="AG20" i="59"/>
  <c r="AS20" i="59"/>
  <c r="AO20" i="59"/>
  <c r="AJ20" i="59"/>
  <c r="AF20" i="59"/>
  <c r="AR20" i="59"/>
  <c r="AN20" i="59"/>
  <c r="AI20" i="59"/>
  <c r="AE20" i="59"/>
  <c r="AU24" i="59"/>
  <c r="AQ24" i="59"/>
  <c r="AL24" i="59"/>
  <c r="AH24" i="59"/>
  <c r="AT24" i="59"/>
  <c r="AP24" i="59"/>
  <c r="AK24" i="59"/>
  <c r="AG24" i="59"/>
  <c r="AS24" i="59"/>
  <c r="AO24" i="59"/>
  <c r="AJ24" i="59"/>
  <c r="AF24" i="59"/>
  <c r="AR24" i="59"/>
  <c r="AN24" i="59"/>
  <c r="AI24" i="59"/>
  <c r="AE24" i="59"/>
  <c r="AU28" i="59"/>
  <c r="AQ28" i="59"/>
  <c r="AL28" i="59"/>
  <c r="AH28" i="59"/>
  <c r="AT28" i="59"/>
  <c r="AP28" i="59"/>
  <c r="AK28" i="59"/>
  <c r="AG28" i="59"/>
  <c r="AS28" i="59"/>
  <c r="AO28" i="59"/>
  <c r="AJ28" i="59"/>
  <c r="AF28" i="59"/>
  <c r="AR28" i="59"/>
  <c r="AN28" i="59"/>
  <c r="AI28" i="59"/>
  <c r="AE28" i="59"/>
  <c r="AU18" i="59"/>
  <c r="AQ18" i="59"/>
  <c r="AL18" i="59"/>
  <c r="AH18" i="59"/>
  <c r="AT18" i="59"/>
  <c r="AP18" i="59"/>
  <c r="AK18" i="59"/>
  <c r="AG18" i="59"/>
  <c r="AS18" i="59"/>
  <c r="AO18" i="59"/>
  <c r="AJ18" i="59"/>
  <c r="AF18" i="59"/>
  <c r="AR18" i="59"/>
  <c r="AN18" i="59"/>
  <c r="AI18" i="59"/>
  <c r="AE18" i="59"/>
  <c r="AU30" i="59"/>
  <c r="AQ30" i="59"/>
  <c r="AL30" i="59"/>
  <c r="AH30" i="59"/>
  <c r="AT30" i="59"/>
  <c r="AP30" i="59"/>
  <c r="AK30" i="59"/>
  <c r="AG30" i="59"/>
  <c r="AS30" i="59"/>
  <c r="AO30" i="59"/>
  <c r="AJ30" i="59"/>
  <c r="AF30" i="59"/>
  <c r="AR30" i="59"/>
  <c r="AN30" i="59"/>
  <c r="AI30" i="59"/>
  <c r="AE30" i="59"/>
  <c r="AS7" i="59"/>
  <c r="AO7" i="59"/>
  <c r="AJ7" i="59"/>
  <c r="AF7" i="59"/>
  <c r="AR7" i="59"/>
  <c r="AN7" i="59"/>
  <c r="AI7" i="59"/>
  <c r="AE7" i="59"/>
  <c r="AT7" i="59"/>
  <c r="AK7" i="59"/>
  <c r="AU7" i="59"/>
  <c r="AQ7" i="59"/>
  <c r="AL7" i="59"/>
  <c r="AH7" i="59"/>
  <c r="AP7" i="59"/>
  <c r="AG7" i="59"/>
  <c r="AU15" i="59"/>
  <c r="AQ15" i="59"/>
  <c r="AL15" i="59"/>
  <c r="AH15" i="59"/>
  <c r="AT15" i="59"/>
  <c r="AP15" i="59"/>
  <c r="AK15" i="59"/>
  <c r="AG15" i="59"/>
  <c r="AS15" i="59"/>
  <c r="AO15" i="59"/>
  <c r="AJ15" i="59"/>
  <c r="AF15" i="59"/>
  <c r="AR15" i="59"/>
  <c r="AN15" i="59"/>
  <c r="AI15" i="59"/>
  <c r="AE15" i="59"/>
  <c r="AU23" i="59"/>
  <c r="AQ23" i="59"/>
  <c r="AL23" i="59"/>
  <c r="AH23" i="59"/>
  <c r="AT23" i="59"/>
  <c r="AP23" i="59"/>
  <c r="AK23" i="59"/>
  <c r="AG23" i="59"/>
  <c r="AS23" i="59"/>
  <c r="AO23" i="59"/>
  <c r="AJ23" i="59"/>
  <c r="AF23" i="59"/>
  <c r="AR23" i="59"/>
  <c r="AN23" i="59"/>
  <c r="AI23" i="59"/>
  <c r="AE23" i="59"/>
  <c r="AU31" i="59"/>
  <c r="AQ31" i="59"/>
  <c r="AL31" i="59"/>
  <c r="AH31" i="59"/>
  <c r="AT31" i="59"/>
  <c r="AP31" i="59"/>
  <c r="AK31" i="59"/>
  <c r="AG31" i="59"/>
  <c r="AS31" i="59"/>
  <c r="AO31" i="59"/>
  <c r="AJ31" i="59"/>
  <c r="AF31" i="59"/>
  <c r="AR31" i="59"/>
  <c r="AN31" i="59"/>
  <c r="AI31" i="59"/>
  <c r="AE31" i="59"/>
  <c r="AS9" i="59"/>
  <c r="AO9" i="59"/>
  <c r="AJ9" i="59"/>
  <c r="AF9" i="59"/>
  <c r="AE9" i="59"/>
  <c r="AK9" i="59"/>
  <c r="AR9" i="59"/>
  <c r="AN9" i="59"/>
  <c r="AI9" i="59"/>
  <c r="AU9" i="59"/>
  <c r="AQ9" i="59"/>
  <c r="AL9" i="59"/>
  <c r="AH9" i="59"/>
  <c r="AT9" i="59"/>
  <c r="AP9" i="59"/>
  <c r="AG9" i="59"/>
  <c r="AU13" i="59"/>
  <c r="AQ13" i="59"/>
  <c r="AL13" i="59"/>
  <c r="AH13" i="59"/>
  <c r="AT13" i="59"/>
  <c r="AP13" i="59"/>
  <c r="AK13" i="59"/>
  <c r="AS13" i="59"/>
  <c r="AO13" i="59"/>
  <c r="AJ13" i="59"/>
  <c r="AF13" i="59"/>
  <c r="AR13" i="59"/>
  <c r="AN13" i="59"/>
  <c r="AI13" i="59"/>
  <c r="AE13" i="59"/>
  <c r="AG13" i="59"/>
  <c r="AU17" i="59"/>
  <c r="AQ17" i="59"/>
  <c r="AL17" i="59"/>
  <c r="AH17" i="59"/>
  <c r="AT17" i="59"/>
  <c r="AP17" i="59"/>
  <c r="AK17" i="59"/>
  <c r="AG17" i="59"/>
  <c r="AS17" i="59"/>
  <c r="AO17" i="59"/>
  <c r="AJ17" i="59"/>
  <c r="AF17" i="59"/>
  <c r="AR17" i="59"/>
  <c r="AN17" i="59"/>
  <c r="AI17" i="59"/>
  <c r="AE17" i="59"/>
  <c r="AU21" i="59"/>
  <c r="AQ21" i="59"/>
  <c r="AL21" i="59"/>
  <c r="AH21" i="59"/>
  <c r="AT21" i="59"/>
  <c r="AP21" i="59"/>
  <c r="AK21" i="59"/>
  <c r="AG21" i="59"/>
  <c r="AS21" i="59"/>
  <c r="AO21" i="59"/>
  <c r="AJ21" i="59"/>
  <c r="AF21" i="59"/>
  <c r="AR21" i="59"/>
  <c r="AN21" i="59"/>
  <c r="AI21" i="59"/>
  <c r="AE21" i="59"/>
  <c r="AU25" i="59"/>
  <c r="AQ25" i="59"/>
  <c r="AL25" i="59"/>
  <c r="AH25" i="59"/>
  <c r="AT25" i="59"/>
  <c r="AP25" i="59"/>
  <c r="AK25" i="59"/>
  <c r="AG25" i="59"/>
  <c r="AS25" i="59"/>
  <c r="AO25" i="59"/>
  <c r="AJ25" i="59"/>
  <c r="AF25" i="59"/>
  <c r="AR25" i="59"/>
  <c r="AN25" i="59"/>
  <c r="AI25" i="59"/>
  <c r="AE25" i="59"/>
  <c r="AU29" i="59"/>
  <c r="AQ29" i="59"/>
  <c r="AL29" i="59"/>
  <c r="AH29" i="59"/>
  <c r="AT29" i="59"/>
  <c r="AP29" i="59"/>
  <c r="AK29" i="59"/>
  <c r="AG29" i="59"/>
  <c r="AS29" i="59"/>
  <c r="AO29" i="59"/>
  <c r="AJ29" i="59"/>
  <c r="AF29" i="59"/>
  <c r="AR29" i="59"/>
  <c r="AN29" i="59"/>
  <c r="AI29" i="59"/>
  <c r="AE29" i="59"/>
  <c r="AU22" i="59"/>
  <c r="AQ22" i="59"/>
  <c r="AL22" i="59"/>
  <c r="AH22" i="59"/>
  <c r="AT22" i="59"/>
  <c r="AP22" i="59"/>
  <c r="AK22" i="59"/>
  <c r="AG22" i="59"/>
  <c r="AS22" i="59"/>
  <c r="AO22" i="59"/>
  <c r="AJ22" i="59"/>
  <c r="AF22" i="59"/>
  <c r="AR22" i="59"/>
  <c r="AN22" i="59"/>
  <c r="AI22" i="59"/>
  <c r="AE22" i="59"/>
  <c r="AU14" i="61"/>
  <c r="AQ14" i="61"/>
  <c r="AL14" i="61"/>
  <c r="AH14" i="61"/>
  <c r="AT14" i="61"/>
  <c r="AP14" i="61"/>
  <c r="AS14" i="61"/>
  <c r="AO14" i="61"/>
  <c r="AJ14" i="61"/>
  <c r="AF14" i="61"/>
  <c r="AR14" i="61"/>
  <c r="AN14" i="61"/>
  <c r="AI14" i="61"/>
  <c r="AE14" i="61"/>
  <c r="AK14" i="61"/>
  <c r="AG14" i="61"/>
  <c r="AU18" i="61"/>
  <c r="AQ18" i="61"/>
  <c r="AL18" i="61"/>
  <c r="AH18" i="61"/>
  <c r="AT18" i="61"/>
  <c r="AP18" i="61"/>
  <c r="AK18" i="61"/>
  <c r="AG18" i="61"/>
  <c r="AS18" i="61"/>
  <c r="AO18" i="61"/>
  <c r="AJ18" i="61"/>
  <c r="AF18" i="61"/>
  <c r="AR18" i="61"/>
  <c r="AN18" i="61"/>
  <c r="AI18" i="61"/>
  <c r="AE18" i="61"/>
  <c r="AU26" i="61"/>
  <c r="AQ26" i="61"/>
  <c r="AL26" i="61"/>
  <c r="AH26" i="61"/>
  <c r="AT26" i="61"/>
  <c r="AP26" i="61"/>
  <c r="AK26" i="61"/>
  <c r="AG26" i="61"/>
  <c r="AS26" i="61"/>
  <c r="AO26" i="61"/>
  <c r="AJ26" i="61"/>
  <c r="AF26" i="61"/>
  <c r="AR26" i="61"/>
  <c r="AN26" i="61"/>
  <c r="AI26" i="61"/>
  <c r="AE26" i="61"/>
  <c r="AZ7" i="61"/>
  <c r="AR7" i="61"/>
  <c r="AN7" i="61"/>
  <c r="AI7" i="61"/>
  <c r="AE7" i="61"/>
  <c r="AQ7" i="61"/>
  <c r="AL7" i="61"/>
  <c r="AH7" i="61"/>
  <c r="AO7" i="61"/>
  <c r="AF7" i="61"/>
  <c r="AU7" i="61"/>
  <c r="AT7" i="61"/>
  <c r="AP7" i="61"/>
  <c r="AK7" i="61"/>
  <c r="AG7" i="61"/>
  <c r="AS7" i="61"/>
  <c r="AJ7" i="61"/>
  <c r="AU15" i="61"/>
  <c r="AQ15" i="61"/>
  <c r="AL15" i="61"/>
  <c r="AH15" i="61"/>
  <c r="AT15" i="61"/>
  <c r="AP15" i="61"/>
  <c r="AK15" i="61"/>
  <c r="AG15" i="61"/>
  <c r="AS15" i="61"/>
  <c r="AO15" i="61"/>
  <c r="AJ15" i="61"/>
  <c r="AF15" i="61"/>
  <c r="AR15" i="61"/>
  <c r="AN15" i="61"/>
  <c r="AI15" i="61"/>
  <c r="AE15" i="61"/>
  <c r="AU23" i="61"/>
  <c r="AQ23" i="61"/>
  <c r="AL23" i="61"/>
  <c r="AH23" i="61"/>
  <c r="AT23" i="61"/>
  <c r="AP23" i="61"/>
  <c r="AK23" i="61"/>
  <c r="AG23" i="61"/>
  <c r="AS23" i="61"/>
  <c r="AO23" i="61"/>
  <c r="AJ23" i="61"/>
  <c r="AF23" i="61"/>
  <c r="AR23" i="61"/>
  <c r="AN23" i="61"/>
  <c r="AI23" i="61"/>
  <c r="AE23" i="61"/>
  <c r="AU31" i="61"/>
  <c r="AQ31" i="61"/>
  <c r="AL31" i="61"/>
  <c r="AH31" i="61"/>
  <c r="AT31" i="61"/>
  <c r="AP31" i="61"/>
  <c r="AK31" i="61"/>
  <c r="AG31" i="61"/>
  <c r="AS31" i="61"/>
  <c r="AO31" i="61"/>
  <c r="AJ31" i="61"/>
  <c r="AF31" i="61"/>
  <c r="AR31" i="61"/>
  <c r="AN31" i="61"/>
  <c r="AI31" i="61"/>
  <c r="AE31" i="61"/>
  <c r="AR8" i="61"/>
  <c r="AN8" i="61"/>
  <c r="AI8" i="61"/>
  <c r="AE8" i="61"/>
  <c r="AQ8" i="61"/>
  <c r="AH8" i="61"/>
  <c r="AU8" i="61"/>
  <c r="AL8" i="61"/>
  <c r="AT8" i="61"/>
  <c r="AP8" i="61"/>
  <c r="AK8" i="61"/>
  <c r="AG8" i="61"/>
  <c r="AS8" i="61"/>
  <c r="AO8" i="61"/>
  <c r="AJ8" i="61"/>
  <c r="AF8" i="61"/>
  <c r="AU12" i="61"/>
  <c r="AQ12" i="61"/>
  <c r="AL12" i="61"/>
  <c r="AH12" i="61"/>
  <c r="AS12" i="61"/>
  <c r="AO12" i="61"/>
  <c r="AJ12" i="61"/>
  <c r="AF12" i="61"/>
  <c r="AR12" i="61"/>
  <c r="AN12" i="61"/>
  <c r="AI12" i="61"/>
  <c r="AK12" i="61"/>
  <c r="AG12" i="61"/>
  <c r="AT12" i="61"/>
  <c r="AE12" i="61"/>
  <c r="AP12" i="61"/>
  <c r="AU16" i="61"/>
  <c r="AQ16" i="61"/>
  <c r="AL16" i="61"/>
  <c r="AH16" i="61"/>
  <c r="AT16" i="61"/>
  <c r="AP16" i="61"/>
  <c r="AK16" i="61"/>
  <c r="AG16" i="61"/>
  <c r="AS16" i="61"/>
  <c r="AO16" i="61"/>
  <c r="AJ16" i="61"/>
  <c r="AF16" i="61"/>
  <c r="AR16" i="61"/>
  <c r="AN16" i="61"/>
  <c r="AI16" i="61"/>
  <c r="AE16" i="61"/>
  <c r="AU20" i="61"/>
  <c r="AQ20" i="61"/>
  <c r="AL20" i="61"/>
  <c r="AH20" i="61"/>
  <c r="AT20" i="61"/>
  <c r="AP20" i="61"/>
  <c r="AK20" i="61"/>
  <c r="AG20" i="61"/>
  <c r="AS20" i="61"/>
  <c r="AO20" i="61"/>
  <c r="AJ20" i="61"/>
  <c r="AF20" i="61"/>
  <c r="AR20" i="61"/>
  <c r="AN20" i="61"/>
  <c r="AI20" i="61"/>
  <c r="AE20" i="61"/>
  <c r="AU24" i="61"/>
  <c r="AQ24" i="61"/>
  <c r="AL24" i="61"/>
  <c r="AH24" i="61"/>
  <c r="AT24" i="61"/>
  <c r="AP24" i="61"/>
  <c r="AK24" i="61"/>
  <c r="AG24" i="61"/>
  <c r="AS24" i="61"/>
  <c r="AO24" i="61"/>
  <c r="AJ24" i="61"/>
  <c r="AF24" i="61"/>
  <c r="AR24" i="61"/>
  <c r="AN24" i="61"/>
  <c r="AI24" i="61"/>
  <c r="AE24" i="61"/>
  <c r="AU28" i="61"/>
  <c r="AQ28" i="61"/>
  <c r="AL28" i="61"/>
  <c r="AH28" i="61"/>
  <c r="AT28" i="61"/>
  <c r="AP28" i="61"/>
  <c r="AK28" i="61"/>
  <c r="AG28" i="61"/>
  <c r="AS28" i="61"/>
  <c r="AO28" i="61"/>
  <c r="AJ28" i="61"/>
  <c r="AF28" i="61"/>
  <c r="AR28" i="61"/>
  <c r="AN28" i="61"/>
  <c r="AI28" i="61"/>
  <c r="AE28" i="61"/>
  <c r="AR10" i="61"/>
  <c r="AN10" i="61"/>
  <c r="AI10" i="61"/>
  <c r="AE10" i="61"/>
  <c r="AU10" i="61"/>
  <c r="AQ10" i="61"/>
  <c r="AL10" i="61"/>
  <c r="AH10" i="61"/>
  <c r="AT10" i="61"/>
  <c r="AP10" i="61"/>
  <c r="AK10" i="61"/>
  <c r="AG10" i="61"/>
  <c r="AS10" i="61"/>
  <c r="AO10" i="61"/>
  <c r="AJ10" i="61"/>
  <c r="AF10" i="61"/>
  <c r="AU22" i="61"/>
  <c r="AQ22" i="61"/>
  <c r="AL22" i="61"/>
  <c r="AH22" i="61"/>
  <c r="AT22" i="61"/>
  <c r="AP22" i="61"/>
  <c r="AK22" i="61"/>
  <c r="AG22" i="61"/>
  <c r="AS22" i="61"/>
  <c r="AO22" i="61"/>
  <c r="AJ22" i="61"/>
  <c r="AF22" i="61"/>
  <c r="AR22" i="61"/>
  <c r="AN22" i="61"/>
  <c r="AI22" i="61"/>
  <c r="AE22" i="61"/>
  <c r="AU30" i="61"/>
  <c r="AQ30" i="61"/>
  <c r="AL30" i="61"/>
  <c r="AH30" i="61"/>
  <c r="AT30" i="61"/>
  <c r="AP30" i="61"/>
  <c r="AK30" i="61"/>
  <c r="AG30" i="61"/>
  <c r="AS30" i="61"/>
  <c r="AO30" i="61"/>
  <c r="AJ30" i="61"/>
  <c r="AF30" i="61"/>
  <c r="AR30" i="61"/>
  <c r="AN30" i="61"/>
  <c r="AI30" i="61"/>
  <c r="AE30" i="61"/>
  <c r="AU11" i="61"/>
  <c r="AS11" i="61"/>
  <c r="AR11" i="61"/>
  <c r="AN11" i="61"/>
  <c r="AI11" i="61"/>
  <c r="AE11" i="61"/>
  <c r="AQ11" i="61"/>
  <c r="AL11" i="61"/>
  <c r="AH11" i="61"/>
  <c r="AP11" i="61"/>
  <c r="AK11" i="61"/>
  <c r="AG11" i="61"/>
  <c r="AT11" i="61"/>
  <c r="AO11" i="61"/>
  <c r="AJ11" i="61"/>
  <c r="AF11" i="61"/>
  <c r="AU19" i="61"/>
  <c r="AQ19" i="61"/>
  <c r="AL19" i="61"/>
  <c r="AH19" i="61"/>
  <c r="AT19" i="61"/>
  <c r="AP19" i="61"/>
  <c r="AK19" i="61"/>
  <c r="AG19" i="61"/>
  <c r="AS19" i="61"/>
  <c r="AO19" i="61"/>
  <c r="AJ19" i="61"/>
  <c r="AF19" i="61"/>
  <c r="AR19" i="61"/>
  <c r="AN19" i="61"/>
  <c r="AI19" i="61"/>
  <c r="AE19" i="61"/>
  <c r="AU27" i="61"/>
  <c r="AQ27" i="61"/>
  <c r="AL27" i="61"/>
  <c r="AH27" i="61"/>
  <c r="AT27" i="61"/>
  <c r="AP27" i="61"/>
  <c r="AK27" i="61"/>
  <c r="AG27" i="61"/>
  <c r="AS27" i="61"/>
  <c r="AO27" i="61"/>
  <c r="AJ27" i="61"/>
  <c r="AF27" i="61"/>
  <c r="AR27" i="61"/>
  <c r="AN27" i="61"/>
  <c r="AI27" i="61"/>
  <c r="AE27" i="61"/>
  <c r="AR9" i="61"/>
  <c r="AN9" i="61"/>
  <c r="AI9" i="61"/>
  <c r="AE9" i="61"/>
  <c r="AU9" i="61"/>
  <c r="AQ9" i="61"/>
  <c r="AL9" i="61"/>
  <c r="AH9" i="61"/>
  <c r="AT9" i="61"/>
  <c r="AP9" i="61"/>
  <c r="AK9" i="61"/>
  <c r="AG9" i="61"/>
  <c r="AS9" i="61"/>
  <c r="AO9" i="61"/>
  <c r="AJ9" i="61"/>
  <c r="AF9" i="61"/>
  <c r="AU13" i="61"/>
  <c r="AQ13" i="61"/>
  <c r="AL13" i="61"/>
  <c r="AH13" i="61"/>
  <c r="AS13" i="61"/>
  <c r="AO13" i="61"/>
  <c r="AJ13" i="61"/>
  <c r="AF13" i="61"/>
  <c r="AR13" i="61"/>
  <c r="AN13" i="61"/>
  <c r="AI13" i="61"/>
  <c r="AE13" i="61"/>
  <c r="AK13" i="61"/>
  <c r="AG13" i="61"/>
  <c r="AT13" i="61"/>
  <c r="AP13" i="61"/>
  <c r="AU17" i="61"/>
  <c r="AQ17" i="61"/>
  <c r="AL17" i="61"/>
  <c r="AH17" i="61"/>
  <c r="AT17" i="61"/>
  <c r="AP17" i="61"/>
  <c r="AK17" i="61"/>
  <c r="AG17" i="61"/>
  <c r="AS17" i="61"/>
  <c r="AO17" i="61"/>
  <c r="AJ17" i="61"/>
  <c r="AF17" i="61"/>
  <c r="AR17" i="61"/>
  <c r="AN17" i="61"/>
  <c r="AI17" i="61"/>
  <c r="AE17" i="61"/>
  <c r="AU21" i="61"/>
  <c r="AQ21" i="61"/>
  <c r="AL21" i="61"/>
  <c r="AH21" i="61"/>
  <c r="AT21" i="61"/>
  <c r="AP21" i="61"/>
  <c r="AK21" i="61"/>
  <c r="AG21" i="61"/>
  <c r="AS21" i="61"/>
  <c r="AO21" i="61"/>
  <c r="AJ21" i="61"/>
  <c r="AF21" i="61"/>
  <c r="AR21" i="61"/>
  <c r="AN21" i="61"/>
  <c r="AI21" i="61"/>
  <c r="AE21" i="61"/>
  <c r="AU25" i="61"/>
  <c r="AQ25" i="61"/>
  <c r="AL25" i="61"/>
  <c r="AH25" i="61"/>
  <c r="AT25" i="61"/>
  <c r="AP25" i="61"/>
  <c r="AK25" i="61"/>
  <c r="AG25" i="61"/>
  <c r="AS25" i="61"/>
  <c r="AO25" i="61"/>
  <c r="AJ25" i="61"/>
  <c r="AF25" i="61"/>
  <c r="AR25" i="61"/>
  <c r="AN25" i="61"/>
  <c r="AI25" i="61"/>
  <c r="AE25" i="61"/>
  <c r="AU29" i="61"/>
  <c r="AQ29" i="61"/>
  <c r="AL29" i="61"/>
  <c r="AH29" i="61"/>
  <c r="AT29" i="61"/>
  <c r="AP29" i="61"/>
  <c r="AK29" i="61"/>
  <c r="AG29" i="61"/>
  <c r="AS29" i="61"/>
  <c r="AO29" i="61"/>
  <c r="AJ29" i="61"/>
  <c r="AF29" i="61"/>
  <c r="AR29" i="61"/>
  <c r="AN29" i="61"/>
  <c r="AI29" i="61"/>
  <c r="AE29" i="61"/>
  <c r="AU9" i="58"/>
  <c r="AQ9" i="58"/>
  <c r="AL9" i="58"/>
  <c r="AH9" i="58"/>
  <c r="AT9" i="58"/>
  <c r="AP9" i="58"/>
  <c r="AK9" i="58"/>
  <c r="AG9" i="58"/>
  <c r="AI9" i="58"/>
  <c r="AS9" i="58"/>
  <c r="AO9" i="58"/>
  <c r="AJ9" i="58"/>
  <c r="AF9" i="58"/>
  <c r="AR9" i="58"/>
  <c r="AN9" i="58"/>
  <c r="AE9" i="58"/>
  <c r="AU13" i="58"/>
  <c r="AQ13" i="58"/>
  <c r="AL13" i="58"/>
  <c r="AH13" i="58"/>
  <c r="AT13" i="58"/>
  <c r="AP13" i="58"/>
  <c r="AK13" i="58"/>
  <c r="AG13" i="58"/>
  <c r="AS13" i="58"/>
  <c r="AO13" i="58"/>
  <c r="AJ13" i="58"/>
  <c r="AF13" i="58"/>
  <c r="AR13" i="58"/>
  <c r="AN13" i="58"/>
  <c r="AI13" i="58"/>
  <c r="AE13" i="58"/>
  <c r="AU21" i="58"/>
  <c r="AQ21" i="58"/>
  <c r="AL21" i="58"/>
  <c r="AH21" i="58"/>
  <c r="AT21" i="58"/>
  <c r="AP21" i="58"/>
  <c r="AK21" i="58"/>
  <c r="AG21" i="58"/>
  <c r="AS21" i="58"/>
  <c r="AO21" i="58"/>
  <c r="AJ21" i="58"/>
  <c r="AF21" i="58"/>
  <c r="AR21" i="58"/>
  <c r="AN21" i="58"/>
  <c r="AI21" i="58"/>
  <c r="AE21" i="58"/>
  <c r="AU25" i="58"/>
  <c r="AQ25" i="58"/>
  <c r="AL25" i="58"/>
  <c r="AH25" i="58"/>
  <c r="AT25" i="58"/>
  <c r="AP25" i="58"/>
  <c r="AK25" i="58"/>
  <c r="AG25" i="58"/>
  <c r="AS25" i="58"/>
  <c r="AO25" i="58"/>
  <c r="AJ25" i="58"/>
  <c r="AF25" i="58"/>
  <c r="AR25" i="58"/>
  <c r="AN25" i="58"/>
  <c r="AI25" i="58"/>
  <c r="AE25" i="58"/>
  <c r="AU26" i="58"/>
  <c r="AQ26" i="58"/>
  <c r="AL26" i="58"/>
  <c r="AH26" i="58"/>
  <c r="AT26" i="58"/>
  <c r="AP26" i="58"/>
  <c r="AK26" i="58"/>
  <c r="AG26" i="58"/>
  <c r="AS26" i="58"/>
  <c r="AO26" i="58"/>
  <c r="AJ26" i="58"/>
  <c r="AF26" i="58"/>
  <c r="AR26" i="58"/>
  <c r="AN26" i="58"/>
  <c r="AI26" i="58"/>
  <c r="AE26" i="58"/>
  <c r="AU30" i="58"/>
  <c r="AQ30" i="58"/>
  <c r="AL30" i="58"/>
  <c r="AH30" i="58"/>
  <c r="AT30" i="58"/>
  <c r="AP30" i="58"/>
  <c r="AK30" i="58"/>
  <c r="AG30" i="58"/>
  <c r="AS30" i="58"/>
  <c r="AO30" i="58"/>
  <c r="AJ30" i="58"/>
  <c r="AF30" i="58"/>
  <c r="AR30" i="58"/>
  <c r="AN30" i="58"/>
  <c r="AI30" i="58"/>
  <c r="AE30" i="58"/>
  <c r="AU14" i="58"/>
  <c r="AQ14" i="58"/>
  <c r="AL14" i="58"/>
  <c r="AH14" i="58"/>
  <c r="AT14" i="58"/>
  <c r="AP14" i="58"/>
  <c r="AK14" i="58"/>
  <c r="AG14" i="58"/>
  <c r="AS14" i="58"/>
  <c r="AO14" i="58"/>
  <c r="AJ14" i="58"/>
  <c r="AF14" i="58"/>
  <c r="AR14" i="58"/>
  <c r="AN14" i="58"/>
  <c r="AI14" i="58"/>
  <c r="AE14" i="58"/>
  <c r="AU18" i="58"/>
  <c r="AQ18" i="58"/>
  <c r="AL18" i="58"/>
  <c r="AH18" i="58"/>
  <c r="AT18" i="58"/>
  <c r="AP18" i="58"/>
  <c r="AK18" i="58"/>
  <c r="AG18" i="58"/>
  <c r="AS18" i="58"/>
  <c r="AO18" i="58"/>
  <c r="AJ18" i="58"/>
  <c r="AF18" i="58"/>
  <c r="AR18" i="58"/>
  <c r="AN18" i="58"/>
  <c r="AI18" i="58"/>
  <c r="AE18" i="58"/>
  <c r="AT7" i="58"/>
  <c r="AP7" i="58"/>
  <c r="AK7" i="58"/>
  <c r="AG7" i="58"/>
  <c r="AR7" i="58"/>
  <c r="AI7" i="58"/>
  <c r="AQ7" i="58"/>
  <c r="AS7" i="58"/>
  <c r="AO7" i="58"/>
  <c r="AJ7" i="58"/>
  <c r="AF7" i="58"/>
  <c r="AN7" i="58"/>
  <c r="AE7" i="58"/>
  <c r="AU7" i="58"/>
  <c r="AL7" i="58"/>
  <c r="AH7" i="58"/>
  <c r="AU11" i="58"/>
  <c r="AT11" i="58"/>
  <c r="AS11" i="58"/>
  <c r="AR11" i="58"/>
  <c r="AQ11" i="58"/>
  <c r="AL11" i="58"/>
  <c r="AH11" i="58"/>
  <c r="AP11" i="58"/>
  <c r="AK11" i="58"/>
  <c r="AG11" i="58"/>
  <c r="AI11" i="58"/>
  <c r="AE11" i="58"/>
  <c r="AO11" i="58"/>
  <c r="AJ11" i="58"/>
  <c r="AF11" i="58"/>
  <c r="AN11" i="58"/>
  <c r="AU15" i="58"/>
  <c r="AQ15" i="58"/>
  <c r="AL15" i="58"/>
  <c r="AH15" i="58"/>
  <c r="AT15" i="58"/>
  <c r="AP15" i="58"/>
  <c r="AK15" i="58"/>
  <c r="AG15" i="58"/>
  <c r="AS15" i="58"/>
  <c r="AO15" i="58"/>
  <c r="AJ15" i="58"/>
  <c r="AF15" i="58"/>
  <c r="AR15" i="58"/>
  <c r="AN15" i="58"/>
  <c r="AI15" i="58"/>
  <c r="AE15" i="58"/>
  <c r="AU19" i="58"/>
  <c r="AQ19" i="58"/>
  <c r="AL19" i="58"/>
  <c r="AH19" i="58"/>
  <c r="AT19" i="58"/>
  <c r="AP19" i="58"/>
  <c r="AK19" i="58"/>
  <c r="AG19" i="58"/>
  <c r="AS19" i="58"/>
  <c r="AO19" i="58"/>
  <c r="AJ19" i="58"/>
  <c r="AF19" i="58"/>
  <c r="AR19" i="58"/>
  <c r="AN19" i="58"/>
  <c r="AI19" i="58"/>
  <c r="AE19" i="58"/>
  <c r="AU23" i="58"/>
  <c r="AQ23" i="58"/>
  <c r="AL23" i="58"/>
  <c r="AH23" i="58"/>
  <c r="AT23" i="58"/>
  <c r="AP23" i="58"/>
  <c r="AK23" i="58"/>
  <c r="AG23" i="58"/>
  <c r="AS23" i="58"/>
  <c r="AO23" i="58"/>
  <c r="AJ23" i="58"/>
  <c r="AF23" i="58"/>
  <c r="AR23" i="58"/>
  <c r="AN23" i="58"/>
  <c r="AI23" i="58"/>
  <c r="AE23" i="58"/>
  <c r="AU27" i="58"/>
  <c r="AQ27" i="58"/>
  <c r="AL27" i="58"/>
  <c r="AH27" i="58"/>
  <c r="AT27" i="58"/>
  <c r="AP27" i="58"/>
  <c r="AK27" i="58"/>
  <c r="AG27" i="58"/>
  <c r="AS27" i="58"/>
  <c r="AO27" i="58"/>
  <c r="AJ27" i="58"/>
  <c r="AF27" i="58"/>
  <c r="AR27" i="58"/>
  <c r="AN27" i="58"/>
  <c r="AI27" i="58"/>
  <c r="AE27" i="58"/>
  <c r="AU31" i="58"/>
  <c r="AQ31" i="58"/>
  <c r="AL31" i="58"/>
  <c r="AH31" i="58"/>
  <c r="AT31" i="58"/>
  <c r="AP31" i="58"/>
  <c r="AK31" i="58"/>
  <c r="AG31" i="58"/>
  <c r="AS31" i="58"/>
  <c r="AO31" i="58"/>
  <c r="AJ31" i="58"/>
  <c r="AF31" i="58"/>
  <c r="AR31" i="58"/>
  <c r="AN31" i="58"/>
  <c r="AI31" i="58"/>
  <c r="AE31" i="58"/>
  <c r="AU17" i="58"/>
  <c r="AQ17" i="58"/>
  <c r="AL17" i="58"/>
  <c r="AH17" i="58"/>
  <c r="AT17" i="58"/>
  <c r="AP17" i="58"/>
  <c r="AK17" i="58"/>
  <c r="AG17" i="58"/>
  <c r="AS17" i="58"/>
  <c r="AO17" i="58"/>
  <c r="AJ17" i="58"/>
  <c r="AF17" i="58"/>
  <c r="AR17" i="58"/>
  <c r="AN17" i="58"/>
  <c r="AI17" i="58"/>
  <c r="AE17" i="58"/>
  <c r="AU29" i="58"/>
  <c r="AQ29" i="58"/>
  <c r="AL29" i="58"/>
  <c r="AH29" i="58"/>
  <c r="AT29" i="58"/>
  <c r="AP29" i="58"/>
  <c r="AK29" i="58"/>
  <c r="AG29" i="58"/>
  <c r="AS29" i="58"/>
  <c r="AO29" i="58"/>
  <c r="AJ29" i="58"/>
  <c r="AF29" i="58"/>
  <c r="AR29" i="58"/>
  <c r="AN29" i="58"/>
  <c r="AI29" i="58"/>
  <c r="AE29" i="58"/>
  <c r="AU10" i="58"/>
  <c r="AQ10" i="58"/>
  <c r="AL10" i="58"/>
  <c r="AH10" i="58"/>
  <c r="AT10" i="58"/>
  <c r="AP10" i="58"/>
  <c r="AK10" i="58"/>
  <c r="AG10" i="58"/>
  <c r="AN10" i="58"/>
  <c r="AE10" i="58"/>
  <c r="AS10" i="58"/>
  <c r="AO10" i="58"/>
  <c r="AJ10" i="58"/>
  <c r="AF10" i="58"/>
  <c r="AR10" i="58"/>
  <c r="AI10" i="58"/>
  <c r="AU22" i="58"/>
  <c r="AQ22" i="58"/>
  <c r="AL22" i="58"/>
  <c r="AH22" i="58"/>
  <c r="AT22" i="58"/>
  <c r="AP22" i="58"/>
  <c r="AK22" i="58"/>
  <c r="AG22" i="58"/>
  <c r="AS22" i="58"/>
  <c r="AO22" i="58"/>
  <c r="AJ22" i="58"/>
  <c r="AF22" i="58"/>
  <c r="AR22" i="58"/>
  <c r="AN22" i="58"/>
  <c r="AI22" i="58"/>
  <c r="AE22" i="58"/>
  <c r="AU8" i="58"/>
  <c r="AQ8" i="58"/>
  <c r="AL8" i="58"/>
  <c r="AH8" i="58"/>
  <c r="AT8" i="58"/>
  <c r="AP8" i="58"/>
  <c r="AK8" i="58"/>
  <c r="AG8" i="58"/>
  <c r="AR8" i="58"/>
  <c r="AN8" i="58"/>
  <c r="AS8" i="58"/>
  <c r="AO8" i="58"/>
  <c r="AJ8" i="58"/>
  <c r="AF8" i="58"/>
  <c r="AI8" i="58"/>
  <c r="AE8" i="58"/>
  <c r="AU12" i="58"/>
  <c r="AQ12" i="58"/>
  <c r="AL12" i="58"/>
  <c r="AH12" i="58"/>
  <c r="AT12" i="58"/>
  <c r="AP12" i="58"/>
  <c r="AK12" i="58"/>
  <c r="AG12" i="58"/>
  <c r="AS12" i="58"/>
  <c r="AO12" i="58"/>
  <c r="AJ12" i="58"/>
  <c r="AF12" i="58"/>
  <c r="AR12" i="58"/>
  <c r="AN12" i="58"/>
  <c r="AI12" i="58"/>
  <c r="AE12" i="58"/>
  <c r="AU16" i="58"/>
  <c r="AQ16" i="58"/>
  <c r="AL16" i="58"/>
  <c r="AH16" i="58"/>
  <c r="AT16" i="58"/>
  <c r="AP16" i="58"/>
  <c r="AK16" i="58"/>
  <c r="AG16" i="58"/>
  <c r="AS16" i="58"/>
  <c r="AO16" i="58"/>
  <c r="AJ16" i="58"/>
  <c r="AF16" i="58"/>
  <c r="AR16" i="58"/>
  <c r="AN16" i="58"/>
  <c r="AI16" i="58"/>
  <c r="AE16" i="58"/>
  <c r="AU20" i="58"/>
  <c r="AQ20" i="58"/>
  <c r="AL20" i="58"/>
  <c r="AH20" i="58"/>
  <c r="AT20" i="58"/>
  <c r="AP20" i="58"/>
  <c r="AK20" i="58"/>
  <c r="AG20" i="58"/>
  <c r="AS20" i="58"/>
  <c r="AO20" i="58"/>
  <c r="AJ20" i="58"/>
  <c r="AF20" i="58"/>
  <c r="AR20" i="58"/>
  <c r="AN20" i="58"/>
  <c r="AI20" i="58"/>
  <c r="AE20" i="58"/>
  <c r="AU24" i="58"/>
  <c r="AQ24" i="58"/>
  <c r="AL24" i="58"/>
  <c r="AH24" i="58"/>
  <c r="AT24" i="58"/>
  <c r="AP24" i="58"/>
  <c r="AK24" i="58"/>
  <c r="AG24" i="58"/>
  <c r="AS24" i="58"/>
  <c r="AO24" i="58"/>
  <c r="AJ24" i="58"/>
  <c r="AF24" i="58"/>
  <c r="AR24" i="58"/>
  <c r="AN24" i="58"/>
  <c r="AI24" i="58"/>
  <c r="AE24" i="58"/>
  <c r="AU28" i="58"/>
  <c r="AQ28" i="58"/>
  <c r="AL28" i="58"/>
  <c r="AH28" i="58"/>
  <c r="AT28" i="58"/>
  <c r="AP28" i="58"/>
  <c r="AK28" i="58"/>
  <c r="AG28" i="58"/>
  <c r="AS28" i="58"/>
  <c r="AO28" i="58"/>
  <c r="AJ28" i="58"/>
  <c r="AF28" i="58"/>
  <c r="AR28" i="58"/>
  <c r="AN28" i="58"/>
  <c r="AI28" i="58"/>
  <c r="AE28" i="58"/>
  <c r="AU13" i="57"/>
  <c r="AQ13" i="57"/>
  <c r="AL13" i="57"/>
  <c r="AH13" i="57"/>
  <c r="AT13" i="57"/>
  <c r="AP13" i="57"/>
  <c r="AK13" i="57"/>
  <c r="AG13" i="57"/>
  <c r="AS13" i="57"/>
  <c r="AO13" i="57"/>
  <c r="AJ13" i="57"/>
  <c r="AF13" i="57"/>
  <c r="AR13" i="57"/>
  <c r="AN13" i="57"/>
  <c r="AI13" i="57"/>
  <c r="AE13" i="57"/>
  <c r="AU17" i="57"/>
  <c r="AQ17" i="57"/>
  <c r="AL17" i="57"/>
  <c r="AH17" i="57"/>
  <c r="AT17" i="57"/>
  <c r="AP17" i="57"/>
  <c r="AK17" i="57"/>
  <c r="AG17" i="57"/>
  <c r="AS17" i="57"/>
  <c r="AO17" i="57"/>
  <c r="AJ17" i="57"/>
  <c r="AF17" i="57"/>
  <c r="AR17" i="57"/>
  <c r="AN17" i="57"/>
  <c r="AI17" i="57"/>
  <c r="AE17" i="57"/>
  <c r="AU25" i="57"/>
  <c r="AQ25" i="57"/>
  <c r="AL25" i="57"/>
  <c r="AH25" i="57"/>
  <c r="AT25" i="57"/>
  <c r="AP25" i="57"/>
  <c r="AK25" i="57"/>
  <c r="AG25" i="57"/>
  <c r="AS25" i="57"/>
  <c r="AO25" i="57"/>
  <c r="AJ25" i="57"/>
  <c r="AF25" i="57"/>
  <c r="AR25" i="57"/>
  <c r="AN25" i="57"/>
  <c r="AI25" i="57"/>
  <c r="AE25" i="57"/>
  <c r="Q29" i="57"/>
  <c r="Q30" i="57"/>
  <c r="BD7" i="57"/>
  <c r="AU7" i="57"/>
  <c r="AQ7" i="57"/>
  <c r="AL7" i="57"/>
  <c r="AH7" i="57"/>
  <c r="AT7" i="57"/>
  <c r="AP7" i="57"/>
  <c r="AK7" i="57"/>
  <c r="AG7" i="57"/>
  <c r="AN7" i="57"/>
  <c r="AR7" i="57"/>
  <c r="AE7" i="57"/>
  <c r="AS7" i="57"/>
  <c r="AO7" i="57"/>
  <c r="AJ7" i="57"/>
  <c r="AF7" i="57"/>
  <c r="AI7" i="57"/>
  <c r="O11" i="57"/>
  <c r="AT11" i="57"/>
  <c r="AR11" i="57"/>
  <c r="AQ11" i="57"/>
  <c r="AL11" i="57"/>
  <c r="AH11" i="57"/>
  <c r="AP11" i="57"/>
  <c r="AK11" i="57"/>
  <c r="AG11" i="57"/>
  <c r="AU11" i="57"/>
  <c r="AO11" i="57"/>
  <c r="AJ11" i="57"/>
  <c r="AF11" i="57"/>
  <c r="AS11" i="57"/>
  <c r="AN11" i="57"/>
  <c r="AI11" i="57"/>
  <c r="AE11" i="57"/>
  <c r="O15" i="57"/>
  <c r="AU15" i="57"/>
  <c r="AQ15" i="57"/>
  <c r="AL15" i="57"/>
  <c r="AH15" i="57"/>
  <c r="AT15" i="57"/>
  <c r="AP15" i="57"/>
  <c r="AK15" i="57"/>
  <c r="AG15" i="57"/>
  <c r="AS15" i="57"/>
  <c r="AO15" i="57"/>
  <c r="AJ15" i="57"/>
  <c r="AF15" i="57"/>
  <c r="AR15" i="57"/>
  <c r="AN15" i="57"/>
  <c r="AI15" i="57"/>
  <c r="AE15" i="57"/>
  <c r="AC19" i="57"/>
  <c r="AU19" i="57"/>
  <c r="AQ19" i="57"/>
  <c r="AL19" i="57"/>
  <c r="AH19" i="57"/>
  <c r="AT19" i="57"/>
  <c r="AP19" i="57"/>
  <c r="AK19" i="57"/>
  <c r="AG19" i="57"/>
  <c r="AS19" i="57"/>
  <c r="AO19" i="57"/>
  <c r="AJ19" i="57"/>
  <c r="AF19" i="57"/>
  <c r="AR19" i="57"/>
  <c r="AN19" i="57"/>
  <c r="AI19" i="57"/>
  <c r="AE19" i="57"/>
  <c r="X23" i="57"/>
  <c r="AU23" i="57"/>
  <c r="AQ23" i="57"/>
  <c r="AL23" i="57"/>
  <c r="AH23" i="57"/>
  <c r="AT23" i="57"/>
  <c r="AP23" i="57"/>
  <c r="AK23" i="57"/>
  <c r="AG23" i="57"/>
  <c r="AS23" i="57"/>
  <c r="AO23" i="57"/>
  <c r="AJ23" i="57"/>
  <c r="AF23" i="57"/>
  <c r="AR23" i="57"/>
  <c r="AN23" i="57"/>
  <c r="AI23" i="57"/>
  <c r="AE23" i="57"/>
  <c r="X27" i="57"/>
  <c r="AU27" i="57"/>
  <c r="AQ27" i="57"/>
  <c r="AL27" i="57"/>
  <c r="AH27" i="57"/>
  <c r="AT27" i="57"/>
  <c r="AP27" i="57"/>
  <c r="AK27" i="57"/>
  <c r="AG27" i="57"/>
  <c r="AS27" i="57"/>
  <c r="AO27" i="57"/>
  <c r="AJ27" i="57"/>
  <c r="AF27" i="57"/>
  <c r="AR27" i="57"/>
  <c r="AN27" i="57"/>
  <c r="AI27" i="57"/>
  <c r="AE27" i="57"/>
  <c r="X31" i="57"/>
  <c r="AU31" i="57"/>
  <c r="AQ31" i="57"/>
  <c r="AL31" i="57"/>
  <c r="AH31" i="57"/>
  <c r="AT31" i="57"/>
  <c r="AP31" i="57"/>
  <c r="AK31" i="57"/>
  <c r="AG31" i="57"/>
  <c r="AS31" i="57"/>
  <c r="AO31" i="57"/>
  <c r="AJ31" i="57"/>
  <c r="AF31" i="57"/>
  <c r="AR31" i="57"/>
  <c r="AN31" i="57"/>
  <c r="AI31" i="57"/>
  <c r="AE31" i="57"/>
  <c r="Q31" i="57"/>
  <c r="M25" i="57"/>
  <c r="AU9" i="57"/>
  <c r="AQ9" i="57"/>
  <c r="AL9" i="57"/>
  <c r="AH9" i="57"/>
  <c r="AN9" i="57"/>
  <c r="AE9" i="57"/>
  <c r="AT9" i="57"/>
  <c r="AP9" i="57"/>
  <c r="AK9" i="57"/>
  <c r="AG9" i="57"/>
  <c r="AS9" i="57"/>
  <c r="AO9" i="57"/>
  <c r="AJ9" i="57"/>
  <c r="AF9" i="57"/>
  <c r="AR9" i="57"/>
  <c r="AI9" i="57"/>
  <c r="AU21" i="57"/>
  <c r="AQ21" i="57"/>
  <c r="AL21" i="57"/>
  <c r="AH21" i="57"/>
  <c r="AT21" i="57"/>
  <c r="AP21" i="57"/>
  <c r="AK21" i="57"/>
  <c r="AG21" i="57"/>
  <c r="AS21" i="57"/>
  <c r="AO21" i="57"/>
  <c r="AJ21" i="57"/>
  <c r="AF21" i="57"/>
  <c r="AR21" i="57"/>
  <c r="AN21" i="57"/>
  <c r="AI21" i="57"/>
  <c r="AE21" i="57"/>
  <c r="AU29" i="57"/>
  <c r="AQ29" i="57"/>
  <c r="AL29" i="57"/>
  <c r="AH29" i="57"/>
  <c r="AT29" i="57"/>
  <c r="AP29" i="57"/>
  <c r="AK29" i="57"/>
  <c r="AG29" i="57"/>
  <c r="AS29" i="57"/>
  <c r="AO29" i="57"/>
  <c r="AJ29" i="57"/>
  <c r="AF29" i="57"/>
  <c r="AR29" i="57"/>
  <c r="AN29" i="57"/>
  <c r="AI29" i="57"/>
  <c r="AE29" i="57"/>
  <c r="O10" i="57"/>
  <c r="AU10" i="57"/>
  <c r="AQ10" i="57"/>
  <c r="AL10" i="57"/>
  <c r="AH10" i="57"/>
  <c r="AN10" i="57"/>
  <c r="AT10" i="57"/>
  <c r="AP10" i="57"/>
  <c r="AK10" i="57"/>
  <c r="AG10" i="57"/>
  <c r="AS10" i="57"/>
  <c r="AO10" i="57"/>
  <c r="AJ10" i="57"/>
  <c r="AF10" i="57"/>
  <c r="AR10" i="57"/>
  <c r="AI10" i="57"/>
  <c r="AE10" i="57"/>
  <c r="O14" i="57"/>
  <c r="AU14" i="57"/>
  <c r="AQ14" i="57"/>
  <c r="AL14" i="57"/>
  <c r="AH14" i="57"/>
  <c r="AT14" i="57"/>
  <c r="AP14" i="57"/>
  <c r="AK14" i="57"/>
  <c r="AG14" i="57"/>
  <c r="AS14" i="57"/>
  <c r="AO14" i="57"/>
  <c r="AJ14" i="57"/>
  <c r="AF14" i="57"/>
  <c r="AR14" i="57"/>
  <c r="AN14" i="57"/>
  <c r="AI14" i="57"/>
  <c r="AE14" i="57"/>
  <c r="O18" i="57"/>
  <c r="AU18" i="57"/>
  <c r="AQ18" i="57"/>
  <c r="AL18" i="57"/>
  <c r="AH18" i="57"/>
  <c r="AT18" i="57"/>
  <c r="AP18" i="57"/>
  <c r="AK18" i="57"/>
  <c r="AG18" i="57"/>
  <c r="AS18" i="57"/>
  <c r="AO18" i="57"/>
  <c r="AJ18" i="57"/>
  <c r="AF18" i="57"/>
  <c r="AR18" i="57"/>
  <c r="AN18" i="57"/>
  <c r="AI18" i="57"/>
  <c r="AE18" i="57"/>
  <c r="X22" i="57"/>
  <c r="AU22" i="57"/>
  <c r="AQ22" i="57"/>
  <c r="AL22" i="57"/>
  <c r="AH22" i="57"/>
  <c r="AT22" i="57"/>
  <c r="AP22" i="57"/>
  <c r="AK22" i="57"/>
  <c r="AG22" i="57"/>
  <c r="AS22" i="57"/>
  <c r="AO22" i="57"/>
  <c r="AJ22" i="57"/>
  <c r="AF22" i="57"/>
  <c r="AR22" i="57"/>
  <c r="AN22" i="57"/>
  <c r="AI22" i="57"/>
  <c r="AE22" i="57"/>
  <c r="X26" i="57"/>
  <c r="AU26" i="57"/>
  <c r="AQ26" i="57"/>
  <c r="AL26" i="57"/>
  <c r="AH26" i="57"/>
  <c r="AT26" i="57"/>
  <c r="AP26" i="57"/>
  <c r="AK26" i="57"/>
  <c r="AG26" i="57"/>
  <c r="AS26" i="57"/>
  <c r="AO26" i="57"/>
  <c r="AJ26" i="57"/>
  <c r="AF26" i="57"/>
  <c r="AR26" i="57"/>
  <c r="AN26" i="57"/>
  <c r="AI26" i="57"/>
  <c r="AE26" i="57"/>
  <c r="X30" i="57"/>
  <c r="AU30" i="57"/>
  <c r="AQ30" i="57"/>
  <c r="AL30" i="57"/>
  <c r="AH30" i="57"/>
  <c r="AT30" i="57"/>
  <c r="AP30" i="57"/>
  <c r="AK30" i="57"/>
  <c r="AG30" i="57"/>
  <c r="AS30" i="57"/>
  <c r="AO30" i="57"/>
  <c r="AJ30" i="57"/>
  <c r="AF30" i="57"/>
  <c r="AR30" i="57"/>
  <c r="AN30" i="57"/>
  <c r="AI30" i="57"/>
  <c r="AE30" i="57"/>
  <c r="O29" i="57"/>
  <c r="O8" i="57"/>
  <c r="AU8" i="57"/>
  <c r="AQ8" i="57"/>
  <c r="AL8" i="57"/>
  <c r="AH8" i="57"/>
  <c r="AI8" i="57"/>
  <c r="AT8" i="57"/>
  <c r="AP8" i="57"/>
  <c r="AK8" i="57"/>
  <c r="AG8" i="57"/>
  <c r="AR8" i="57"/>
  <c r="AS8" i="57"/>
  <c r="AO8" i="57"/>
  <c r="AJ8" i="57"/>
  <c r="AF8" i="57"/>
  <c r="AN8" i="57"/>
  <c r="AE8" i="57"/>
  <c r="O12" i="57"/>
  <c r="AU12" i="57"/>
  <c r="AQ12" i="57"/>
  <c r="AT12" i="57"/>
  <c r="AP12" i="57"/>
  <c r="AK12" i="57"/>
  <c r="AG12" i="57"/>
  <c r="AS12" i="57"/>
  <c r="AO12" i="57"/>
  <c r="AJ12" i="57"/>
  <c r="AF12" i="57"/>
  <c r="AR12" i="57"/>
  <c r="AN12" i="57"/>
  <c r="AI12" i="57"/>
  <c r="AE12" i="57"/>
  <c r="AL12" i="57"/>
  <c r="AH12" i="57"/>
  <c r="O16" i="57"/>
  <c r="AU16" i="57"/>
  <c r="AQ16" i="57"/>
  <c r="AL16" i="57"/>
  <c r="AH16" i="57"/>
  <c r="AT16" i="57"/>
  <c r="AP16" i="57"/>
  <c r="AK16" i="57"/>
  <c r="AG16" i="57"/>
  <c r="AS16" i="57"/>
  <c r="AO16" i="57"/>
  <c r="AJ16" i="57"/>
  <c r="AF16" i="57"/>
  <c r="AR16" i="57"/>
  <c r="AN16" i="57"/>
  <c r="AI16" i="57"/>
  <c r="AE16" i="57"/>
  <c r="AB20" i="57"/>
  <c r="AU20" i="57"/>
  <c r="AQ20" i="57"/>
  <c r="AL20" i="57"/>
  <c r="AH20" i="57"/>
  <c r="AT20" i="57"/>
  <c r="AP20" i="57"/>
  <c r="AK20" i="57"/>
  <c r="AG20" i="57"/>
  <c r="AS20" i="57"/>
  <c r="AO20" i="57"/>
  <c r="AJ20" i="57"/>
  <c r="AF20" i="57"/>
  <c r="AR20" i="57"/>
  <c r="AN20" i="57"/>
  <c r="AI20" i="57"/>
  <c r="AE20" i="57"/>
  <c r="X24" i="57"/>
  <c r="AU24" i="57"/>
  <c r="AQ24" i="57"/>
  <c r="AL24" i="57"/>
  <c r="AH24" i="57"/>
  <c r="AT24" i="57"/>
  <c r="AP24" i="57"/>
  <c r="AK24" i="57"/>
  <c r="AG24" i="57"/>
  <c r="AS24" i="57"/>
  <c r="AO24" i="57"/>
  <c r="AJ24" i="57"/>
  <c r="AF24" i="57"/>
  <c r="AR24" i="57"/>
  <c r="AN24" i="57"/>
  <c r="AI24" i="57"/>
  <c r="AE24" i="57"/>
  <c r="X28" i="57"/>
  <c r="AU28" i="57"/>
  <c r="AQ28" i="57"/>
  <c r="AL28" i="57"/>
  <c r="AH28" i="57"/>
  <c r="AT28" i="57"/>
  <c r="AP28" i="57"/>
  <c r="AK28" i="57"/>
  <c r="AG28" i="57"/>
  <c r="AS28" i="57"/>
  <c r="AO28" i="57"/>
  <c r="AJ28" i="57"/>
  <c r="AF28" i="57"/>
  <c r="AR28" i="57"/>
  <c r="AN28" i="57"/>
  <c r="AI28" i="57"/>
  <c r="AE28" i="57"/>
  <c r="O31" i="57"/>
  <c r="S29" i="57"/>
  <c r="Q27" i="57"/>
  <c r="BD23" i="67"/>
  <c r="AZ23" i="67"/>
  <c r="BC23" i="67"/>
  <c r="AY23" i="67"/>
  <c r="BB23" i="67"/>
  <c r="AX23" i="67"/>
  <c r="BA23" i="67"/>
  <c r="AW23" i="67"/>
  <c r="Z23" i="67"/>
  <c r="V23" i="67"/>
  <c r="Q23" i="67"/>
  <c r="M23" i="67"/>
  <c r="AC23" i="67"/>
  <c r="Y23" i="67"/>
  <c r="T23" i="67"/>
  <c r="P23" i="67"/>
  <c r="AB23" i="67"/>
  <c r="X23" i="67"/>
  <c r="S23" i="67"/>
  <c r="O23" i="67"/>
  <c r="AA23" i="67"/>
  <c r="W23" i="67"/>
  <c r="R23" i="67"/>
  <c r="N23" i="67"/>
  <c r="BA18" i="67"/>
  <c r="AW18" i="67"/>
  <c r="Z18" i="67"/>
  <c r="V18" i="67"/>
  <c r="Q18" i="67"/>
  <c r="M18" i="67"/>
  <c r="BD18" i="67"/>
  <c r="AZ18" i="67"/>
  <c r="AC18" i="67"/>
  <c r="Y18" i="67"/>
  <c r="T18" i="67"/>
  <c r="P18" i="67"/>
  <c r="BC18" i="67"/>
  <c r="AY18" i="67"/>
  <c r="AB18" i="67"/>
  <c r="X18" i="67"/>
  <c r="S18" i="67"/>
  <c r="O18" i="67"/>
  <c r="BB18" i="67"/>
  <c r="AX18" i="67"/>
  <c r="AA18" i="67"/>
  <c r="W18" i="67"/>
  <c r="R18" i="67"/>
  <c r="N18" i="67"/>
  <c r="BA22" i="67"/>
  <c r="AW22" i="67"/>
  <c r="Z22" i="67"/>
  <c r="V22" i="67"/>
  <c r="Q22" i="67"/>
  <c r="M22" i="67"/>
  <c r="BD22" i="67"/>
  <c r="AZ22" i="67"/>
  <c r="AC22" i="67"/>
  <c r="Y22" i="67"/>
  <c r="T22" i="67"/>
  <c r="P22" i="67"/>
  <c r="BC22" i="67"/>
  <c r="AY22" i="67"/>
  <c r="AB22" i="67"/>
  <c r="X22" i="67"/>
  <c r="S22" i="67"/>
  <c r="O22" i="67"/>
  <c r="BB22" i="67"/>
  <c r="AX22" i="67"/>
  <c r="AA22" i="67"/>
  <c r="W22" i="67"/>
  <c r="R22" i="67"/>
  <c r="N22" i="67"/>
  <c r="BD26" i="67"/>
  <c r="AZ26" i="67"/>
  <c r="AC26" i="67"/>
  <c r="Y26" i="67"/>
  <c r="T26" i="67"/>
  <c r="P26" i="67"/>
  <c r="BC26" i="67"/>
  <c r="AY26" i="67"/>
  <c r="AB26" i="67"/>
  <c r="X26" i="67"/>
  <c r="S26" i="67"/>
  <c r="O26" i="67"/>
  <c r="BB26" i="67"/>
  <c r="AX26" i="67"/>
  <c r="AA26" i="67"/>
  <c r="W26" i="67"/>
  <c r="R26" i="67"/>
  <c r="N26" i="67"/>
  <c r="BA26" i="67"/>
  <c r="AW26" i="67"/>
  <c r="Z26" i="67"/>
  <c r="V26" i="67"/>
  <c r="Q26" i="67"/>
  <c r="M26" i="67"/>
  <c r="BD30" i="67"/>
  <c r="AZ30" i="67"/>
  <c r="AC30" i="67"/>
  <c r="Y30" i="67"/>
  <c r="T30" i="67"/>
  <c r="P30" i="67"/>
  <c r="BC30" i="67"/>
  <c r="AY30" i="67"/>
  <c r="AB30" i="67"/>
  <c r="X30" i="67"/>
  <c r="S30" i="67"/>
  <c r="O30" i="67"/>
  <c r="BB30" i="67"/>
  <c r="AX30" i="67"/>
  <c r="AA30" i="67"/>
  <c r="W30" i="67"/>
  <c r="R30" i="67"/>
  <c r="N30" i="67"/>
  <c r="BA30" i="67"/>
  <c r="AW30" i="67"/>
  <c r="Z30" i="67"/>
  <c r="V30" i="67"/>
  <c r="Q30" i="67"/>
  <c r="M30" i="67"/>
  <c r="P7" i="67"/>
  <c r="T7" i="67"/>
  <c r="Y7" i="67"/>
  <c r="AC7" i="67"/>
  <c r="AZ7" i="67"/>
  <c r="BD7" i="67"/>
  <c r="P8" i="67"/>
  <c r="T8" i="67"/>
  <c r="Y8" i="67"/>
  <c r="AC8" i="67"/>
  <c r="AZ8" i="67"/>
  <c r="BD8" i="67"/>
  <c r="P9" i="67"/>
  <c r="T9" i="67"/>
  <c r="Y9" i="67"/>
  <c r="AC9" i="67"/>
  <c r="AZ9" i="67"/>
  <c r="BD9" i="67"/>
  <c r="P10" i="67"/>
  <c r="T10" i="67"/>
  <c r="Y10" i="67"/>
  <c r="AC10" i="67"/>
  <c r="AZ10" i="67"/>
  <c r="BD10" i="67"/>
  <c r="Q11" i="67"/>
  <c r="V11" i="67"/>
  <c r="Z11" i="67"/>
  <c r="AW11" i="67"/>
  <c r="BA11" i="67"/>
  <c r="M12" i="67"/>
  <c r="Q12" i="67"/>
  <c r="V12" i="67"/>
  <c r="Z12" i="67"/>
  <c r="AW12" i="67"/>
  <c r="BA12" i="67"/>
  <c r="M13" i="67"/>
  <c r="Q13" i="67"/>
  <c r="V13" i="67"/>
  <c r="Z13" i="67"/>
  <c r="AW13" i="67"/>
  <c r="BA13" i="67"/>
  <c r="M14" i="67"/>
  <c r="Q14" i="67"/>
  <c r="V14" i="67"/>
  <c r="Z14" i="67"/>
  <c r="AW14" i="67"/>
  <c r="BA14" i="67"/>
  <c r="M15" i="67"/>
  <c r="Q15" i="67"/>
  <c r="M7" i="67"/>
  <c r="Q7" i="67"/>
  <c r="V7" i="67"/>
  <c r="Z7" i="67"/>
  <c r="AW7" i="67"/>
  <c r="BA7" i="67"/>
  <c r="M8" i="67"/>
  <c r="Q8" i="67"/>
  <c r="V8" i="67"/>
  <c r="Z8" i="67"/>
  <c r="AW8" i="67"/>
  <c r="BA8" i="67"/>
  <c r="M9" i="67"/>
  <c r="Q9" i="67"/>
  <c r="V9" i="67"/>
  <c r="Z9" i="67"/>
  <c r="AW9" i="67"/>
  <c r="BA9" i="67"/>
  <c r="M10" i="67"/>
  <c r="Q10" i="67"/>
  <c r="V10" i="67"/>
  <c r="Z10" i="67"/>
  <c r="AW10" i="67"/>
  <c r="BA10" i="67"/>
  <c r="M11" i="67"/>
  <c r="R11" i="67"/>
  <c r="W11" i="67"/>
  <c r="AA11" i="67"/>
  <c r="AX11" i="67"/>
  <c r="BB11" i="67"/>
  <c r="N12" i="67"/>
  <c r="R12" i="67"/>
  <c r="W12" i="67"/>
  <c r="AA12" i="67"/>
  <c r="AX12" i="67"/>
  <c r="BB12" i="67"/>
  <c r="N13" i="67"/>
  <c r="R13" i="67"/>
  <c r="W13" i="67"/>
  <c r="AA13" i="67"/>
  <c r="AX13" i="67"/>
  <c r="BB13" i="67"/>
  <c r="N14" i="67"/>
  <c r="R14" i="67"/>
  <c r="W14" i="67"/>
  <c r="AA14" i="67"/>
  <c r="AX14" i="67"/>
  <c r="BB14" i="67"/>
  <c r="BA15" i="67"/>
  <c r="AW15" i="67"/>
  <c r="Z15" i="67"/>
  <c r="V15" i="67"/>
  <c r="BD15" i="67"/>
  <c r="AZ15" i="67"/>
  <c r="AC15" i="67"/>
  <c r="Y15" i="67"/>
  <c r="T15" i="67"/>
  <c r="BC15" i="67"/>
  <c r="AY15" i="67"/>
  <c r="AB15" i="67"/>
  <c r="X15" i="67"/>
  <c r="S15" i="67"/>
  <c r="BB15" i="67"/>
  <c r="AX15" i="67"/>
  <c r="AA15" i="67"/>
  <c r="W15" i="67"/>
  <c r="R15" i="67"/>
  <c r="BA19" i="67"/>
  <c r="AW19" i="67"/>
  <c r="Z19" i="67"/>
  <c r="V19" i="67"/>
  <c r="Q19" i="67"/>
  <c r="M19" i="67"/>
  <c r="BD19" i="67"/>
  <c r="AZ19" i="67"/>
  <c r="AC19" i="67"/>
  <c r="Y19" i="67"/>
  <c r="T19" i="67"/>
  <c r="P19" i="67"/>
  <c r="BC19" i="67"/>
  <c r="AY19" i="67"/>
  <c r="AB19" i="67"/>
  <c r="X19" i="67"/>
  <c r="S19" i="67"/>
  <c r="O19" i="67"/>
  <c r="BB19" i="67"/>
  <c r="AX19" i="67"/>
  <c r="AA19" i="67"/>
  <c r="W19" i="67"/>
  <c r="R19" i="67"/>
  <c r="N19" i="67"/>
  <c r="BD27" i="67"/>
  <c r="AZ27" i="67"/>
  <c r="AC27" i="67"/>
  <c r="Y27" i="67"/>
  <c r="T27" i="67"/>
  <c r="P27" i="67"/>
  <c r="BC27" i="67"/>
  <c r="AY27" i="67"/>
  <c r="AB27" i="67"/>
  <c r="X27" i="67"/>
  <c r="S27" i="67"/>
  <c r="O27" i="67"/>
  <c r="BB27" i="67"/>
  <c r="AX27" i="67"/>
  <c r="AA27" i="67"/>
  <c r="W27" i="67"/>
  <c r="R27" i="67"/>
  <c r="N27" i="67"/>
  <c r="BA27" i="67"/>
  <c r="AW27" i="67"/>
  <c r="Z27" i="67"/>
  <c r="V27" i="67"/>
  <c r="Q27" i="67"/>
  <c r="M27" i="67"/>
  <c r="BD31" i="67"/>
  <c r="AZ31" i="67"/>
  <c r="AC31" i="67"/>
  <c r="Y31" i="67"/>
  <c r="T31" i="67"/>
  <c r="P31" i="67"/>
  <c r="BC31" i="67"/>
  <c r="AY31" i="67"/>
  <c r="AB31" i="67"/>
  <c r="X31" i="67"/>
  <c r="S31" i="67"/>
  <c r="O31" i="67"/>
  <c r="BB31" i="67"/>
  <c r="AX31" i="67"/>
  <c r="AA31" i="67"/>
  <c r="W31" i="67"/>
  <c r="R31" i="67"/>
  <c r="N31" i="67"/>
  <c r="BA31" i="67"/>
  <c r="AW31" i="67"/>
  <c r="Z31" i="67"/>
  <c r="V31" i="67"/>
  <c r="Q31" i="67"/>
  <c r="M31" i="67"/>
  <c r="BA16" i="67"/>
  <c r="AW16" i="67"/>
  <c r="Z16" i="67"/>
  <c r="V16" i="67"/>
  <c r="Q16" i="67"/>
  <c r="M16" i="67"/>
  <c r="BD16" i="67"/>
  <c r="AZ16" i="67"/>
  <c r="AC16" i="67"/>
  <c r="Y16" i="67"/>
  <c r="T16" i="67"/>
  <c r="P16" i="67"/>
  <c r="BC16" i="67"/>
  <c r="AY16" i="67"/>
  <c r="AB16" i="67"/>
  <c r="X16" i="67"/>
  <c r="S16" i="67"/>
  <c r="O16" i="67"/>
  <c r="BB16" i="67"/>
  <c r="AX16" i="67"/>
  <c r="AA16" i="67"/>
  <c r="W16" i="67"/>
  <c r="R16" i="67"/>
  <c r="N16" i="67"/>
  <c r="BA20" i="67"/>
  <c r="AW20" i="67"/>
  <c r="Z20" i="67"/>
  <c r="V20" i="67"/>
  <c r="Q20" i="67"/>
  <c r="M20" i="67"/>
  <c r="BD20" i="67"/>
  <c r="AZ20" i="67"/>
  <c r="AC20" i="67"/>
  <c r="Y20" i="67"/>
  <c r="T20" i="67"/>
  <c r="P20" i="67"/>
  <c r="BC20" i="67"/>
  <c r="AY20" i="67"/>
  <c r="AB20" i="67"/>
  <c r="X20" i="67"/>
  <c r="S20" i="67"/>
  <c r="O20" i="67"/>
  <c r="BB20" i="67"/>
  <c r="AX20" i="67"/>
  <c r="AA20" i="67"/>
  <c r="W20" i="67"/>
  <c r="R20" i="67"/>
  <c r="N20" i="67"/>
  <c r="BD24" i="67"/>
  <c r="AZ24" i="67"/>
  <c r="AC24" i="67"/>
  <c r="Y24" i="67"/>
  <c r="T24" i="67"/>
  <c r="P24" i="67"/>
  <c r="BC24" i="67"/>
  <c r="AY24" i="67"/>
  <c r="AB24" i="67"/>
  <c r="X24" i="67"/>
  <c r="S24" i="67"/>
  <c r="O24" i="67"/>
  <c r="BB24" i="67"/>
  <c r="AX24" i="67"/>
  <c r="AA24" i="67"/>
  <c r="W24" i="67"/>
  <c r="R24" i="67"/>
  <c r="N24" i="67"/>
  <c r="BA24" i="67"/>
  <c r="AW24" i="67"/>
  <c r="Z24" i="67"/>
  <c r="V24" i="67"/>
  <c r="Q24" i="67"/>
  <c r="M24" i="67"/>
  <c r="BD28" i="67"/>
  <c r="AZ28" i="67"/>
  <c r="AC28" i="67"/>
  <c r="Y28" i="67"/>
  <c r="T28" i="67"/>
  <c r="P28" i="67"/>
  <c r="BC28" i="67"/>
  <c r="AY28" i="67"/>
  <c r="AB28" i="67"/>
  <c r="X28" i="67"/>
  <c r="S28" i="67"/>
  <c r="O28" i="67"/>
  <c r="BB28" i="67"/>
  <c r="AX28" i="67"/>
  <c r="AA28" i="67"/>
  <c r="W28" i="67"/>
  <c r="R28" i="67"/>
  <c r="N28" i="67"/>
  <c r="BA28" i="67"/>
  <c r="AW28" i="67"/>
  <c r="Z28" i="67"/>
  <c r="V28" i="67"/>
  <c r="Q28" i="67"/>
  <c r="M28" i="67"/>
  <c r="N7" i="67"/>
  <c r="R7" i="67"/>
  <c r="W7" i="67"/>
  <c r="AA7" i="67"/>
  <c r="AX7" i="67"/>
  <c r="BB7" i="67"/>
  <c r="N8" i="67"/>
  <c r="R8" i="67"/>
  <c r="W8" i="67"/>
  <c r="AA8" i="67"/>
  <c r="AX8" i="67"/>
  <c r="BB8" i="67"/>
  <c r="N9" i="67"/>
  <c r="R9" i="67"/>
  <c r="W9" i="67"/>
  <c r="AA9" i="67"/>
  <c r="AX9" i="67"/>
  <c r="BB9" i="67"/>
  <c r="N10" i="67"/>
  <c r="R10" i="67"/>
  <c r="W10" i="67"/>
  <c r="AA10" i="67"/>
  <c r="AX10" i="67"/>
  <c r="BB10" i="67"/>
  <c r="O11" i="67"/>
  <c r="S11" i="67"/>
  <c r="X11" i="67"/>
  <c r="AB11" i="67"/>
  <c r="AY11" i="67"/>
  <c r="BC11" i="67"/>
  <c r="O12" i="67"/>
  <c r="S12" i="67"/>
  <c r="X12" i="67"/>
  <c r="AB12" i="67"/>
  <c r="AY12" i="67"/>
  <c r="BC12" i="67"/>
  <c r="O13" i="67"/>
  <c r="S13" i="67"/>
  <c r="X13" i="67"/>
  <c r="AB13" i="67"/>
  <c r="AY13" i="67"/>
  <c r="BC13" i="67"/>
  <c r="O14" i="67"/>
  <c r="S14" i="67"/>
  <c r="X14" i="67"/>
  <c r="AB14" i="67"/>
  <c r="AY14" i="67"/>
  <c r="BC14" i="67"/>
  <c r="O15" i="67"/>
  <c r="BA17" i="67"/>
  <c r="AW17" i="67"/>
  <c r="Z17" i="67"/>
  <c r="V17" i="67"/>
  <c r="Q17" i="67"/>
  <c r="M17" i="67"/>
  <c r="BD17" i="67"/>
  <c r="AZ17" i="67"/>
  <c r="AC17" i="67"/>
  <c r="Y17" i="67"/>
  <c r="T17" i="67"/>
  <c r="P17" i="67"/>
  <c r="BC17" i="67"/>
  <c r="AY17" i="67"/>
  <c r="AB17" i="67"/>
  <c r="X17" i="67"/>
  <c r="S17" i="67"/>
  <c r="O17" i="67"/>
  <c r="BB17" i="67"/>
  <c r="AX17" i="67"/>
  <c r="AA17" i="67"/>
  <c r="W17" i="67"/>
  <c r="R17" i="67"/>
  <c r="N17" i="67"/>
  <c r="BA21" i="67"/>
  <c r="AW21" i="67"/>
  <c r="Z21" i="67"/>
  <c r="V21" i="67"/>
  <c r="Q21" i="67"/>
  <c r="M21" i="67"/>
  <c r="BD21" i="67"/>
  <c r="AZ21" i="67"/>
  <c r="AC21" i="67"/>
  <c r="Y21" i="67"/>
  <c r="T21" i="67"/>
  <c r="P21" i="67"/>
  <c r="BC21" i="67"/>
  <c r="AY21" i="67"/>
  <c r="AB21" i="67"/>
  <c r="X21" i="67"/>
  <c r="S21" i="67"/>
  <c r="O21" i="67"/>
  <c r="BB21" i="67"/>
  <c r="AX21" i="67"/>
  <c r="AA21" i="67"/>
  <c r="W21" i="67"/>
  <c r="R21" i="67"/>
  <c r="N21" i="67"/>
  <c r="BD25" i="67"/>
  <c r="AZ25" i="67"/>
  <c r="AC25" i="67"/>
  <c r="Y25" i="67"/>
  <c r="T25" i="67"/>
  <c r="P25" i="67"/>
  <c r="BC25" i="67"/>
  <c r="AY25" i="67"/>
  <c r="AB25" i="67"/>
  <c r="X25" i="67"/>
  <c r="S25" i="67"/>
  <c r="O25" i="67"/>
  <c r="BB25" i="67"/>
  <c r="AX25" i="67"/>
  <c r="AA25" i="67"/>
  <c r="W25" i="67"/>
  <c r="R25" i="67"/>
  <c r="N25" i="67"/>
  <c r="BA25" i="67"/>
  <c r="AW25" i="67"/>
  <c r="Z25" i="67"/>
  <c r="V25" i="67"/>
  <c r="Q25" i="67"/>
  <c r="M25" i="67"/>
  <c r="BD29" i="67"/>
  <c r="AZ29" i="67"/>
  <c r="AC29" i="67"/>
  <c r="Y29" i="67"/>
  <c r="T29" i="67"/>
  <c r="P29" i="67"/>
  <c r="BC29" i="67"/>
  <c r="AY29" i="67"/>
  <c r="AB29" i="67"/>
  <c r="X29" i="67"/>
  <c r="S29" i="67"/>
  <c r="O29" i="67"/>
  <c r="BB29" i="67"/>
  <c r="AX29" i="67"/>
  <c r="AA29" i="67"/>
  <c r="W29" i="67"/>
  <c r="R29" i="67"/>
  <c r="N29" i="67"/>
  <c r="BA29" i="67"/>
  <c r="AW29" i="67"/>
  <c r="Z29" i="67"/>
  <c r="V29" i="67"/>
  <c r="Q29" i="67"/>
  <c r="M29" i="67"/>
  <c r="O7" i="67"/>
  <c r="S7" i="67"/>
  <c r="X7" i="67"/>
  <c r="AB7" i="67"/>
  <c r="AY7" i="67"/>
  <c r="O8" i="67"/>
  <c r="S8" i="67"/>
  <c r="X8" i="67"/>
  <c r="AB8" i="67"/>
  <c r="AY8" i="67"/>
  <c r="O9" i="67"/>
  <c r="S9" i="67"/>
  <c r="X9" i="67"/>
  <c r="AB9" i="67"/>
  <c r="AY9" i="67"/>
  <c r="O10" i="67"/>
  <c r="S10" i="67"/>
  <c r="X10" i="67"/>
  <c r="AB10" i="67"/>
  <c r="AY10" i="67"/>
  <c r="P11" i="67"/>
  <c r="T11" i="67"/>
  <c r="Y11" i="67"/>
  <c r="AC11" i="67"/>
  <c r="AZ11" i="67"/>
  <c r="BD11" i="67"/>
  <c r="P12" i="67"/>
  <c r="T12" i="67"/>
  <c r="Y12" i="67"/>
  <c r="AC12" i="67"/>
  <c r="AZ12" i="67"/>
  <c r="P13" i="67"/>
  <c r="T13" i="67"/>
  <c r="Y13" i="67"/>
  <c r="AC13" i="67"/>
  <c r="AZ13" i="67"/>
  <c r="P14" i="67"/>
  <c r="T14" i="67"/>
  <c r="Y14" i="67"/>
  <c r="AC14" i="67"/>
  <c r="AZ14" i="67"/>
  <c r="P15" i="67"/>
  <c r="BA16" i="66"/>
  <c r="AW16" i="66"/>
  <c r="BD16" i="66"/>
  <c r="AZ16" i="66"/>
  <c r="AC16" i="66"/>
  <c r="BC16" i="66"/>
  <c r="AY16" i="66"/>
  <c r="AB16" i="66"/>
  <c r="X16" i="66"/>
  <c r="S16" i="66"/>
  <c r="BB16" i="66"/>
  <c r="AX16" i="66"/>
  <c r="AA16" i="66"/>
  <c r="V16" i="66"/>
  <c r="P16" i="66"/>
  <c r="Z16" i="66"/>
  <c r="T16" i="66"/>
  <c r="O16" i="66"/>
  <c r="Y16" i="66"/>
  <c r="R16" i="66"/>
  <c r="N16" i="66"/>
  <c r="W16" i="66"/>
  <c r="Q16" i="66"/>
  <c r="M16" i="66"/>
  <c r="BB28" i="66"/>
  <c r="AX28" i="66"/>
  <c r="AA28" i="66"/>
  <c r="W28" i="66"/>
  <c r="R28" i="66"/>
  <c r="N28" i="66"/>
  <c r="BA28" i="66"/>
  <c r="AW28" i="66"/>
  <c r="Z28" i="66"/>
  <c r="V28" i="66"/>
  <c r="Q28" i="66"/>
  <c r="M28" i="66"/>
  <c r="BD28" i="66"/>
  <c r="AZ28" i="66"/>
  <c r="AC28" i="66"/>
  <c r="Y28" i="66"/>
  <c r="T28" i="66"/>
  <c r="P28" i="66"/>
  <c r="BC28" i="66"/>
  <c r="AY28" i="66"/>
  <c r="AB28" i="66"/>
  <c r="X28" i="66"/>
  <c r="S28" i="66"/>
  <c r="O28" i="66"/>
  <c r="BD7" i="66"/>
  <c r="BC7" i="66"/>
  <c r="BD11" i="66"/>
  <c r="AZ11" i="66"/>
  <c r="AC11" i="66"/>
  <c r="Y11" i="66"/>
  <c r="T11" i="66"/>
  <c r="P11" i="66"/>
  <c r="BC11" i="66"/>
  <c r="AY11" i="66"/>
  <c r="AB11" i="66"/>
  <c r="X11" i="66"/>
  <c r="S11" i="66"/>
  <c r="O11" i="66"/>
  <c r="BB11" i="66"/>
  <c r="AX11" i="66"/>
  <c r="AA11" i="66"/>
  <c r="W11" i="66"/>
  <c r="R11" i="66"/>
  <c r="N11" i="66"/>
  <c r="BA11" i="66"/>
  <c r="AW11" i="66"/>
  <c r="Z11" i="66"/>
  <c r="V11" i="66"/>
  <c r="Q11" i="66"/>
  <c r="M11" i="66"/>
  <c r="BD15" i="66"/>
  <c r="AZ15" i="66"/>
  <c r="AC15" i="66"/>
  <c r="Y15" i="66"/>
  <c r="T15" i="66"/>
  <c r="P15" i="66"/>
  <c r="BC15" i="66"/>
  <c r="AY15" i="66"/>
  <c r="AB15" i="66"/>
  <c r="X15" i="66"/>
  <c r="S15" i="66"/>
  <c r="O15" i="66"/>
  <c r="BB15" i="66"/>
  <c r="AX15" i="66"/>
  <c r="AA15" i="66"/>
  <c r="W15" i="66"/>
  <c r="R15" i="66"/>
  <c r="N15" i="66"/>
  <c r="BA15" i="66"/>
  <c r="AW15" i="66"/>
  <c r="Z15" i="66"/>
  <c r="V15" i="66"/>
  <c r="Q15" i="66"/>
  <c r="M15" i="66"/>
  <c r="BA19" i="66"/>
  <c r="AW19" i="66"/>
  <c r="Z19" i="66"/>
  <c r="V19" i="66"/>
  <c r="Q19" i="66"/>
  <c r="M19" i="66"/>
  <c r="BD19" i="66"/>
  <c r="AZ19" i="66"/>
  <c r="AC19" i="66"/>
  <c r="Y19" i="66"/>
  <c r="T19" i="66"/>
  <c r="P19" i="66"/>
  <c r="BC19" i="66"/>
  <c r="AY19" i="66"/>
  <c r="AB19" i="66"/>
  <c r="X19" i="66"/>
  <c r="S19" i="66"/>
  <c r="O19" i="66"/>
  <c r="BB19" i="66"/>
  <c r="AX19" i="66"/>
  <c r="AA19" i="66"/>
  <c r="W19" i="66"/>
  <c r="R19" i="66"/>
  <c r="N19" i="66"/>
  <c r="BA23" i="66"/>
  <c r="AW23" i="66"/>
  <c r="Z23" i="66"/>
  <c r="V23" i="66"/>
  <c r="Q23" i="66"/>
  <c r="M23" i="66"/>
  <c r="BD23" i="66"/>
  <c r="AZ23" i="66"/>
  <c r="AC23" i="66"/>
  <c r="Y23" i="66"/>
  <c r="T23" i="66"/>
  <c r="P23" i="66"/>
  <c r="BC23" i="66"/>
  <c r="AY23" i="66"/>
  <c r="AB23" i="66"/>
  <c r="X23" i="66"/>
  <c r="S23" i="66"/>
  <c r="O23" i="66"/>
  <c r="BB23" i="66"/>
  <c r="AX23" i="66"/>
  <c r="AA23" i="66"/>
  <c r="W23" i="66"/>
  <c r="R23" i="66"/>
  <c r="N23" i="66"/>
  <c r="BB27" i="66"/>
  <c r="AX27" i="66"/>
  <c r="AA27" i="66"/>
  <c r="W27" i="66"/>
  <c r="R27" i="66"/>
  <c r="N27" i="66"/>
  <c r="BA27" i="66"/>
  <c r="AW27" i="66"/>
  <c r="Z27" i="66"/>
  <c r="V27" i="66"/>
  <c r="Q27" i="66"/>
  <c r="M27" i="66"/>
  <c r="BD27" i="66"/>
  <c r="AZ27" i="66"/>
  <c r="AC27" i="66"/>
  <c r="Y27" i="66"/>
  <c r="T27" i="66"/>
  <c r="P27" i="66"/>
  <c r="BC27" i="66"/>
  <c r="AY27" i="66"/>
  <c r="AB27" i="66"/>
  <c r="X27" i="66"/>
  <c r="S27" i="66"/>
  <c r="O27" i="66"/>
  <c r="BB31" i="66"/>
  <c r="AX31" i="66"/>
  <c r="AA31" i="66"/>
  <c r="W31" i="66"/>
  <c r="R31" i="66"/>
  <c r="N31" i="66"/>
  <c r="BA31" i="66"/>
  <c r="AW31" i="66"/>
  <c r="Z31" i="66"/>
  <c r="V31" i="66"/>
  <c r="Q31" i="66"/>
  <c r="M31" i="66"/>
  <c r="BD31" i="66"/>
  <c r="AZ31" i="66"/>
  <c r="AC31" i="66"/>
  <c r="Y31" i="66"/>
  <c r="T31" i="66"/>
  <c r="P31" i="66"/>
  <c r="BC31" i="66"/>
  <c r="AY31" i="66"/>
  <c r="AB31" i="66"/>
  <c r="X31" i="66"/>
  <c r="S31" i="66"/>
  <c r="O31" i="66"/>
  <c r="P7" i="66"/>
  <c r="T7" i="66"/>
  <c r="Y7" i="66"/>
  <c r="AC7" i="66"/>
  <c r="AZ7" i="66"/>
  <c r="N8" i="66"/>
  <c r="Z8" i="66"/>
  <c r="AW7" i="66"/>
  <c r="BA7" i="66"/>
  <c r="Q8" i="66"/>
  <c r="BD12" i="66"/>
  <c r="AZ12" i="66"/>
  <c r="AC12" i="66"/>
  <c r="Y12" i="66"/>
  <c r="T12" i="66"/>
  <c r="P12" i="66"/>
  <c r="BC12" i="66"/>
  <c r="AY12" i="66"/>
  <c r="AB12" i="66"/>
  <c r="X12" i="66"/>
  <c r="S12" i="66"/>
  <c r="O12" i="66"/>
  <c r="BB12" i="66"/>
  <c r="AX12" i="66"/>
  <c r="AA12" i="66"/>
  <c r="W12" i="66"/>
  <c r="R12" i="66"/>
  <c r="N12" i="66"/>
  <c r="BA12" i="66"/>
  <c r="AW12" i="66"/>
  <c r="Z12" i="66"/>
  <c r="V12" i="66"/>
  <c r="Q12" i="66"/>
  <c r="M12" i="66"/>
  <c r="BB24" i="66"/>
  <c r="AX24" i="66"/>
  <c r="BA24" i="66"/>
  <c r="AW24" i="66"/>
  <c r="BD24" i="66"/>
  <c r="AZ24" i="66"/>
  <c r="BC24" i="66"/>
  <c r="AY24" i="66"/>
  <c r="Z24" i="66"/>
  <c r="V24" i="66"/>
  <c r="Q24" i="66"/>
  <c r="M24" i="66"/>
  <c r="AC24" i="66"/>
  <c r="Y24" i="66"/>
  <c r="T24" i="66"/>
  <c r="P24" i="66"/>
  <c r="AB24" i="66"/>
  <c r="X24" i="66"/>
  <c r="S24" i="66"/>
  <c r="O24" i="66"/>
  <c r="AA24" i="66"/>
  <c r="W24" i="66"/>
  <c r="R24" i="66"/>
  <c r="N24" i="66"/>
  <c r="BD9" i="66"/>
  <c r="AZ9" i="66"/>
  <c r="AC9" i="66"/>
  <c r="Y9" i="66"/>
  <c r="T9" i="66"/>
  <c r="P9" i="66"/>
  <c r="BC9" i="66"/>
  <c r="AY9" i="66"/>
  <c r="AB9" i="66"/>
  <c r="X9" i="66"/>
  <c r="S9" i="66"/>
  <c r="O9" i="66"/>
  <c r="BB9" i="66"/>
  <c r="AX9" i="66"/>
  <c r="AA9" i="66"/>
  <c r="W9" i="66"/>
  <c r="R9" i="66"/>
  <c r="N9" i="66"/>
  <c r="BA9" i="66"/>
  <c r="AW9" i="66"/>
  <c r="Z9" i="66"/>
  <c r="V9" i="66"/>
  <c r="Q9" i="66"/>
  <c r="M9" i="66"/>
  <c r="BD13" i="66"/>
  <c r="AZ13" i="66"/>
  <c r="AC13" i="66"/>
  <c r="Y13" i="66"/>
  <c r="T13" i="66"/>
  <c r="P13" i="66"/>
  <c r="BC13" i="66"/>
  <c r="AY13" i="66"/>
  <c r="AB13" i="66"/>
  <c r="X13" i="66"/>
  <c r="S13" i="66"/>
  <c r="O13" i="66"/>
  <c r="BB13" i="66"/>
  <c r="AX13" i="66"/>
  <c r="AA13" i="66"/>
  <c r="W13" i="66"/>
  <c r="R13" i="66"/>
  <c r="N13" i="66"/>
  <c r="BA13" i="66"/>
  <c r="AW13" i="66"/>
  <c r="Z13" i="66"/>
  <c r="V13" i="66"/>
  <c r="Q13" i="66"/>
  <c r="M13" i="66"/>
  <c r="BA17" i="66"/>
  <c r="AW17" i="66"/>
  <c r="Z17" i="66"/>
  <c r="V17" i="66"/>
  <c r="Q17" i="66"/>
  <c r="M17" i="66"/>
  <c r="BD17" i="66"/>
  <c r="AZ17" i="66"/>
  <c r="AC17" i="66"/>
  <c r="Y17" i="66"/>
  <c r="T17" i="66"/>
  <c r="P17" i="66"/>
  <c r="BC17" i="66"/>
  <c r="AY17" i="66"/>
  <c r="AB17" i="66"/>
  <c r="X17" i="66"/>
  <c r="S17" i="66"/>
  <c r="O17" i="66"/>
  <c r="BB17" i="66"/>
  <c r="AX17" i="66"/>
  <c r="AA17" i="66"/>
  <c r="W17" i="66"/>
  <c r="R17" i="66"/>
  <c r="N17" i="66"/>
  <c r="BA21" i="66"/>
  <c r="AW21" i="66"/>
  <c r="Z21" i="66"/>
  <c r="V21" i="66"/>
  <c r="Q21" i="66"/>
  <c r="M21" i="66"/>
  <c r="BD21" i="66"/>
  <c r="AZ21" i="66"/>
  <c r="AC21" i="66"/>
  <c r="Y21" i="66"/>
  <c r="T21" i="66"/>
  <c r="P21" i="66"/>
  <c r="BC21" i="66"/>
  <c r="AY21" i="66"/>
  <c r="AB21" i="66"/>
  <c r="X21" i="66"/>
  <c r="S21" i="66"/>
  <c r="O21" i="66"/>
  <c r="BB21" i="66"/>
  <c r="AX21" i="66"/>
  <c r="AA21" i="66"/>
  <c r="W21" i="66"/>
  <c r="R21" i="66"/>
  <c r="N21" i="66"/>
  <c r="BB25" i="66"/>
  <c r="AX25" i="66"/>
  <c r="AA25" i="66"/>
  <c r="W25" i="66"/>
  <c r="R25" i="66"/>
  <c r="N25" i="66"/>
  <c r="BA25" i="66"/>
  <c r="AW25" i="66"/>
  <c r="Z25" i="66"/>
  <c r="V25" i="66"/>
  <c r="Q25" i="66"/>
  <c r="M25" i="66"/>
  <c r="BD25" i="66"/>
  <c r="AZ25" i="66"/>
  <c r="AC25" i="66"/>
  <c r="Y25" i="66"/>
  <c r="T25" i="66"/>
  <c r="P25" i="66"/>
  <c r="BC25" i="66"/>
  <c r="AY25" i="66"/>
  <c r="AB25" i="66"/>
  <c r="X25" i="66"/>
  <c r="S25" i="66"/>
  <c r="O25" i="66"/>
  <c r="BB29" i="66"/>
  <c r="AX29" i="66"/>
  <c r="AA29" i="66"/>
  <c r="W29" i="66"/>
  <c r="R29" i="66"/>
  <c r="N29" i="66"/>
  <c r="BA29" i="66"/>
  <c r="AW29" i="66"/>
  <c r="Z29" i="66"/>
  <c r="V29" i="66"/>
  <c r="Q29" i="66"/>
  <c r="M29" i="66"/>
  <c r="BD29" i="66"/>
  <c r="AZ29" i="66"/>
  <c r="AC29" i="66"/>
  <c r="Y29" i="66"/>
  <c r="T29" i="66"/>
  <c r="P29" i="66"/>
  <c r="BC29" i="66"/>
  <c r="AY29" i="66"/>
  <c r="AB29" i="66"/>
  <c r="X29" i="66"/>
  <c r="S29" i="66"/>
  <c r="O29" i="66"/>
  <c r="N7" i="66"/>
  <c r="R7" i="66"/>
  <c r="W7" i="66"/>
  <c r="AA7" i="66"/>
  <c r="AX7" i="66"/>
  <c r="BB7" i="66"/>
  <c r="BD8" i="66"/>
  <c r="AZ8" i="66"/>
  <c r="AC8" i="66"/>
  <c r="Y8" i="66"/>
  <c r="T8" i="66"/>
  <c r="P8" i="66"/>
  <c r="BC8" i="66"/>
  <c r="AY8" i="66"/>
  <c r="AB8" i="66"/>
  <c r="X8" i="66"/>
  <c r="S8" i="66"/>
  <c r="O8" i="66"/>
  <c r="BB8" i="66"/>
  <c r="AX8" i="66"/>
  <c r="AA8" i="66"/>
  <c r="W8" i="66"/>
  <c r="BA8" i="66"/>
  <c r="AW8" i="66"/>
  <c r="BA20" i="66"/>
  <c r="AW20" i="66"/>
  <c r="Z20" i="66"/>
  <c r="V20" i="66"/>
  <c r="Q20" i="66"/>
  <c r="M20" i="66"/>
  <c r="BD20" i="66"/>
  <c r="AZ20" i="66"/>
  <c r="AC20" i="66"/>
  <c r="Y20" i="66"/>
  <c r="T20" i="66"/>
  <c r="P20" i="66"/>
  <c r="BC20" i="66"/>
  <c r="AY20" i="66"/>
  <c r="AB20" i="66"/>
  <c r="X20" i="66"/>
  <c r="S20" i="66"/>
  <c r="O20" i="66"/>
  <c r="BB20" i="66"/>
  <c r="AX20" i="66"/>
  <c r="AA20" i="66"/>
  <c r="W20" i="66"/>
  <c r="R20" i="66"/>
  <c r="N20" i="66"/>
  <c r="BD10" i="66"/>
  <c r="AZ10" i="66"/>
  <c r="AC10" i="66"/>
  <c r="Y10" i="66"/>
  <c r="T10" i="66"/>
  <c r="P10" i="66"/>
  <c r="BC10" i="66"/>
  <c r="AY10" i="66"/>
  <c r="AB10" i="66"/>
  <c r="X10" i="66"/>
  <c r="S10" i="66"/>
  <c r="O10" i="66"/>
  <c r="BB10" i="66"/>
  <c r="AX10" i="66"/>
  <c r="AA10" i="66"/>
  <c r="W10" i="66"/>
  <c r="R10" i="66"/>
  <c r="N10" i="66"/>
  <c r="BA10" i="66"/>
  <c r="AW10" i="66"/>
  <c r="Z10" i="66"/>
  <c r="V10" i="66"/>
  <c r="Q10" i="66"/>
  <c r="M10" i="66"/>
  <c r="BD14" i="66"/>
  <c r="AZ14" i="66"/>
  <c r="AC14" i="66"/>
  <c r="Y14" i="66"/>
  <c r="T14" i="66"/>
  <c r="P14" i="66"/>
  <c r="BC14" i="66"/>
  <c r="AY14" i="66"/>
  <c r="AB14" i="66"/>
  <c r="X14" i="66"/>
  <c r="S14" i="66"/>
  <c r="O14" i="66"/>
  <c r="BB14" i="66"/>
  <c r="AX14" i="66"/>
  <c r="AA14" i="66"/>
  <c r="W14" i="66"/>
  <c r="R14" i="66"/>
  <c r="N14" i="66"/>
  <c r="BA14" i="66"/>
  <c r="AW14" i="66"/>
  <c r="Z14" i="66"/>
  <c r="V14" i="66"/>
  <c r="Q14" i="66"/>
  <c r="M14" i="66"/>
  <c r="BA18" i="66"/>
  <c r="AW18" i="66"/>
  <c r="Z18" i="66"/>
  <c r="V18" i="66"/>
  <c r="Q18" i="66"/>
  <c r="M18" i="66"/>
  <c r="BD18" i="66"/>
  <c r="AZ18" i="66"/>
  <c r="AC18" i="66"/>
  <c r="Y18" i="66"/>
  <c r="T18" i="66"/>
  <c r="P18" i="66"/>
  <c r="BC18" i="66"/>
  <c r="AY18" i="66"/>
  <c r="AB18" i="66"/>
  <c r="X18" i="66"/>
  <c r="S18" i="66"/>
  <c r="O18" i="66"/>
  <c r="BB18" i="66"/>
  <c r="AX18" i="66"/>
  <c r="AA18" i="66"/>
  <c r="W18" i="66"/>
  <c r="R18" i="66"/>
  <c r="N18" i="66"/>
  <c r="BA22" i="66"/>
  <c r="AW22" i="66"/>
  <c r="Z22" i="66"/>
  <c r="V22" i="66"/>
  <c r="Q22" i="66"/>
  <c r="M22" i="66"/>
  <c r="BD22" i="66"/>
  <c r="AZ22" i="66"/>
  <c r="AC22" i="66"/>
  <c r="Y22" i="66"/>
  <c r="T22" i="66"/>
  <c r="P22" i="66"/>
  <c r="BC22" i="66"/>
  <c r="AY22" i="66"/>
  <c r="AB22" i="66"/>
  <c r="X22" i="66"/>
  <c r="S22" i="66"/>
  <c r="O22" i="66"/>
  <c r="BB22" i="66"/>
  <c r="AX22" i="66"/>
  <c r="AA22" i="66"/>
  <c r="W22" i="66"/>
  <c r="R22" i="66"/>
  <c r="N22" i="66"/>
  <c r="BB26" i="66"/>
  <c r="AX26" i="66"/>
  <c r="AA26" i="66"/>
  <c r="W26" i="66"/>
  <c r="R26" i="66"/>
  <c r="N26" i="66"/>
  <c r="BA26" i="66"/>
  <c r="AW26" i="66"/>
  <c r="Z26" i="66"/>
  <c r="V26" i="66"/>
  <c r="Q26" i="66"/>
  <c r="M26" i="66"/>
  <c r="BD26" i="66"/>
  <c r="AZ26" i="66"/>
  <c r="AC26" i="66"/>
  <c r="Y26" i="66"/>
  <c r="T26" i="66"/>
  <c r="P26" i="66"/>
  <c r="BC26" i="66"/>
  <c r="AY26" i="66"/>
  <c r="AB26" i="66"/>
  <c r="X26" i="66"/>
  <c r="S26" i="66"/>
  <c r="O26" i="66"/>
  <c r="BB30" i="66"/>
  <c r="AX30" i="66"/>
  <c r="AA30" i="66"/>
  <c r="W30" i="66"/>
  <c r="R30" i="66"/>
  <c r="N30" i="66"/>
  <c r="BA30" i="66"/>
  <c r="AW30" i="66"/>
  <c r="Z30" i="66"/>
  <c r="V30" i="66"/>
  <c r="Q30" i="66"/>
  <c r="M30" i="66"/>
  <c r="BD30" i="66"/>
  <c r="AZ30" i="66"/>
  <c r="AC30" i="66"/>
  <c r="Y30" i="66"/>
  <c r="T30" i="66"/>
  <c r="P30" i="66"/>
  <c r="BC30" i="66"/>
  <c r="AY30" i="66"/>
  <c r="AB30" i="66"/>
  <c r="X30" i="66"/>
  <c r="S30" i="66"/>
  <c r="O30" i="66"/>
  <c r="O7" i="66"/>
  <c r="S7" i="66"/>
  <c r="X7" i="66"/>
  <c r="AB7" i="66"/>
  <c r="AY7" i="66"/>
  <c r="M8" i="66"/>
  <c r="V8" i="66"/>
  <c r="BB10" i="65"/>
  <c r="AX10" i="65"/>
  <c r="AA10" i="65"/>
  <c r="W10" i="65"/>
  <c r="R10" i="65"/>
  <c r="N10" i="65"/>
  <c r="BA10" i="65"/>
  <c r="AW10" i="65"/>
  <c r="Z10" i="65"/>
  <c r="V10" i="65"/>
  <c r="Q10" i="65"/>
  <c r="M10" i="65"/>
  <c r="BD10" i="65"/>
  <c r="AZ10" i="65"/>
  <c r="AC10" i="65"/>
  <c r="Y10" i="65"/>
  <c r="T10" i="65"/>
  <c r="P10" i="65"/>
  <c r="BC10" i="65"/>
  <c r="AY10" i="65"/>
  <c r="AB10" i="65"/>
  <c r="X10" i="65"/>
  <c r="S10" i="65"/>
  <c r="O10" i="65"/>
  <c r="BB14" i="65"/>
  <c r="AX14" i="65"/>
  <c r="AA14" i="65"/>
  <c r="W14" i="65"/>
  <c r="R14" i="65"/>
  <c r="N14" i="65"/>
  <c r="BA14" i="65"/>
  <c r="AW14" i="65"/>
  <c r="Z14" i="65"/>
  <c r="V14" i="65"/>
  <c r="Q14" i="65"/>
  <c r="M14" i="65"/>
  <c r="BD14" i="65"/>
  <c r="AZ14" i="65"/>
  <c r="AC14" i="65"/>
  <c r="Y14" i="65"/>
  <c r="T14" i="65"/>
  <c r="P14" i="65"/>
  <c r="BC14" i="65"/>
  <c r="AY14" i="65"/>
  <c r="AB14" i="65"/>
  <c r="X14" i="65"/>
  <c r="S14" i="65"/>
  <c r="O14" i="65"/>
  <c r="BC18" i="65"/>
  <c r="AY18" i="65"/>
  <c r="AB18" i="65"/>
  <c r="X18" i="65"/>
  <c r="S18" i="65"/>
  <c r="O18" i="65"/>
  <c r="BB18" i="65"/>
  <c r="AX18" i="65"/>
  <c r="AA18" i="65"/>
  <c r="W18" i="65"/>
  <c r="R18" i="65"/>
  <c r="N18" i="65"/>
  <c r="BA18" i="65"/>
  <c r="AW18" i="65"/>
  <c r="Z18" i="65"/>
  <c r="V18" i="65"/>
  <c r="Q18" i="65"/>
  <c r="M18" i="65"/>
  <c r="BD18" i="65"/>
  <c r="AZ18" i="65"/>
  <c r="AC18" i="65"/>
  <c r="Y18" i="65"/>
  <c r="T18" i="65"/>
  <c r="P18" i="65"/>
  <c r="BC22" i="65"/>
  <c r="AY22" i="65"/>
  <c r="AB22" i="65"/>
  <c r="X22" i="65"/>
  <c r="S22" i="65"/>
  <c r="O22" i="65"/>
  <c r="BB22" i="65"/>
  <c r="AX22" i="65"/>
  <c r="AA22" i="65"/>
  <c r="W22" i="65"/>
  <c r="R22" i="65"/>
  <c r="N22" i="65"/>
  <c r="BA22" i="65"/>
  <c r="AW22" i="65"/>
  <c r="Z22" i="65"/>
  <c r="V22" i="65"/>
  <c r="Q22" i="65"/>
  <c r="M22" i="65"/>
  <c r="BD22" i="65"/>
  <c r="AZ22" i="65"/>
  <c r="AC22" i="65"/>
  <c r="Y22" i="65"/>
  <c r="T22" i="65"/>
  <c r="P22" i="65"/>
  <c r="BA26" i="65"/>
  <c r="AW26" i="65"/>
  <c r="Z26" i="65"/>
  <c r="V26" i="65"/>
  <c r="Q26" i="65"/>
  <c r="M26" i="65"/>
  <c r="BD26" i="65"/>
  <c r="AZ26" i="65"/>
  <c r="AC26" i="65"/>
  <c r="Y26" i="65"/>
  <c r="T26" i="65"/>
  <c r="P26" i="65"/>
  <c r="BC26" i="65"/>
  <c r="AY26" i="65"/>
  <c r="AB26" i="65"/>
  <c r="X26" i="65"/>
  <c r="S26" i="65"/>
  <c r="O26" i="65"/>
  <c r="BB26" i="65"/>
  <c r="AX26" i="65"/>
  <c r="AA26" i="65"/>
  <c r="W26" i="65"/>
  <c r="R26" i="65"/>
  <c r="N26" i="65"/>
  <c r="BA30" i="65"/>
  <c r="AW30" i="65"/>
  <c r="Z30" i="65"/>
  <c r="V30" i="65"/>
  <c r="Q30" i="65"/>
  <c r="M30" i="65"/>
  <c r="BD30" i="65"/>
  <c r="AZ30" i="65"/>
  <c r="AC30" i="65"/>
  <c r="Y30" i="65"/>
  <c r="T30" i="65"/>
  <c r="P30" i="65"/>
  <c r="BC30" i="65"/>
  <c r="AY30" i="65"/>
  <c r="AB30" i="65"/>
  <c r="X30" i="65"/>
  <c r="S30" i="65"/>
  <c r="O30" i="65"/>
  <c r="BB30" i="65"/>
  <c r="AX30" i="65"/>
  <c r="AA30" i="65"/>
  <c r="W30" i="65"/>
  <c r="R30" i="65"/>
  <c r="N30" i="65"/>
  <c r="M7" i="65"/>
  <c r="Q7" i="65"/>
  <c r="V7" i="65"/>
  <c r="Z7" i="65"/>
  <c r="BB7" i="65"/>
  <c r="AX7" i="65"/>
  <c r="BA7" i="65"/>
  <c r="AW7" i="65"/>
  <c r="BD7" i="65"/>
  <c r="AZ7" i="65"/>
  <c r="BC7" i="65"/>
  <c r="AY7" i="65"/>
  <c r="BB11" i="65"/>
  <c r="AX11" i="65"/>
  <c r="AA11" i="65"/>
  <c r="W11" i="65"/>
  <c r="R11" i="65"/>
  <c r="N11" i="65"/>
  <c r="BA11" i="65"/>
  <c r="AW11" i="65"/>
  <c r="Z11" i="65"/>
  <c r="V11" i="65"/>
  <c r="Q11" i="65"/>
  <c r="M11" i="65"/>
  <c r="BD11" i="65"/>
  <c r="AZ11" i="65"/>
  <c r="AC11" i="65"/>
  <c r="Y11" i="65"/>
  <c r="T11" i="65"/>
  <c r="P11" i="65"/>
  <c r="BC11" i="65"/>
  <c r="AY11" i="65"/>
  <c r="AB11" i="65"/>
  <c r="X11" i="65"/>
  <c r="S11" i="65"/>
  <c r="O11" i="65"/>
  <c r="BB15" i="65"/>
  <c r="AX15" i="65"/>
  <c r="AA15" i="65"/>
  <c r="W15" i="65"/>
  <c r="R15" i="65"/>
  <c r="N15" i="65"/>
  <c r="BA15" i="65"/>
  <c r="AW15" i="65"/>
  <c r="Z15" i="65"/>
  <c r="V15" i="65"/>
  <c r="Q15" i="65"/>
  <c r="M15" i="65"/>
  <c r="BD15" i="65"/>
  <c r="AZ15" i="65"/>
  <c r="AC15" i="65"/>
  <c r="Y15" i="65"/>
  <c r="T15" i="65"/>
  <c r="P15" i="65"/>
  <c r="BC15" i="65"/>
  <c r="AY15" i="65"/>
  <c r="AB15" i="65"/>
  <c r="X15" i="65"/>
  <c r="S15" i="65"/>
  <c r="O15" i="65"/>
  <c r="BC19" i="65"/>
  <c r="AY19" i="65"/>
  <c r="AB19" i="65"/>
  <c r="X19" i="65"/>
  <c r="S19" i="65"/>
  <c r="O19" i="65"/>
  <c r="BB19" i="65"/>
  <c r="AX19" i="65"/>
  <c r="AA19" i="65"/>
  <c r="W19" i="65"/>
  <c r="R19" i="65"/>
  <c r="N19" i="65"/>
  <c r="BA19" i="65"/>
  <c r="AW19" i="65"/>
  <c r="Z19" i="65"/>
  <c r="V19" i="65"/>
  <c r="Q19" i="65"/>
  <c r="M19" i="65"/>
  <c r="BD19" i="65"/>
  <c r="AZ19" i="65"/>
  <c r="AC19" i="65"/>
  <c r="Y19" i="65"/>
  <c r="T19" i="65"/>
  <c r="P19" i="65"/>
  <c r="BC23" i="65"/>
  <c r="AY23" i="65"/>
  <c r="AB23" i="65"/>
  <c r="X23" i="65"/>
  <c r="S23" i="65"/>
  <c r="O23" i="65"/>
  <c r="BB23" i="65"/>
  <c r="AX23" i="65"/>
  <c r="AA23" i="65"/>
  <c r="W23" i="65"/>
  <c r="R23" i="65"/>
  <c r="N23" i="65"/>
  <c r="BA23" i="65"/>
  <c r="AW23" i="65"/>
  <c r="Z23" i="65"/>
  <c r="V23" i="65"/>
  <c r="Q23" i="65"/>
  <c r="M23" i="65"/>
  <c r="BD23" i="65"/>
  <c r="AZ23" i="65"/>
  <c r="AC23" i="65"/>
  <c r="Y23" i="65"/>
  <c r="T23" i="65"/>
  <c r="P23" i="65"/>
  <c r="BA27" i="65"/>
  <c r="AW27" i="65"/>
  <c r="Z27" i="65"/>
  <c r="V27" i="65"/>
  <c r="Q27" i="65"/>
  <c r="M27" i="65"/>
  <c r="BD27" i="65"/>
  <c r="AZ27" i="65"/>
  <c r="AC27" i="65"/>
  <c r="Y27" i="65"/>
  <c r="T27" i="65"/>
  <c r="P27" i="65"/>
  <c r="BC27" i="65"/>
  <c r="AY27" i="65"/>
  <c r="AB27" i="65"/>
  <c r="X27" i="65"/>
  <c r="S27" i="65"/>
  <c r="O27" i="65"/>
  <c r="BB27" i="65"/>
  <c r="AX27" i="65"/>
  <c r="AA27" i="65"/>
  <c r="W27" i="65"/>
  <c r="R27" i="65"/>
  <c r="N27" i="65"/>
  <c r="BA31" i="65"/>
  <c r="AW31" i="65"/>
  <c r="Z31" i="65"/>
  <c r="V31" i="65"/>
  <c r="Q31" i="65"/>
  <c r="M31" i="65"/>
  <c r="BD31" i="65"/>
  <c r="AZ31" i="65"/>
  <c r="AC31" i="65"/>
  <c r="Y31" i="65"/>
  <c r="T31" i="65"/>
  <c r="P31" i="65"/>
  <c r="BC31" i="65"/>
  <c r="AY31" i="65"/>
  <c r="AB31" i="65"/>
  <c r="X31" i="65"/>
  <c r="S31" i="65"/>
  <c r="O31" i="65"/>
  <c r="BB31" i="65"/>
  <c r="AX31" i="65"/>
  <c r="AA31" i="65"/>
  <c r="W31" i="65"/>
  <c r="R31" i="65"/>
  <c r="N31" i="65"/>
  <c r="N7" i="65"/>
  <c r="R7" i="65"/>
  <c r="W7" i="65"/>
  <c r="AA7" i="65"/>
  <c r="BB8" i="65"/>
  <c r="AX8" i="65"/>
  <c r="AA8" i="65"/>
  <c r="W8" i="65"/>
  <c r="R8" i="65"/>
  <c r="N8" i="65"/>
  <c r="BA8" i="65"/>
  <c r="AW8" i="65"/>
  <c r="Z8" i="65"/>
  <c r="V8" i="65"/>
  <c r="Q8" i="65"/>
  <c r="M8" i="65"/>
  <c r="BD8" i="65"/>
  <c r="AZ8" i="65"/>
  <c r="AC8" i="65"/>
  <c r="Y8" i="65"/>
  <c r="T8" i="65"/>
  <c r="P8" i="65"/>
  <c r="BC8" i="65"/>
  <c r="AY8" i="65"/>
  <c r="AB8" i="65"/>
  <c r="X8" i="65"/>
  <c r="S8" i="65"/>
  <c r="O8" i="65"/>
  <c r="BB12" i="65"/>
  <c r="AX12" i="65"/>
  <c r="AA12" i="65"/>
  <c r="W12" i="65"/>
  <c r="R12" i="65"/>
  <c r="N12" i="65"/>
  <c r="BA12" i="65"/>
  <c r="AW12" i="65"/>
  <c r="Z12" i="65"/>
  <c r="V12" i="65"/>
  <c r="Q12" i="65"/>
  <c r="M12" i="65"/>
  <c r="BD12" i="65"/>
  <c r="AZ12" i="65"/>
  <c r="AC12" i="65"/>
  <c r="Y12" i="65"/>
  <c r="T12" i="65"/>
  <c r="P12" i="65"/>
  <c r="BC12" i="65"/>
  <c r="AY12" i="65"/>
  <c r="AB12" i="65"/>
  <c r="X12" i="65"/>
  <c r="S12" i="65"/>
  <c r="O12" i="65"/>
  <c r="BC16" i="65"/>
  <c r="AY16" i="65"/>
  <c r="AB16" i="65"/>
  <c r="X16" i="65"/>
  <c r="S16" i="65"/>
  <c r="O16" i="65"/>
  <c r="BB16" i="65"/>
  <c r="AX16" i="65"/>
  <c r="AA16" i="65"/>
  <c r="BA16" i="65"/>
  <c r="AW16" i="65"/>
  <c r="Z16" i="65"/>
  <c r="BD16" i="65"/>
  <c r="AZ16" i="65"/>
  <c r="AC16" i="65"/>
  <c r="Y16" i="65"/>
  <c r="T16" i="65"/>
  <c r="N16" i="65"/>
  <c r="R16" i="65"/>
  <c r="M16" i="65"/>
  <c r="W16" i="65"/>
  <c r="Q16" i="65"/>
  <c r="V16" i="65"/>
  <c r="P16" i="65"/>
  <c r="BC20" i="65"/>
  <c r="AY20" i="65"/>
  <c r="AB20" i="65"/>
  <c r="X20" i="65"/>
  <c r="S20" i="65"/>
  <c r="O20" i="65"/>
  <c r="BB20" i="65"/>
  <c r="AX20" i="65"/>
  <c r="AA20" i="65"/>
  <c r="W20" i="65"/>
  <c r="R20" i="65"/>
  <c r="N20" i="65"/>
  <c r="BA20" i="65"/>
  <c r="AW20" i="65"/>
  <c r="Z20" i="65"/>
  <c r="V20" i="65"/>
  <c r="Q20" i="65"/>
  <c r="M20" i="65"/>
  <c r="BD20" i="65"/>
  <c r="AZ20" i="65"/>
  <c r="AC20" i="65"/>
  <c r="Y20" i="65"/>
  <c r="T20" i="65"/>
  <c r="P20" i="65"/>
  <c r="BA24" i="65"/>
  <c r="AW24" i="65"/>
  <c r="BC24" i="65"/>
  <c r="AY24" i="65"/>
  <c r="BB24" i="65"/>
  <c r="AX24" i="65"/>
  <c r="AB24" i="65"/>
  <c r="X24" i="65"/>
  <c r="S24" i="65"/>
  <c r="O24" i="65"/>
  <c r="AA24" i="65"/>
  <c r="W24" i="65"/>
  <c r="R24" i="65"/>
  <c r="N24" i="65"/>
  <c r="BD24" i="65"/>
  <c r="Z24" i="65"/>
  <c r="V24" i="65"/>
  <c r="Q24" i="65"/>
  <c r="M24" i="65"/>
  <c r="AZ24" i="65"/>
  <c r="AC24" i="65"/>
  <c r="Y24" i="65"/>
  <c r="T24" i="65"/>
  <c r="P24" i="65"/>
  <c r="BA28" i="65"/>
  <c r="AW28" i="65"/>
  <c r="Z28" i="65"/>
  <c r="V28" i="65"/>
  <c r="Q28" i="65"/>
  <c r="M28" i="65"/>
  <c r="BD28" i="65"/>
  <c r="AZ28" i="65"/>
  <c r="AC28" i="65"/>
  <c r="Y28" i="65"/>
  <c r="T28" i="65"/>
  <c r="P28" i="65"/>
  <c r="BC28" i="65"/>
  <c r="AY28" i="65"/>
  <c r="AB28" i="65"/>
  <c r="X28" i="65"/>
  <c r="S28" i="65"/>
  <c r="O28" i="65"/>
  <c r="BB28" i="65"/>
  <c r="AX28" i="65"/>
  <c r="AA28" i="65"/>
  <c r="W28" i="65"/>
  <c r="R28" i="65"/>
  <c r="N28" i="65"/>
  <c r="O7" i="65"/>
  <c r="S7" i="65"/>
  <c r="X7" i="65"/>
  <c r="AB7" i="65"/>
  <c r="BB9" i="65"/>
  <c r="AX9" i="65"/>
  <c r="AA9" i="65"/>
  <c r="W9" i="65"/>
  <c r="R9" i="65"/>
  <c r="N9" i="65"/>
  <c r="BA9" i="65"/>
  <c r="AW9" i="65"/>
  <c r="Z9" i="65"/>
  <c r="V9" i="65"/>
  <c r="Q9" i="65"/>
  <c r="M9" i="65"/>
  <c r="BD9" i="65"/>
  <c r="AZ9" i="65"/>
  <c r="AC9" i="65"/>
  <c r="Y9" i="65"/>
  <c r="T9" i="65"/>
  <c r="P9" i="65"/>
  <c r="BC9" i="65"/>
  <c r="AY9" i="65"/>
  <c r="AB9" i="65"/>
  <c r="X9" i="65"/>
  <c r="S9" i="65"/>
  <c r="O9" i="65"/>
  <c r="BB13" i="65"/>
  <c r="AX13" i="65"/>
  <c r="AA13" i="65"/>
  <c r="W13" i="65"/>
  <c r="R13" i="65"/>
  <c r="N13" i="65"/>
  <c r="BA13" i="65"/>
  <c r="AW13" i="65"/>
  <c r="Z13" i="65"/>
  <c r="V13" i="65"/>
  <c r="Q13" i="65"/>
  <c r="M13" i="65"/>
  <c r="BD13" i="65"/>
  <c r="AZ13" i="65"/>
  <c r="AC13" i="65"/>
  <c r="Y13" i="65"/>
  <c r="T13" i="65"/>
  <c r="P13" i="65"/>
  <c r="BC13" i="65"/>
  <c r="AY13" i="65"/>
  <c r="AB13" i="65"/>
  <c r="X13" i="65"/>
  <c r="S13" i="65"/>
  <c r="O13" i="65"/>
  <c r="BC17" i="65"/>
  <c r="AY17" i="65"/>
  <c r="AB17" i="65"/>
  <c r="X17" i="65"/>
  <c r="S17" i="65"/>
  <c r="O17" i="65"/>
  <c r="BB17" i="65"/>
  <c r="AX17" i="65"/>
  <c r="AA17" i="65"/>
  <c r="W17" i="65"/>
  <c r="R17" i="65"/>
  <c r="N17" i="65"/>
  <c r="BA17" i="65"/>
  <c r="AW17" i="65"/>
  <c r="Z17" i="65"/>
  <c r="V17" i="65"/>
  <c r="Q17" i="65"/>
  <c r="M17" i="65"/>
  <c r="BD17" i="65"/>
  <c r="AZ17" i="65"/>
  <c r="AC17" i="65"/>
  <c r="Y17" i="65"/>
  <c r="T17" i="65"/>
  <c r="P17" i="65"/>
  <c r="BC21" i="65"/>
  <c r="AY21" i="65"/>
  <c r="AB21" i="65"/>
  <c r="X21" i="65"/>
  <c r="S21" i="65"/>
  <c r="O21" i="65"/>
  <c r="BB21" i="65"/>
  <c r="AX21" i="65"/>
  <c r="AA21" i="65"/>
  <c r="W21" i="65"/>
  <c r="R21" i="65"/>
  <c r="N21" i="65"/>
  <c r="BA21" i="65"/>
  <c r="AW21" i="65"/>
  <c r="Z21" i="65"/>
  <c r="V21" i="65"/>
  <c r="Q21" i="65"/>
  <c r="M21" i="65"/>
  <c r="BD21" i="65"/>
  <c r="AZ21" i="65"/>
  <c r="AC21" i="65"/>
  <c r="Y21" i="65"/>
  <c r="T21" i="65"/>
  <c r="P21" i="65"/>
  <c r="BA25" i="65"/>
  <c r="AW25" i="65"/>
  <c r="Z25" i="65"/>
  <c r="V25" i="65"/>
  <c r="Q25" i="65"/>
  <c r="M25" i="65"/>
  <c r="BD25" i="65"/>
  <c r="AZ25" i="65"/>
  <c r="AC25" i="65"/>
  <c r="Y25" i="65"/>
  <c r="T25" i="65"/>
  <c r="P25" i="65"/>
  <c r="BC25" i="65"/>
  <c r="AY25" i="65"/>
  <c r="AB25" i="65"/>
  <c r="X25" i="65"/>
  <c r="S25" i="65"/>
  <c r="O25" i="65"/>
  <c r="BB25" i="65"/>
  <c r="AX25" i="65"/>
  <c r="AA25" i="65"/>
  <c r="W25" i="65"/>
  <c r="R25" i="65"/>
  <c r="N25" i="65"/>
  <c r="BA29" i="65"/>
  <c r="AW29" i="65"/>
  <c r="Z29" i="65"/>
  <c r="V29" i="65"/>
  <c r="Q29" i="65"/>
  <c r="M29" i="65"/>
  <c r="BD29" i="65"/>
  <c r="AZ29" i="65"/>
  <c r="AC29" i="65"/>
  <c r="Y29" i="65"/>
  <c r="T29" i="65"/>
  <c r="P29" i="65"/>
  <c r="BC29" i="65"/>
  <c r="AY29" i="65"/>
  <c r="AB29" i="65"/>
  <c r="X29" i="65"/>
  <c r="S29" i="65"/>
  <c r="O29" i="65"/>
  <c r="BB29" i="65"/>
  <c r="AX29" i="65"/>
  <c r="AA29" i="65"/>
  <c r="W29" i="65"/>
  <c r="R29" i="65"/>
  <c r="N29" i="65"/>
  <c r="P7" i="65"/>
  <c r="T7" i="65"/>
  <c r="Y7" i="65"/>
  <c r="AC7" i="65"/>
  <c r="BB10" i="64"/>
  <c r="AX10" i="64"/>
  <c r="AA10" i="64"/>
  <c r="W10" i="64"/>
  <c r="R10" i="64"/>
  <c r="N10" i="64"/>
  <c r="BA10" i="64"/>
  <c r="AW10" i="64"/>
  <c r="Z10" i="64"/>
  <c r="V10" i="64"/>
  <c r="Q10" i="64"/>
  <c r="M10" i="64"/>
  <c r="BD10" i="64"/>
  <c r="AZ10" i="64"/>
  <c r="AC10" i="64"/>
  <c r="Y10" i="64"/>
  <c r="T10" i="64"/>
  <c r="P10" i="64"/>
  <c r="BC10" i="64"/>
  <c r="AY10" i="64"/>
  <c r="AB10" i="64"/>
  <c r="X10" i="64"/>
  <c r="S10" i="64"/>
  <c r="O10" i="64"/>
  <c r="BB14" i="64"/>
  <c r="AX14" i="64"/>
  <c r="AA14" i="64"/>
  <c r="W14" i="64"/>
  <c r="R14" i="64"/>
  <c r="N14" i="64"/>
  <c r="BA14" i="64"/>
  <c r="AW14" i="64"/>
  <c r="Z14" i="64"/>
  <c r="V14" i="64"/>
  <c r="Q14" i="64"/>
  <c r="M14" i="64"/>
  <c r="BD14" i="64"/>
  <c r="AZ14" i="64"/>
  <c r="AC14" i="64"/>
  <c r="Y14" i="64"/>
  <c r="T14" i="64"/>
  <c r="P14" i="64"/>
  <c r="BC14" i="64"/>
  <c r="AY14" i="64"/>
  <c r="AB14" i="64"/>
  <c r="X14" i="64"/>
  <c r="S14" i="64"/>
  <c r="O14" i="64"/>
  <c r="BA18" i="64"/>
  <c r="AW18" i="64"/>
  <c r="Z18" i="64"/>
  <c r="V18" i="64"/>
  <c r="Q18" i="64"/>
  <c r="M18" i="64"/>
  <c r="BD18" i="64"/>
  <c r="AZ18" i="64"/>
  <c r="AC18" i="64"/>
  <c r="Y18" i="64"/>
  <c r="T18" i="64"/>
  <c r="P18" i="64"/>
  <c r="BC18" i="64"/>
  <c r="AY18" i="64"/>
  <c r="AB18" i="64"/>
  <c r="X18" i="64"/>
  <c r="S18" i="64"/>
  <c r="O18" i="64"/>
  <c r="BB18" i="64"/>
  <c r="AX18" i="64"/>
  <c r="AA18" i="64"/>
  <c r="W18" i="64"/>
  <c r="R18" i="64"/>
  <c r="N18" i="64"/>
  <c r="BA22" i="64"/>
  <c r="AW22" i="64"/>
  <c r="Z22" i="64"/>
  <c r="V22" i="64"/>
  <c r="Q22" i="64"/>
  <c r="M22" i="64"/>
  <c r="BD22" i="64"/>
  <c r="AZ22" i="64"/>
  <c r="AC22" i="64"/>
  <c r="Y22" i="64"/>
  <c r="T22" i="64"/>
  <c r="P22" i="64"/>
  <c r="BC22" i="64"/>
  <c r="AY22" i="64"/>
  <c r="AB22" i="64"/>
  <c r="X22" i="64"/>
  <c r="S22" i="64"/>
  <c r="O22" i="64"/>
  <c r="BB22" i="64"/>
  <c r="AX22" i="64"/>
  <c r="AA22" i="64"/>
  <c r="W22" i="64"/>
  <c r="R22" i="64"/>
  <c r="N22" i="64"/>
  <c r="BD26" i="64"/>
  <c r="AZ26" i="64"/>
  <c r="AC26" i="64"/>
  <c r="Y26" i="64"/>
  <c r="T26" i="64"/>
  <c r="P26" i="64"/>
  <c r="BC26" i="64"/>
  <c r="AY26" i="64"/>
  <c r="AB26" i="64"/>
  <c r="X26" i="64"/>
  <c r="S26" i="64"/>
  <c r="O26" i="64"/>
  <c r="BB26" i="64"/>
  <c r="AX26" i="64"/>
  <c r="AA26" i="64"/>
  <c r="W26" i="64"/>
  <c r="R26" i="64"/>
  <c r="N26" i="64"/>
  <c r="BA26" i="64"/>
  <c r="AW26" i="64"/>
  <c r="Z26" i="64"/>
  <c r="V26" i="64"/>
  <c r="Q26" i="64"/>
  <c r="M26" i="64"/>
  <c r="BD30" i="64"/>
  <c r="AZ30" i="64"/>
  <c r="AC30" i="64"/>
  <c r="Y30" i="64"/>
  <c r="T30" i="64"/>
  <c r="P30" i="64"/>
  <c r="BC30" i="64"/>
  <c r="AY30" i="64"/>
  <c r="AB30" i="64"/>
  <c r="X30" i="64"/>
  <c r="S30" i="64"/>
  <c r="O30" i="64"/>
  <c r="BB30" i="64"/>
  <c r="AX30" i="64"/>
  <c r="AA30" i="64"/>
  <c r="W30" i="64"/>
  <c r="R30" i="64"/>
  <c r="N30" i="64"/>
  <c r="BA30" i="64"/>
  <c r="AW30" i="64"/>
  <c r="Z30" i="64"/>
  <c r="V30" i="64"/>
  <c r="Q30" i="64"/>
  <c r="M30" i="64"/>
  <c r="O7" i="64"/>
  <c r="S7" i="64"/>
  <c r="X7" i="64"/>
  <c r="AB7" i="64"/>
  <c r="AY7" i="64"/>
  <c r="BC7" i="64"/>
  <c r="O8" i="64"/>
  <c r="S8" i="64"/>
  <c r="BB11" i="64"/>
  <c r="AX11" i="64"/>
  <c r="AA11" i="64"/>
  <c r="W11" i="64"/>
  <c r="R11" i="64"/>
  <c r="N11" i="64"/>
  <c r="BA11" i="64"/>
  <c r="AW11" i="64"/>
  <c r="Z11" i="64"/>
  <c r="V11" i="64"/>
  <c r="Q11" i="64"/>
  <c r="M11" i="64"/>
  <c r="BD11" i="64"/>
  <c r="AZ11" i="64"/>
  <c r="AC11" i="64"/>
  <c r="Y11" i="64"/>
  <c r="T11" i="64"/>
  <c r="P11" i="64"/>
  <c r="BC11" i="64"/>
  <c r="AY11" i="64"/>
  <c r="AB11" i="64"/>
  <c r="X11" i="64"/>
  <c r="S11" i="64"/>
  <c r="O11" i="64"/>
  <c r="BB15" i="64"/>
  <c r="AX15" i="64"/>
  <c r="AA15" i="64"/>
  <c r="W15" i="64"/>
  <c r="R15" i="64"/>
  <c r="N15" i="64"/>
  <c r="BA15" i="64"/>
  <c r="AW15" i="64"/>
  <c r="Z15" i="64"/>
  <c r="V15" i="64"/>
  <c r="Q15" i="64"/>
  <c r="M15" i="64"/>
  <c r="BD15" i="64"/>
  <c r="AZ15" i="64"/>
  <c r="AC15" i="64"/>
  <c r="Y15" i="64"/>
  <c r="T15" i="64"/>
  <c r="P15" i="64"/>
  <c r="BC15" i="64"/>
  <c r="AY15" i="64"/>
  <c r="AB15" i="64"/>
  <c r="X15" i="64"/>
  <c r="S15" i="64"/>
  <c r="O15" i="64"/>
  <c r="BA19" i="64"/>
  <c r="AW19" i="64"/>
  <c r="Z19" i="64"/>
  <c r="V19" i="64"/>
  <c r="Q19" i="64"/>
  <c r="M19" i="64"/>
  <c r="BD19" i="64"/>
  <c r="AZ19" i="64"/>
  <c r="AC19" i="64"/>
  <c r="Y19" i="64"/>
  <c r="T19" i="64"/>
  <c r="P19" i="64"/>
  <c r="BC19" i="64"/>
  <c r="AY19" i="64"/>
  <c r="AB19" i="64"/>
  <c r="X19" i="64"/>
  <c r="S19" i="64"/>
  <c r="O19" i="64"/>
  <c r="BB19" i="64"/>
  <c r="AX19" i="64"/>
  <c r="AA19" i="64"/>
  <c r="W19" i="64"/>
  <c r="R19" i="64"/>
  <c r="N19" i="64"/>
  <c r="BA23" i="64"/>
  <c r="AW23" i="64"/>
  <c r="Z23" i="64"/>
  <c r="V23" i="64"/>
  <c r="Q23" i="64"/>
  <c r="M23" i="64"/>
  <c r="BD23" i="64"/>
  <c r="AZ23" i="64"/>
  <c r="AC23" i="64"/>
  <c r="Y23" i="64"/>
  <c r="T23" i="64"/>
  <c r="P23" i="64"/>
  <c r="BC23" i="64"/>
  <c r="AY23" i="64"/>
  <c r="AB23" i="64"/>
  <c r="X23" i="64"/>
  <c r="S23" i="64"/>
  <c r="O23" i="64"/>
  <c r="BB23" i="64"/>
  <c r="AX23" i="64"/>
  <c r="AA23" i="64"/>
  <c r="W23" i="64"/>
  <c r="R23" i="64"/>
  <c r="N23" i="64"/>
  <c r="BD27" i="64"/>
  <c r="AZ27" i="64"/>
  <c r="AC27" i="64"/>
  <c r="Y27" i="64"/>
  <c r="T27" i="64"/>
  <c r="P27" i="64"/>
  <c r="BC27" i="64"/>
  <c r="AY27" i="64"/>
  <c r="AB27" i="64"/>
  <c r="X27" i="64"/>
  <c r="S27" i="64"/>
  <c r="O27" i="64"/>
  <c r="BB27" i="64"/>
  <c r="AX27" i="64"/>
  <c r="AA27" i="64"/>
  <c r="W27" i="64"/>
  <c r="R27" i="64"/>
  <c r="N27" i="64"/>
  <c r="BA27" i="64"/>
  <c r="AW27" i="64"/>
  <c r="Z27" i="64"/>
  <c r="V27" i="64"/>
  <c r="Q27" i="64"/>
  <c r="M27" i="64"/>
  <c r="BD31" i="64"/>
  <c r="AZ31" i="64"/>
  <c r="AC31" i="64"/>
  <c r="Y31" i="64"/>
  <c r="T31" i="64"/>
  <c r="P31" i="64"/>
  <c r="BC31" i="64"/>
  <c r="AY31" i="64"/>
  <c r="AB31" i="64"/>
  <c r="X31" i="64"/>
  <c r="S31" i="64"/>
  <c r="O31" i="64"/>
  <c r="BB31" i="64"/>
  <c r="AX31" i="64"/>
  <c r="AA31" i="64"/>
  <c r="W31" i="64"/>
  <c r="R31" i="64"/>
  <c r="N31" i="64"/>
  <c r="BA31" i="64"/>
  <c r="AW31" i="64"/>
  <c r="Z31" i="64"/>
  <c r="V31" i="64"/>
  <c r="Q31" i="64"/>
  <c r="M31" i="64"/>
  <c r="P7" i="64"/>
  <c r="T7" i="64"/>
  <c r="Y7" i="64"/>
  <c r="AC7" i="64"/>
  <c r="AZ7" i="64"/>
  <c r="BD7" i="64"/>
  <c r="P8" i="64"/>
  <c r="BB8" i="64"/>
  <c r="AX8" i="64"/>
  <c r="AA8" i="64"/>
  <c r="W8" i="64"/>
  <c r="BA8" i="64"/>
  <c r="AW8" i="64"/>
  <c r="Z8" i="64"/>
  <c r="BD8" i="64"/>
  <c r="AZ8" i="64"/>
  <c r="AC8" i="64"/>
  <c r="Y8" i="64"/>
  <c r="BC8" i="64"/>
  <c r="AY8" i="64"/>
  <c r="AB8" i="64"/>
  <c r="X8" i="64"/>
  <c r="BB12" i="64"/>
  <c r="AX12" i="64"/>
  <c r="AA12" i="64"/>
  <c r="W12" i="64"/>
  <c r="R12" i="64"/>
  <c r="N12" i="64"/>
  <c r="BA12" i="64"/>
  <c r="AW12" i="64"/>
  <c r="Z12" i="64"/>
  <c r="V12" i="64"/>
  <c r="Q12" i="64"/>
  <c r="M12" i="64"/>
  <c r="BD12" i="64"/>
  <c r="AZ12" i="64"/>
  <c r="AC12" i="64"/>
  <c r="Y12" i="64"/>
  <c r="T12" i="64"/>
  <c r="P12" i="64"/>
  <c r="BC12" i="64"/>
  <c r="AY12" i="64"/>
  <c r="AB12" i="64"/>
  <c r="X12" i="64"/>
  <c r="S12" i="64"/>
  <c r="O12" i="64"/>
  <c r="BA16" i="64"/>
  <c r="AW16" i="64"/>
  <c r="Z16" i="64"/>
  <c r="V16" i="64"/>
  <c r="BC16" i="64"/>
  <c r="AY16" i="64"/>
  <c r="AB16" i="64"/>
  <c r="X16" i="64"/>
  <c r="S16" i="64"/>
  <c r="BB16" i="64"/>
  <c r="AA16" i="64"/>
  <c r="R16" i="64"/>
  <c r="N16" i="64"/>
  <c r="AZ16" i="64"/>
  <c r="Y16" i="64"/>
  <c r="Q16" i="64"/>
  <c r="M16" i="64"/>
  <c r="AX16" i="64"/>
  <c r="W16" i="64"/>
  <c r="P16" i="64"/>
  <c r="BD16" i="64"/>
  <c r="AC16" i="64"/>
  <c r="T16" i="64"/>
  <c r="O16" i="64"/>
  <c r="BA20" i="64"/>
  <c r="AW20" i="64"/>
  <c r="Z20" i="64"/>
  <c r="V20" i="64"/>
  <c r="Q20" i="64"/>
  <c r="M20" i="64"/>
  <c r="BD20" i="64"/>
  <c r="AZ20" i="64"/>
  <c r="AC20" i="64"/>
  <c r="Y20" i="64"/>
  <c r="T20" i="64"/>
  <c r="P20" i="64"/>
  <c r="BC20" i="64"/>
  <c r="AY20" i="64"/>
  <c r="AB20" i="64"/>
  <c r="X20" i="64"/>
  <c r="S20" i="64"/>
  <c r="O20" i="64"/>
  <c r="BB20" i="64"/>
  <c r="AX20" i="64"/>
  <c r="AA20" i="64"/>
  <c r="W20" i="64"/>
  <c r="R20" i="64"/>
  <c r="N20" i="64"/>
  <c r="BD24" i="64"/>
  <c r="AZ24" i="64"/>
  <c r="BC24" i="64"/>
  <c r="AY24" i="64"/>
  <c r="BB24" i="64"/>
  <c r="AX24" i="64"/>
  <c r="BA24" i="64"/>
  <c r="Z24" i="64"/>
  <c r="V24" i="64"/>
  <c r="Q24" i="64"/>
  <c r="M24" i="64"/>
  <c r="AW24" i="64"/>
  <c r="AC24" i="64"/>
  <c r="Y24" i="64"/>
  <c r="T24" i="64"/>
  <c r="P24" i="64"/>
  <c r="AB24" i="64"/>
  <c r="X24" i="64"/>
  <c r="S24" i="64"/>
  <c r="O24" i="64"/>
  <c r="AA24" i="64"/>
  <c r="W24" i="64"/>
  <c r="R24" i="64"/>
  <c r="N24" i="64"/>
  <c r="BD28" i="64"/>
  <c r="AZ28" i="64"/>
  <c r="AC28" i="64"/>
  <c r="Y28" i="64"/>
  <c r="T28" i="64"/>
  <c r="P28" i="64"/>
  <c r="BC28" i="64"/>
  <c r="AY28" i="64"/>
  <c r="AB28" i="64"/>
  <c r="X28" i="64"/>
  <c r="S28" i="64"/>
  <c r="O28" i="64"/>
  <c r="BB28" i="64"/>
  <c r="AX28" i="64"/>
  <c r="AA28" i="64"/>
  <c r="W28" i="64"/>
  <c r="R28" i="64"/>
  <c r="N28" i="64"/>
  <c r="BA28" i="64"/>
  <c r="AW28" i="64"/>
  <c r="Z28" i="64"/>
  <c r="V28" i="64"/>
  <c r="Q28" i="64"/>
  <c r="M28" i="64"/>
  <c r="M7" i="64"/>
  <c r="Q7" i="64"/>
  <c r="V7" i="64"/>
  <c r="Z7" i="64"/>
  <c r="AW7" i="64"/>
  <c r="BA7" i="64"/>
  <c r="M8" i="64"/>
  <c r="Q8" i="64"/>
  <c r="V8" i="64"/>
  <c r="BB9" i="64"/>
  <c r="AX9" i="64"/>
  <c r="AA9" i="64"/>
  <c r="W9" i="64"/>
  <c r="R9" i="64"/>
  <c r="N9" i="64"/>
  <c r="BA9" i="64"/>
  <c r="AW9" i="64"/>
  <c r="Z9" i="64"/>
  <c r="V9" i="64"/>
  <c r="Q9" i="64"/>
  <c r="M9" i="64"/>
  <c r="BD9" i="64"/>
  <c r="AZ9" i="64"/>
  <c r="AC9" i="64"/>
  <c r="Y9" i="64"/>
  <c r="T9" i="64"/>
  <c r="P9" i="64"/>
  <c r="BC9" i="64"/>
  <c r="AY9" i="64"/>
  <c r="AB9" i="64"/>
  <c r="X9" i="64"/>
  <c r="S9" i="64"/>
  <c r="O9" i="64"/>
  <c r="BB13" i="64"/>
  <c r="AX13" i="64"/>
  <c r="AA13" i="64"/>
  <c r="W13" i="64"/>
  <c r="R13" i="64"/>
  <c r="N13" i="64"/>
  <c r="BA13" i="64"/>
  <c r="AW13" i="64"/>
  <c r="Z13" i="64"/>
  <c r="V13" i="64"/>
  <c r="Q13" i="64"/>
  <c r="M13" i="64"/>
  <c r="BD13" i="64"/>
  <c r="AZ13" i="64"/>
  <c r="AC13" i="64"/>
  <c r="Y13" i="64"/>
  <c r="T13" i="64"/>
  <c r="P13" i="64"/>
  <c r="BC13" i="64"/>
  <c r="AY13" i="64"/>
  <c r="AB13" i="64"/>
  <c r="X13" i="64"/>
  <c r="S13" i="64"/>
  <c r="O13" i="64"/>
  <c r="BA17" i="64"/>
  <c r="AW17" i="64"/>
  <c r="Z17" i="64"/>
  <c r="V17" i="64"/>
  <c r="Q17" i="64"/>
  <c r="M17" i="64"/>
  <c r="BD17" i="64"/>
  <c r="AZ17" i="64"/>
  <c r="BC17" i="64"/>
  <c r="AY17" i="64"/>
  <c r="AB17" i="64"/>
  <c r="X17" i="64"/>
  <c r="S17" i="64"/>
  <c r="O17" i="64"/>
  <c r="BB17" i="64"/>
  <c r="AX17" i="64"/>
  <c r="AA17" i="64"/>
  <c r="W17" i="64"/>
  <c r="R17" i="64"/>
  <c r="N17" i="64"/>
  <c r="Y17" i="64"/>
  <c r="T17" i="64"/>
  <c r="P17" i="64"/>
  <c r="AC17" i="64"/>
  <c r="BA21" i="64"/>
  <c r="AW21" i="64"/>
  <c r="Z21" i="64"/>
  <c r="V21" i="64"/>
  <c r="Q21" i="64"/>
  <c r="M21" i="64"/>
  <c r="BD21" i="64"/>
  <c r="AZ21" i="64"/>
  <c r="AC21" i="64"/>
  <c r="Y21" i="64"/>
  <c r="T21" i="64"/>
  <c r="P21" i="64"/>
  <c r="BC21" i="64"/>
  <c r="AY21" i="64"/>
  <c r="AB21" i="64"/>
  <c r="X21" i="64"/>
  <c r="S21" i="64"/>
  <c r="O21" i="64"/>
  <c r="BB21" i="64"/>
  <c r="AX21" i="64"/>
  <c r="AA21" i="64"/>
  <c r="W21" i="64"/>
  <c r="R21" i="64"/>
  <c r="N21" i="64"/>
  <c r="BD25" i="64"/>
  <c r="AZ25" i="64"/>
  <c r="AC25" i="64"/>
  <c r="Y25" i="64"/>
  <c r="T25" i="64"/>
  <c r="P25" i="64"/>
  <c r="BC25" i="64"/>
  <c r="AY25" i="64"/>
  <c r="AB25" i="64"/>
  <c r="X25" i="64"/>
  <c r="S25" i="64"/>
  <c r="O25" i="64"/>
  <c r="BB25" i="64"/>
  <c r="AX25" i="64"/>
  <c r="AA25" i="64"/>
  <c r="W25" i="64"/>
  <c r="R25" i="64"/>
  <c r="N25" i="64"/>
  <c r="BA25" i="64"/>
  <c r="AW25" i="64"/>
  <c r="Z25" i="64"/>
  <c r="V25" i="64"/>
  <c r="Q25" i="64"/>
  <c r="M25" i="64"/>
  <c r="BD29" i="64"/>
  <c r="AZ29" i="64"/>
  <c r="AC29" i="64"/>
  <c r="Y29" i="64"/>
  <c r="T29" i="64"/>
  <c r="P29" i="64"/>
  <c r="BC29" i="64"/>
  <c r="AY29" i="64"/>
  <c r="AB29" i="64"/>
  <c r="X29" i="64"/>
  <c r="S29" i="64"/>
  <c r="O29" i="64"/>
  <c r="BB29" i="64"/>
  <c r="AX29" i="64"/>
  <c r="AA29" i="64"/>
  <c r="W29" i="64"/>
  <c r="R29" i="64"/>
  <c r="N29" i="64"/>
  <c r="BA29" i="64"/>
  <c r="AW29" i="64"/>
  <c r="Z29" i="64"/>
  <c r="V29" i="64"/>
  <c r="Q29" i="64"/>
  <c r="M29" i="64"/>
  <c r="N7" i="64"/>
  <c r="R7" i="64"/>
  <c r="W7" i="64"/>
  <c r="AA7" i="64"/>
  <c r="AX7" i="64"/>
  <c r="N8" i="64"/>
  <c r="R8" i="64"/>
  <c r="BB10" i="60"/>
  <c r="AX10" i="60"/>
  <c r="AA10" i="60"/>
  <c r="W10" i="60"/>
  <c r="R10" i="60"/>
  <c r="N10" i="60"/>
  <c r="BA10" i="60"/>
  <c r="AW10" i="60"/>
  <c r="Z10" i="60"/>
  <c r="V10" i="60"/>
  <c r="Q10" i="60"/>
  <c r="M10" i="60"/>
  <c r="BD10" i="60"/>
  <c r="AZ10" i="60"/>
  <c r="AC10" i="60"/>
  <c r="Y10" i="60"/>
  <c r="T10" i="60"/>
  <c r="P10" i="60"/>
  <c r="BC10" i="60"/>
  <c r="AY10" i="60"/>
  <c r="AB10" i="60"/>
  <c r="X10" i="60"/>
  <c r="S10" i="60"/>
  <c r="O10" i="60"/>
  <c r="BB14" i="60"/>
  <c r="AX14" i="60"/>
  <c r="AA14" i="60"/>
  <c r="W14" i="60"/>
  <c r="R14" i="60"/>
  <c r="N14" i="60"/>
  <c r="BA14" i="60"/>
  <c r="AW14" i="60"/>
  <c r="Z14" i="60"/>
  <c r="V14" i="60"/>
  <c r="Q14" i="60"/>
  <c r="M14" i="60"/>
  <c r="BD14" i="60"/>
  <c r="AZ14" i="60"/>
  <c r="AC14" i="60"/>
  <c r="Y14" i="60"/>
  <c r="T14" i="60"/>
  <c r="P14" i="60"/>
  <c r="BC14" i="60"/>
  <c r="AY14" i="60"/>
  <c r="AB14" i="60"/>
  <c r="X14" i="60"/>
  <c r="S14" i="60"/>
  <c r="O14" i="60"/>
  <c r="BC18" i="60"/>
  <c r="AY18" i="60"/>
  <c r="AB18" i="60"/>
  <c r="X18" i="60"/>
  <c r="S18" i="60"/>
  <c r="O18" i="60"/>
  <c r="BB18" i="60"/>
  <c r="AX18" i="60"/>
  <c r="AA18" i="60"/>
  <c r="W18" i="60"/>
  <c r="R18" i="60"/>
  <c r="N18" i="60"/>
  <c r="BA18" i="60"/>
  <c r="AW18" i="60"/>
  <c r="Z18" i="60"/>
  <c r="V18" i="60"/>
  <c r="Q18" i="60"/>
  <c r="M18" i="60"/>
  <c r="BD18" i="60"/>
  <c r="AZ18" i="60"/>
  <c r="AC18" i="60"/>
  <c r="Y18" i="60"/>
  <c r="T18" i="60"/>
  <c r="P18" i="60"/>
  <c r="BC22" i="60"/>
  <c r="AY22" i="60"/>
  <c r="AB22" i="60"/>
  <c r="X22" i="60"/>
  <c r="S22" i="60"/>
  <c r="O22" i="60"/>
  <c r="BB22" i="60"/>
  <c r="AX22" i="60"/>
  <c r="AA22" i="60"/>
  <c r="W22" i="60"/>
  <c r="R22" i="60"/>
  <c r="N22" i="60"/>
  <c r="BA22" i="60"/>
  <c r="AW22" i="60"/>
  <c r="Z22" i="60"/>
  <c r="V22" i="60"/>
  <c r="Q22" i="60"/>
  <c r="M22" i="60"/>
  <c r="BD22" i="60"/>
  <c r="AZ22" i="60"/>
  <c r="AC22" i="60"/>
  <c r="Y22" i="60"/>
  <c r="T22" i="60"/>
  <c r="P22" i="60"/>
  <c r="BC26" i="60"/>
  <c r="AY26" i="60"/>
  <c r="AB26" i="60"/>
  <c r="X26" i="60"/>
  <c r="S26" i="60"/>
  <c r="O26" i="60"/>
  <c r="BB26" i="60"/>
  <c r="AX26" i="60"/>
  <c r="AA26" i="60"/>
  <c r="W26" i="60"/>
  <c r="R26" i="60"/>
  <c r="N26" i="60"/>
  <c r="BA26" i="60"/>
  <c r="AW26" i="60"/>
  <c r="Z26" i="60"/>
  <c r="V26" i="60"/>
  <c r="Q26" i="60"/>
  <c r="M26" i="60"/>
  <c r="BD26" i="60"/>
  <c r="AZ26" i="60"/>
  <c r="AC26" i="60"/>
  <c r="Y26" i="60"/>
  <c r="T26" i="60"/>
  <c r="P26" i="60"/>
  <c r="BC30" i="60"/>
  <c r="AY30" i="60"/>
  <c r="AB30" i="60"/>
  <c r="X30" i="60"/>
  <c r="S30" i="60"/>
  <c r="O30" i="60"/>
  <c r="BB30" i="60"/>
  <c r="AX30" i="60"/>
  <c r="AA30" i="60"/>
  <c r="W30" i="60"/>
  <c r="R30" i="60"/>
  <c r="N30" i="60"/>
  <c r="BA30" i="60"/>
  <c r="AW30" i="60"/>
  <c r="Z30" i="60"/>
  <c r="V30" i="60"/>
  <c r="Q30" i="60"/>
  <c r="M30" i="60"/>
  <c r="BD30" i="60"/>
  <c r="AZ30" i="60"/>
  <c r="AC30" i="60"/>
  <c r="Y30" i="60"/>
  <c r="T30" i="60"/>
  <c r="P30" i="60"/>
  <c r="N7" i="60"/>
  <c r="R7" i="60"/>
  <c r="W7" i="60"/>
  <c r="AA7" i="60"/>
  <c r="AX7" i="60"/>
  <c r="BB7" i="60"/>
  <c r="BB8" i="60"/>
  <c r="AX8" i="60"/>
  <c r="AA8" i="60"/>
  <c r="BA8" i="60"/>
  <c r="AW8" i="60"/>
  <c r="Z8" i="60"/>
  <c r="V8" i="60"/>
  <c r="BD8" i="60"/>
  <c r="AZ8" i="60"/>
  <c r="AC8" i="60"/>
  <c r="Y8" i="60"/>
  <c r="T8" i="60"/>
  <c r="P8" i="60"/>
  <c r="BC8" i="60"/>
  <c r="AY8" i="60"/>
  <c r="AB8" i="60"/>
  <c r="X8" i="60"/>
  <c r="S8" i="60"/>
  <c r="O8" i="60"/>
  <c r="BC16" i="60"/>
  <c r="AY16" i="60"/>
  <c r="BB16" i="60"/>
  <c r="AX16" i="60"/>
  <c r="BA16" i="60"/>
  <c r="AW16" i="60"/>
  <c r="BD16" i="60"/>
  <c r="AZ16" i="60"/>
  <c r="AA16" i="60"/>
  <c r="W16" i="60"/>
  <c r="R16" i="60"/>
  <c r="N16" i="60"/>
  <c r="Z16" i="60"/>
  <c r="V16" i="60"/>
  <c r="Q16" i="60"/>
  <c r="M16" i="60"/>
  <c r="AC16" i="60"/>
  <c r="Y16" i="60"/>
  <c r="T16" i="60"/>
  <c r="P16" i="60"/>
  <c r="AB16" i="60"/>
  <c r="X16" i="60"/>
  <c r="S16" i="60"/>
  <c r="O16" i="60"/>
  <c r="BB13" i="60"/>
  <c r="AX13" i="60"/>
  <c r="AA13" i="60"/>
  <c r="W13" i="60"/>
  <c r="R13" i="60"/>
  <c r="N13" i="60"/>
  <c r="BA13" i="60"/>
  <c r="AW13" i="60"/>
  <c r="Z13" i="60"/>
  <c r="V13" i="60"/>
  <c r="Q13" i="60"/>
  <c r="M13" i="60"/>
  <c r="BD13" i="60"/>
  <c r="AZ13" i="60"/>
  <c r="AC13" i="60"/>
  <c r="Y13" i="60"/>
  <c r="T13" i="60"/>
  <c r="P13" i="60"/>
  <c r="BC13" i="60"/>
  <c r="AY13" i="60"/>
  <c r="AB13" i="60"/>
  <c r="X13" i="60"/>
  <c r="S13" i="60"/>
  <c r="O13" i="60"/>
  <c r="BC17" i="60"/>
  <c r="AY17" i="60"/>
  <c r="AB17" i="60"/>
  <c r="X17" i="60"/>
  <c r="S17" i="60"/>
  <c r="O17" i="60"/>
  <c r="BB17" i="60"/>
  <c r="AX17" i="60"/>
  <c r="AA17" i="60"/>
  <c r="W17" i="60"/>
  <c r="R17" i="60"/>
  <c r="N17" i="60"/>
  <c r="BA17" i="60"/>
  <c r="AW17" i="60"/>
  <c r="Z17" i="60"/>
  <c r="V17" i="60"/>
  <c r="Q17" i="60"/>
  <c r="M17" i="60"/>
  <c r="BD17" i="60"/>
  <c r="AZ17" i="60"/>
  <c r="AC17" i="60"/>
  <c r="Y17" i="60"/>
  <c r="T17" i="60"/>
  <c r="P17" i="60"/>
  <c r="BC21" i="60"/>
  <c r="AY21" i="60"/>
  <c r="AB21" i="60"/>
  <c r="X21" i="60"/>
  <c r="S21" i="60"/>
  <c r="O21" i="60"/>
  <c r="BB21" i="60"/>
  <c r="AX21" i="60"/>
  <c r="AA21" i="60"/>
  <c r="W21" i="60"/>
  <c r="R21" i="60"/>
  <c r="N21" i="60"/>
  <c r="BA21" i="60"/>
  <c r="AW21" i="60"/>
  <c r="Z21" i="60"/>
  <c r="V21" i="60"/>
  <c r="Q21" i="60"/>
  <c r="M21" i="60"/>
  <c r="BD21" i="60"/>
  <c r="AZ21" i="60"/>
  <c r="AC21" i="60"/>
  <c r="Y21" i="60"/>
  <c r="T21" i="60"/>
  <c r="P21" i="60"/>
  <c r="BC29" i="60"/>
  <c r="AY29" i="60"/>
  <c r="AB29" i="60"/>
  <c r="X29" i="60"/>
  <c r="S29" i="60"/>
  <c r="O29" i="60"/>
  <c r="BB29" i="60"/>
  <c r="AX29" i="60"/>
  <c r="AA29" i="60"/>
  <c r="W29" i="60"/>
  <c r="R29" i="60"/>
  <c r="N29" i="60"/>
  <c r="BA29" i="60"/>
  <c r="AW29" i="60"/>
  <c r="Z29" i="60"/>
  <c r="V29" i="60"/>
  <c r="Q29" i="60"/>
  <c r="M29" i="60"/>
  <c r="BD29" i="60"/>
  <c r="AZ29" i="60"/>
  <c r="AC29" i="60"/>
  <c r="Y29" i="60"/>
  <c r="T29" i="60"/>
  <c r="P29" i="60"/>
  <c r="BB11" i="60"/>
  <c r="AX11" i="60"/>
  <c r="AA11" i="60"/>
  <c r="W11" i="60"/>
  <c r="R11" i="60"/>
  <c r="N11" i="60"/>
  <c r="BA11" i="60"/>
  <c r="AW11" i="60"/>
  <c r="Z11" i="60"/>
  <c r="V11" i="60"/>
  <c r="Q11" i="60"/>
  <c r="M11" i="60"/>
  <c r="BD11" i="60"/>
  <c r="AZ11" i="60"/>
  <c r="AC11" i="60"/>
  <c r="Y11" i="60"/>
  <c r="T11" i="60"/>
  <c r="P11" i="60"/>
  <c r="BC11" i="60"/>
  <c r="AY11" i="60"/>
  <c r="AB11" i="60"/>
  <c r="X11" i="60"/>
  <c r="S11" i="60"/>
  <c r="O11" i="60"/>
  <c r="BB15" i="60"/>
  <c r="AX15" i="60"/>
  <c r="AA15" i="60"/>
  <c r="W15" i="60"/>
  <c r="R15" i="60"/>
  <c r="N15" i="60"/>
  <c r="BA15" i="60"/>
  <c r="AW15" i="60"/>
  <c r="Z15" i="60"/>
  <c r="V15" i="60"/>
  <c r="Q15" i="60"/>
  <c r="M15" i="60"/>
  <c r="BD15" i="60"/>
  <c r="AZ15" i="60"/>
  <c r="AC15" i="60"/>
  <c r="Y15" i="60"/>
  <c r="T15" i="60"/>
  <c r="P15" i="60"/>
  <c r="BC15" i="60"/>
  <c r="AY15" i="60"/>
  <c r="AB15" i="60"/>
  <c r="X15" i="60"/>
  <c r="S15" i="60"/>
  <c r="O15" i="60"/>
  <c r="BC19" i="60"/>
  <c r="AY19" i="60"/>
  <c r="AB19" i="60"/>
  <c r="X19" i="60"/>
  <c r="S19" i="60"/>
  <c r="O19" i="60"/>
  <c r="BB19" i="60"/>
  <c r="AX19" i="60"/>
  <c r="AA19" i="60"/>
  <c r="W19" i="60"/>
  <c r="R19" i="60"/>
  <c r="N19" i="60"/>
  <c r="BA19" i="60"/>
  <c r="AW19" i="60"/>
  <c r="Z19" i="60"/>
  <c r="V19" i="60"/>
  <c r="Q19" i="60"/>
  <c r="M19" i="60"/>
  <c r="BD19" i="60"/>
  <c r="AZ19" i="60"/>
  <c r="AC19" i="60"/>
  <c r="Y19" i="60"/>
  <c r="T19" i="60"/>
  <c r="P19" i="60"/>
  <c r="BC23" i="60"/>
  <c r="AY23" i="60"/>
  <c r="AB23" i="60"/>
  <c r="X23" i="60"/>
  <c r="S23" i="60"/>
  <c r="O23" i="60"/>
  <c r="BB23" i="60"/>
  <c r="AX23" i="60"/>
  <c r="AA23" i="60"/>
  <c r="W23" i="60"/>
  <c r="R23" i="60"/>
  <c r="N23" i="60"/>
  <c r="BA23" i="60"/>
  <c r="AW23" i="60"/>
  <c r="Z23" i="60"/>
  <c r="V23" i="60"/>
  <c r="Q23" i="60"/>
  <c r="M23" i="60"/>
  <c r="BD23" i="60"/>
  <c r="AZ23" i="60"/>
  <c r="AC23" i="60"/>
  <c r="Y23" i="60"/>
  <c r="T23" i="60"/>
  <c r="P23" i="60"/>
  <c r="BC27" i="60"/>
  <c r="AY27" i="60"/>
  <c r="AB27" i="60"/>
  <c r="X27" i="60"/>
  <c r="S27" i="60"/>
  <c r="O27" i="60"/>
  <c r="BB27" i="60"/>
  <c r="AX27" i="60"/>
  <c r="AA27" i="60"/>
  <c r="W27" i="60"/>
  <c r="R27" i="60"/>
  <c r="N27" i="60"/>
  <c r="BA27" i="60"/>
  <c r="AW27" i="60"/>
  <c r="Z27" i="60"/>
  <c r="V27" i="60"/>
  <c r="Q27" i="60"/>
  <c r="M27" i="60"/>
  <c r="BD27" i="60"/>
  <c r="AZ27" i="60"/>
  <c r="AC27" i="60"/>
  <c r="Y27" i="60"/>
  <c r="T27" i="60"/>
  <c r="P27" i="60"/>
  <c r="BC31" i="60"/>
  <c r="AY31" i="60"/>
  <c r="AB31" i="60"/>
  <c r="X31" i="60"/>
  <c r="S31" i="60"/>
  <c r="O31" i="60"/>
  <c r="BB31" i="60"/>
  <c r="AX31" i="60"/>
  <c r="AA31" i="60"/>
  <c r="W31" i="60"/>
  <c r="R31" i="60"/>
  <c r="N31" i="60"/>
  <c r="BA31" i="60"/>
  <c r="AW31" i="60"/>
  <c r="Z31" i="60"/>
  <c r="V31" i="60"/>
  <c r="Q31" i="60"/>
  <c r="M31" i="60"/>
  <c r="BD31" i="60"/>
  <c r="AZ31" i="60"/>
  <c r="AC31" i="60"/>
  <c r="Y31" i="60"/>
  <c r="T31" i="60"/>
  <c r="P31" i="60"/>
  <c r="O7" i="60"/>
  <c r="S7" i="60"/>
  <c r="X7" i="60"/>
  <c r="AB7" i="60"/>
  <c r="AY7" i="60"/>
  <c r="BC7" i="60"/>
  <c r="Q8" i="60"/>
  <c r="BB12" i="60"/>
  <c r="AX12" i="60"/>
  <c r="AA12" i="60"/>
  <c r="W12" i="60"/>
  <c r="R12" i="60"/>
  <c r="N12" i="60"/>
  <c r="BA12" i="60"/>
  <c r="AW12" i="60"/>
  <c r="Z12" i="60"/>
  <c r="V12" i="60"/>
  <c r="Q12" i="60"/>
  <c r="M12" i="60"/>
  <c r="BD12" i="60"/>
  <c r="AZ12" i="60"/>
  <c r="AC12" i="60"/>
  <c r="Y12" i="60"/>
  <c r="T12" i="60"/>
  <c r="P12" i="60"/>
  <c r="BC12" i="60"/>
  <c r="AY12" i="60"/>
  <c r="AB12" i="60"/>
  <c r="X12" i="60"/>
  <c r="S12" i="60"/>
  <c r="O12" i="60"/>
  <c r="BC20" i="60"/>
  <c r="AY20" i="60"/>
  <c r="AB20" i="60"/>
  <c r="X20" i="60"/>
  <c r="S20" i="60"/>
  <c r="O20" i="60"/>
  <c r="BB20" i="60"/>
  <c r="AX20" i="60"/>
  <c r="AA20" i="60"/>
  <c r="W20" i="60"/>
  <c r="R20" i="60"/>
  <c r="N20" i="60"/>
  <c r="BA20" i="60"/>
  <c r="AW20" i="60"/>
  <c r="Z20" i="60"/>
  <c r="V20" i="60"/>
  <c r="Q20" i="60"/>
  <c r="M20" i="60"/>
  <c r="BD20" i="60"/>
  <c r="AZ20" i="60"/>
  <c r="AC20" i="60"/>
  <c r="Y20" i="60"/>
  <c r="T20" i="60"/>
  <c r="P20" i="60"/>
  <c r="BC24" i="60"/>
  <c r="AY24" i="60"/>
  <c r="BB24" i="60"/>
  <c r="BA24" i="60"/>
  <c r="AZ24" i="60"/>
  <c r="AB24" i="60"/>
  <c r="X24" i="60"/>
  <c r="S24" i="60"/>
  <c r="O24" i="60"/>
  <c r="AX24" i="60"/>
  <c r="AA24" i="60"/>
  <c r="W24" i="60"/>
  <c r="R24" i="60"/>
  <c r="N24" i="60"/>
  <c r="AW24" i="60"/>
  <c r="Z24" i="60"/>
  <c r="V24" i="60"/>
  <c r="Q24" i="60"/>
  <c r="M24" i="60"/>
  <c r="BD24" i="60"/>
  <c r="AC24" i="60"/>
  <c r="Y24" i="60"/>
  <c r="T24" i="60"/>
  <c r="P24" i="60"/>
  <c r="BC28" i="60"/>
  <c r="AY28" i="60"/>
  <c r="AB28" i="60"/>
  <c r="X28" i="60"/>
  <c r="S28" i="60"/>
  <c r="O28" i="60"/>
  <c r="BB28" i="60"/>
  <c r="AX28" i="60"/>
  <c r="AA28" i="60"/>
  <c r="W28" i="60"/>
  <c r="R28" i="60"/>
  <c r="N28" i="60"/>
  <c r="BA28" i="60"/>
  <c r="AW28" i="60"/>
  <c r="Z28" i="60"/>
  <c r="V28" i="60"/>
  <c r="Q28" i="60"/>
  <c r="M28" i="60"/>
  <c r="BD28" i="60"/>
  <c r="AZ28" i="60"/>
  <c r="AC28" i="60"/>
  <c r="Y28" i="60"/>
  <c r="T28" i="60"/>
  <c r="P28" i="60"/>
  <c r="T7" i="60"/>
  <c r="Y7" i="60"/>
  <c r="AC7" i="60"/>
  <c r="AZ7" i="60"/>
  <c r="BD7" i="60"/>
  <c r="R8" i="60"/>
  <c r="BB9" i="60"/>
  <c r="AX9" i="60"/>
  <c r="AA9" i="60"/>
  <c r="W9" i="60"/>
  <c r="R9" i="60"/>
  <c r="N9" i="60"/>
  <c r="BA9" i="60"/>
  <c r="AW9" i="60"/>
  <c r="Z9" i="60"/>
  <c r="V9" i="60"/>
  <c r="Q9" i="60"/>
  <c r="M9" i="60"/>
  <c r="BD9" i="60"/>
  <c r="AZ9" i="60"/>
  <c r="AC9" i="60"/>
  <c r="Y9" i="60"/>
  <c r="T9" i="60"/>
  <c r="P9" i="60"/>
  <c r="BC9" i="60"/>
  <c r="AY9" i="60"/>
  <c r="AB9" i="60"/>
  <c r="X9" i="60"/>
  <c r="S9" i="60"/>
  <c r="O9" i="60"/>
  <c r="BC25" i="60"/>
  <c r="AY25" i="60"/>
  <c r="AB25" i="60"/>
  <c r="X25" i="60"/>
  <c r="S25" i="60"/>
  <c r="O25" i="60"/>
  <c r="BB25" i="60"/>
  <c r="AX25" i="60"/>
  <c r="AA25" i="60"/>
  <c r="W25" i="60"/>
  <c r="R25" i="60"/>
  <c r="N25" i="60"/>
  <c r="BA25" i="60"/>
  <c r="AW25" i="60"/>
  <c r="Z25" i="60"/>
  <c r="V25" i="60"/>
  <c r="Q25" i="60"/>
  <c r="M25" i="60"/>
  <c r="BD25" i="60"/>
  <c r="AZ25" i="60"/>
  <c r="AC25" i="60"/>
  <c r="Y25" i="60"/>
  <c r="T25" i="60"/>
  <c r="P25" i="60"/>
  <c r="V7" i="60"/>
  <c r="Z7" i="60"/>
  <c r="AW7" i="60"/>
  <c r="M8" i="60"/>
  <c r="W8" i="60"/>
  <c r="BB14" i="63"/>
  <c r="AX14" i="63"/>
  <c r="AA14" i="63"/>
  <c r="W14" i="63"/>
  <c r="R14" i="63"/>
  <c r="N14" i="63"/>
  <c r="BA14" i="63"/>
  <c r="AW14" i="63"/>
  <c r="Z14" i="63"/>
  <c r="V14" i="63"/>
  <c r="Q14" i="63"/>
  <c r="M14" i="63"/>
  <c r="BD14" i="63"/>
  <c r="AZ14" i="63"/>
  <c r="AC14" i="63"/>
  <c r="Y14" i="63"/>
  <c r="T14" i="63"/>
  <c r="P14" i="63"/>
  <c r="BC14" i="63"/>
  <c r="AY14" i="63"/>
  <c r="AB14" i="63"/>
  <c r="X14" i="63"/>
  <c r="S14" i="63"/>
  <c r="O14" i="63"/>
  <c r="BD22" i="63"/>
  <c r="AZ22" i="63"/>
  <c r="AC22" i="63"/>
  <c r="Y22" i="63"/>
  <c r="T22" i="63"/>
  <c r="P22" i="63"/>
  <c r="BC22" i="63"/>
  <c r="AY22" i="63"/>
  <c r="AB22" i="63"/>
  <c r="X22" i="63"/>
  <c r="S22" i="63"/>
  <c r="O22" i="63"/>
  <c r="BB22" i="63"/>
  <c r="AX22" i="63"/>
  <c r="AA22" i="63"/>
  <c r="W22" i="63"/>
  <c r="R22" i="63"/>
  <c r="N22" i="63"/>
  <c r="BA22" i="63"/>
  <c r="AW22" i="63"/>
  <c r="Z22" i="63"/>
  <c r="V22" i="63"/>
  <c r="Q22" i="63"/>
  <c r="M22" i="63"/>
  <c r="BB30" i="63"/>
  <c r="AX30" i="63"/>
  <c r="AA30" i="63"/>
  <c r="W30" i="63"/>
  <c r="R30" i="63"/>
  <c r="N30" i="63"/>
  <c r="BA30" i="63"/>
  <c r="AW30" i="63"/>
  <c r="Z30" i="63"/>
  <c r="V30" i="63"/>
  <c r="Q30" i="63"/>
  <c r="M30" i="63"/>
  <c r="BD30" i="63"/>
  <c r="AZ30" i="63"/>
  <c r="AC30" i="63"/>
  <c r="Y30" i="63"/>
  <c r="T30" i="63"/>
  <c r="P30" i="63"/>
  <c r="BC30" i="63"/>
  <c r="AY30" i="63"/>
  <c r="AB30" i="63"/>
  <c r="X30" i="63"/>
  <c r="S30" i="63"/>
  <c r="O30" i="63"/>
  <c r="BD7" i="63"/>
  <c r="AZ7" i="63"/>
  <c r="BC7" i="63"/>
  <c r="AY7" i="63"/>
  <c r="BB11" i="63"/>
  <c r="AX11" i="63"/>
  <c r="AA11" i="63"/>
  <c r="W11" i="63"/>
  <c r="R11" i="63"/>
  <c r="N11" i="63"/>
  <c r="BA11" i="63"/>
  <c r="AW11" i="63"/>
  <c r="Z11" i="63"/>
  <c r="V11" i="63"/>
  <c r="Q11" i="63"/>
  <c r="M11" i="63"/>
  <c r="BD11" i="63"/>
  <c r="AZ11" i="63"/>
  <c r="AC11" i="63"/>
  <c r="Y11" i="63"/>
  <c r="T11" i="63"/>
  <c r="P11" i="63"/>
  <c r="BC11" i="63"/>
  <c r="AY11" i="63"/>
  <c r="AB11" i="63"/>
  <c r="X11" i="63"/>
  <c r="S11" i="63"/>
  <c r="O11" i="63"/>
  <c r="BD15" i="63"/>
  <c r="BB15" i="63"/>
  <c r="AX15" i="63"/>
  <c r="AA15" i="63"/>
  <c r="W15" i="63"/>
  <c r="R15" i="63"/>
  <c r="N15" i="63"/>
  <c r="BA15" i="63"/>
  <c r="AW15" i="63"/>
  <c r="Z15" i="63"/>
  <c r="V15" i="63"/>
  <c r="Q15" i="63"/>
  <c r="M15" i="63"/>
  <c r="AZ15" i="63"/>
  <c r="AC15" i="63"/>
  <c r="Y15" i="63"/>
  <c r="T15" i="63"/>
  <c r="P15" i="63"/>
  <c r="BC15" i="63"/>
  <c r="AY15" i="63"/>
  <c r="AB15" i="63"/>
  <c r="X15" i="63"/>
  <c r="S15" i="63"/>
  <c r="O15" i="63"/>
  <c r="BD19" i="63"/>
  <c r="AZ19" i="63"/>
  <c r="AC19" i="63"/>
  <c r="Y19" i="63"/>
  <c r="T19" i="63"/>
  <c r="P19" i="63"/>
  <c r="BC19" i="63"/>
  <c r="AY19" i="63"/>
  <c r="AB19" i="63"/>
  <c r="X19" i="63"/>
  <c r="S19" i="63"/>
  <c r="O19" i="63"/>
  <c r="BB19" i="63"/>
  <c r="AX19" i="63"/>
  <c r="AA19" i="63"/>
  <c r="W19" i="63"/>
  <c r="R19" i="63"/>
  <c r="N19" i="63"/>
  <c r="BA19" i="63"/>
  <c r="AW19" i="63"/>
  <c r="Z19" i="63"/>
  <c r="V19" i="63"/>
  <c r="Q19" i="63"/>
  <c r="M19" i="63"/>
  <c r="BD23" i="63"/>
  <c r="AZ23" i="63"/>
  <c r="AC23" i="63"/>
  <c r="Y23" i="63"/>
  <c r="T23" i="63"/>
  <c r="P23" i="63"/>
  <c r="BC23" i="63"/>
  <c r="AY23" i="63"/>
  <c r="AB23" i="63"/>
  <c r="X23" i="63"/>
  <c r="S23" i="63"/>
  <c r="O23" i="63"/>
  <c r="BB23" i="63"/>
  <c r="AX23" i="63"/>
  <c r="AA23" i="63"/>
  <c r="W23" i="63"/>
  <c r="R23" i="63"/>
  <c r="N23" i="63"/>
  <c r="BA23" i="63"/>
  <c r="AW23" i="63"/>
  <c r="Z23" i="63"/>
  <c r="V23" i="63"/>
  <c r="Q23" i="63"/>
  <c r="M23" i="63"/>
  <c r="BB27" i="63"/>
  <c r="AX27" i="63"/>
  <c r="AA27" i="63"/>
  <c r="W27" i="63"/>
  <c r="R27" i="63"/>
  <c r="N27" i="63"/>
  <c r="BA27" i="63"/>
  <c r="AW27" i="63"/>
  <c r="Z27" i="63"/>
  <c r="V27" i="63"/>
  <c r="Q27" i="63"/>
  <c r="M27" i="63"/>
  <c r="BD27" i="63"/>
  <c r="AZ27" i="63"/>
  <c r="AC27" i="63"/>
  <c r="Y27" i="63"/>
  <c r="T27" i="63"/>
  <c r="P27" i="63"/>
  <c r="BC27" i="63"/>
  <c r="AY27" i="63"/>
  <c r="AB27" i="63"/>
  <c r="X27" i="63"/>
  <c r="S27" i="63"/>
  <c r="O27" i="63"/>
  <c r="BB31" i="63"/>
  <c r="AX31" i="63"/>
  <c r="AA31" i="63"/>
  <c r="W31" i="63"/>
  <c r="R31" i="63"/>
  <c r="N31" i="63"/>
  <c r="BA31" i="63"/>
  <c r="AW31" i="63"/>
  <c r="Z31" i="63"/>
  <c r="V31" i="63"/>
  <c r="Q31" i="63"/>
  <c r="M31" i="63"/>
  <c r="BD31" i="63"/>
  <c r="AZ31" i="63"/>
  <c r="AC31" i="63"/>
  <c r="Y31" i="63"/>
  <c r="T31" i="63"/>
  <c r="P31" i="63"/>
  <c r="BC31" i="63"/>
  <c r="AY31" i="63"/>
  <c r="AB31" i="63"/>
  <c r="X31" i="63"/>
  <c r="S31" i="63"/>
  <c r="O31" i="63"/>
  <c r="O7" i="63"/>
  <c r="S7" i="63"/>
  <c r="X7" i="63"/>
  <c r="AB7" i="63"/>
  <c r="BB7" i="63"/>
  <c r="R8" i="63"/>
  <c r="AA8" i="63"/>
  <c r="BB10" i="63"/>
  <c r="AX10" i="63"/>
  <c r="AA10" i="63"/>
  <c r="W10" i="63"/>
  <c r="R10" i="63"/>
  <c r="N10" i="63"/>
  <c r="BA10" i="63"/>
  <c r="AW10" i="63"/>
  <c r="Z10" i="63"/>
  <c r="V10" i="63"/>
  <c r="Q10" i="63"/>
  <c r="M10" i="63"/>
  <c r="BD10" i="63"/>
  <c r="AZ10" i="63"/>
  <c r="AC10" i="63"/>
  <c r="Y10" i="63"/>
  <c r="T10" i="63"/>
  <c r="P10" i="63"/>
  <c r="BC10" i="63"/>
  <c r="AY10" i="63"/>
  <c r="AB10" i="63"/>
  <c r="X10" i="63"/>
  <c r="S10" i="63"/>
  <c r="O10" i="63"/>
  <c r="BD18" i="63"/>
  <c r="AZ18" i="63"/>
  <c r="AC18" i="63"/>
  <c r="Y18" i="63"/>
  <c r="T18" i="63"/>
  <c r="P18" i="63"/>
  <c r="BC18" i="63"/>
  <c r="AY18" i="63"/>
  <c r="AB18" i="63"/>
  <c r="X18" i="63"/>
  <c r="S18" i="63"/>
  <c r="O18" i="63"/>
  <c r="BB18" i="63"/>
  <c r="AX18" i="63"/>
  <c r="AA18" i="63"/>
  <c r="W18" i="63"/>
  <c r="R18" i="63"/>
  <c r="N18" i="63"/>
  <c r="BA18" i="63"/>
  <c r="AW18" i="63"/>
  <c r="Z18" i="63"/>
  <c r="V18" i="63"/>
  <c r="Q18" i="63"/>
  <c r="M18" i="63"/>
  <c r="BB26" i="63"/>
  <c r="AX26" i="63"/>
  <c r="AA26" i="63"/>
  <c r="W26" i="63"/>
  <c r="R26" i="63"/>
  <c r="N26" i="63"/>
  <c r="BA26" i="63"/>
  <c r="AW26" i="63"/>
  <c r="Z26" i="63"/>
  <c r="V26" i="63"/>
  <c r="Q26" i="63"/>
  <c r="M26" i="63"/>
  <c r="BD26" i="63"/>
  <c r="AZ26" i="63"/>
  <c r="AC26" i="63"/>
  <c r="Y26" i="63"/>
  <c r="T26" i="63"/>
  <c r="P26" i="63"/>
  <c r="BC26" i="63"/>
  <c r="AY26" i="63"/>
  <c r="AB26" i="63"/>
  <c r="X26" i="63"/>
  <c r="S26" i="63"/>
  <c r="O26" i="63"/>
  <c r="BB8" i="63"/>
  <c r="AX8" i="63"/>
  <c r="BA8" i="63"/>
  <c r="BD8" i="63"/>
  <c r="AZ8" i="63"/>
  <c r="AC8" i="63"/>
  <c r="Y8" i="63"/>
  <c r="T8" i="63"/>
  <c r="P8" i="63"/>
  <c r="BC8" i="63"/>
  <c r="AY8" i="63"/>
  <c r="AB8" i="63"/>
  <c r="X8" i="63"/>
  <c r="S8" i="63"/>
  <c r="O8" i="63"/>
  <c r="BB12" i="63"/>
  <c r="AX12" i="63"/>
  <c r="AA12" i="63"/>
  <c r="W12" i="63"/>
  <c r="R12" i="63"/>
  <c r="N12" i="63"/>
  <c r="BA12" i="63"/>
  <c r="AW12" i="63"/>
  <c r="Z12" i="63"/>
  <c r="V12" i="63"/>
  <c r="Q12" i="63"/>
  <c r="M12" i="63"/>
  <c r="BD12" i="63"/>
  <c r="AZ12" i="63"/>
  <c r="AC12" i="63"/>
  <c r="Y12" i="63"/>
  <c r="T12" i="63"/>
  <c r="P12" i="63"/>
  <c r="BC12" i="63"/>
  <c r="AY12" i="63"/>
  <c r="AB12" i="63"/>
  <c r="X12" i="63"/>
  <c r="S12" i="63"/>
  <c r="O12" i="63"/>
  <c r="BD16" i="63"/>
  <c r="AZ16" i="63"/>
  <c r="AC16" i="63"/>
  <c r="Y16" i="63"/>
  <c r="T16" i="63"/>
  <c r="P16" i="63"/>
  <c r="BC16" i="63"/>
  <c r="AY16" i="63"/>
  <c r="AB16" i="63"/>
  <c r="X16" i="63"/>
  <c r="S16" i="63"/>
  <c r="BB16" i="63"/>
  <c r="AX16" i="63"/>
  <c r="AA16" i="63"/>
  <c r="BA16" i="63"/>
  <c r="AW16" i="63"/>
  <c r="Z16" i="63"/>
  <c r="V16" i="63"/>
  <c r="Q16" i="63"/>
  <c r="M16" i="63"/>
  <c r="R16" i="63"/>
  <c r="O16" i="63"/>
  <c r="N16" i="63"/>
  <c r="W16" i="63"/>
  <c r="BD20" i="63"/>
  <c r="AZ20" i="63"/>
  <c r="AC20" i="63"/>
  <c r="Y20" i="63"/>
  <c r="T20" i="63"/>
  <c r="P20" i="63"/>
  <c r="BC20" i="63"/>
  <c r="AY20" i="63"/>
  <c r="AB20" i="63"/>
  <c r="X20" i="63"/>
  <c r="S20" i="63"/>
  <c r="O20" i="63"/>
  <c r="BB20" i="63"/>
  <c r="AX20" i="63"/>
  <c r="AA20" i="63"/>
  <c r="W20" i="63"/>
  <c r="R20" i="63"/>
  <c r="N20" i="63"/>
  <c r="BA20" i="63"/>
  <c r="AW20" i="63"/>
  <c r="Z20" i="63"/>
  <c r="V20" i="63"/>
  <c r="Q20" i="63"/>
  <c r="M20" i="63"/>
  <c r="BB24" i="63"/>
  <c r="AX24" i="63"/>
  <c r="BA24" i="63"/>
  <c r="AW24" i="63"/>
  <c r="BD24" i="63"/>
  <c r="AZ24" i="63"/>
  <c r="AC24" i="63"/>
  <c r="BC24" i="63"/>
  <c r="AY24" i="63"/>
  <c r="Y24" i="63"/>
  <c r="T24" i="63"/>
  <c r="P24" i="63"/>
  <c r="AB24" i="63"/>
  <c r="X24" i="63"/>
  <c r="S24" i="63"/>
  <c r="O24" i="63"/>
  <c r="AA24" i="63"/>
  <c r="W24" i="63"/>
  <c r="R24" i="63"/>
  <c r="N24" i="63"/>
  <c r="Z24" i="63"/>
  <c r="V24" i="63"/>
  <c r="Q24" i="63"/>
  <c r="M24" i="63"/>
  <c r="BB28" i="63"/>
  <c r="AX28" i="63"/>
  <c r="AA28" i="63"/>
  <c r="W28" i="63"/>
  <c r="R28" i="63"/>
  <c r="N28" i="63"/>
  <c r="BA28" i="63"/>
  <c r="AW28" i="63"/>
  <c r="Z28" i="63"/>
  <c r="V28" i="63"/>
  <c r="Q28" i="63"/>
  <c r="M28" i="63"/>
  <c r="BD28" i="63"/>
  <c r="AZ28" i="63"/>
  <c r="AC28" i="63"/>
  <c r="Y28" i="63"/>
  <c r="T28" i="63"/>
  <c r="P28" i="63"/>
  <c r="BC28" i="63"/>
  <c r="AY28" i="63"/>
  <c r="AB28" i="63"/>
  <c r="X28" i="63"/>
  <c r="S28" i="63"/>
  <c r="O28" i="63"/>
  <c r="P7" i="63"/>
  <c r="T7" i="63"/>
  <c r="Y7" i="63"/>
  <c r="AC7" i="63"/>
  <c r="AW7" i="63"/>
  <c r="M8" i="63"/>
  <c r="V8" i="63"/>
  <c r="BB9" i="63"/>
  <c r="AX9" i="63"/>
  <c r="AA9" i="63"/>
  <c r="W9" i="63"/>
  <c r="R9" i="63"/>
  <c r="N9" i="63"/>
  <c r="BA9" i="63"/>
  <c r="AW9" i="63"/>
  <c r="Z9" i="63"/>
  <c r="V9" i="63"/>
  <c r="Q9" i="63"/>
  <c r="M9" i="63"/>
  <c r="BD9" i="63"/>
  <c r="AZ9" i="63"/>
  <c r="AC9" i="63"/>
  <c r="Y9" i="63"/>
  <c r="T9" i="63"/>
  <c r="P9" i="63"/>
  <c r="BC9" i="63"/>
  <c r="AY9" i="63"/>
  <c r="AB9" i="63"/>
  <c r="X9" i="63"/>
  <c r="S9" i="63"/>
  <c r="O9" i="63"/>
  <c r="BB13" i="63"/>
  <c r="AX13" i="63"/>
  <c r="AA13" i="63"/>
  <c r="W13" i="63"/>
  <c r="R13" i="63"/>
  <c r="N13" i="63"/>
  <c r="BA13" i="63"/>
  <c r="AW13" i="63"/>
  <c r="Z13" i="63"/>
  <c r="V13" i="63"/>
  <c r="Q13" i="63"/>
  <c r="M13" i="63"/>
  <c r="BD13" i="63"/>
  <c r="AZ13" i="63"/>
  <c r="AC13" i="63"/>
  <c r="Y13" i="63"/>
  <c r="T13" i="63"/>
  <c r="P13" i="63"/>
  <c r="BC13" i="63"/>
  <c r="AY13" i="63"/>
  <c r="AB13" i="63"/>
  <c r="X13" i="63"/>
  <c r="S13" i="63"/>
  <c r="O13" i="63"/>
  <c r="BD17" i="63"/>
  <c r="AZ17" i="63"/>
  <c r="AC17" i="63"/>
  <c r="Y17" i="63"/>
  <c r="T17" i="63"/>
  <c r="P17" i="63"/>
  <c r="BC17" i="63"/>
  <c r="AY17" i="63"/>
  <c r="AB17" i="63"/>
  <c r="X17" i="63"/>
  <c r="S17" i="63"/>
  <c r="O17" i="63"/>
  <c r="BB17" i="63"/>
  <c r="AX17" i="63"/>
  <c r="AA17" i="63"/>
  <c r="W17" i="63"/>
  <c r="R17" i="63"/>
  <c r="N17" i="63"/>
  <c r="BA17" i="63"/>
  <c r="AW17" i="63"/>
  <c r="Z17" i="63"/>
  <c r="V17" i="63"/>
  <c r="Q17" i="63"/>
  <c r="M17" i="63"/>
  <c r="BD21" i="63"/>
  <c r="AZ21" i="63"/>
  <c r="AC21" i="63"/>
  <c r="Y21" i="63"/>
  <c r="T21" i="63"/>
  <c r="P21" i="63"/>
  <c r="BC21" i="63"/>
  <c r="AY21" i="63"/>
  <c r="AB21" i="63"/>
  <c r="X21" i="63"/>
  <c r="S21" i="63"/>
  <c r="O21" i="63"/>
  <c r="BB21" i="63"/>
  <c r="AX21" i="63"/>
  <c r="AA21" i="63"/>
  <c r="W21" i="63"/>
  <c r="R21" i="63"/>
  <c r="N21" i="63"/>
  <c r="BA21" i="63"/>
  <c r="AW21" i="63"/>
  <c r="Z21" i="63"/>
  <c r="V21" i="63"/>
  <c r="Q21" i="63"/>
  <c r="M21" i="63"/>
  <c r="BB25" i="63"/>
  <c r="AX25" i="63"/>
  <c r="AA25" i="63"/>
  <c r="W25" i="63"/>
  <c r="R25" i="63"/>
  <c r="N25" i="63"/>
  <c r="BA25" i="63"/>
  <c r="AW25" i="63"/>
  <c r="Z25" i="63"/>
  <c r="V25" i="63"/>
  <c r="Q25" i="63"/>
  <c r="M25" i="63"/>
  <c r="BD25" i="63"/>
  <c r="AZ25" i="63"/>
  <c r="AC25" i="63"/>
  <c r="Y25" i="63"/>
  <c r="T25" i="63"/>
  <c r="P25" i="63"/>
  <c r="BC25" i="63"/>
  <c r="AY25" i="63"/>
  <c r="AB25" i="63"/>
  <c r="X25" i="63"/>
  <c r="S25" i="63"/>
  <c r="O25" i="63"/>
  <c r="BB29" i="63"/>
  <c r="AX29" i="63"/>
  <c r="AA29" i="63"/>
  <c r="W29" i="63"/>
  <c r="R29" i="63"/>
  <c r="N29" i="63"/>
  <c r="BA29" i="63"/>
  <c r="AW29" i="63"/>
  <c r="Z29" i="63"/>
  <c r="V29" i="63"/>
  <c r="Q29" i="63"/>
  <c r="M29" i="63"/>
  <c r="BD29" i="63"/>
  <c r="AZ29" i="63"/>
  <c r="AC29" i="63"/>
  <c r="Y29" i="63"/>
  <c r="T29" i="63"/>
  <c r="P29" i="63"/>
  <c r="BC29" i="63"/>
  <c r="AY29" i="63"/>
  <c r="AB29" i="63"/>
  <c r="X29" i="63"/>
  <c r="S29" i="63"/>
  <c r="O29" i="63"/>
  <c r="M7" i="63"/>
  <c r="Q7" i="63"/>
  <c r="V7" i="63"/>
  <c r="Z7" i="63"/>
  <c r="AX7" i="63"/>
  <c r="N8" i="63"/>
  <c r="W8" i="63"/>
  <c r="W7" i="63"/>
  <c r="AA7" i="63"/>
  <c r="BA7" i="63"/>
  <c r="Q8" i="63"/>
  <c r="Z8" i="63"/>
  <c r="BB15" i="62"/>
  <c r="AX15" i="62"/>
  <c r="AA15" i="62"/>
  <c r="W15" i="62"/>
  <c r="R15" i="62"/>
  <c r="N15" i="62"/>
  <c r="BA15" i="62"/>
  <c r="AW15" i="62"/>
  <c r="Z15" i="62"/>
  <c r="V15" i="62"/>
  <c r="Q15" i="62"/>
  <c r="M15" i="62"/>
  <c r="BD15" i="62"/>
  <c r="AZ15" i="62"/>
  <c r="AC15" i="62"/>
  <c r="Y15" i="62"/>
  <c r="T15" i="62"/>
  <c r="P15" i="62"/>
  <c r="BC15" i="62"/>
  <c r="AY15" i="62"/>
  <c r="AB15" i="62"/>
  <c r="X15" i="62"/>
  <c r="S15" i="62"/>
  <c r="O15" i="62"/>
  <c r="BB9" i="62"/>
  <c r="AX9" i="62"/>
  <c r="AA9" i="62"/>
  <c r="W9" i="62"/>
  <c r="R9" i="62"/>
  <c r="N9" i="62"/>
  <c r="BA9" i="62"/>
  <c r="AW9" i="62"/>
  <c r="Z9" i="62"/>
  <c r="V9" i="62"/>
  <c r="Q9" i="62"/>
  <c r="M9" i="62"/>
  <c r="BD9" i="62"/>
  <c r="AZ9" i="62"/>
  <c r="AC9" i="62"/>
  <c r="Y9" i="62"/>
  <c r="T9" i="62"/>
  <c r="P9" i="62"/>
  <c r="BC9" i="62"/>
  <c r="AY9" i="62"/>
  <c r="AB9" i="62"/>
  <c r="X9" i="62"/>
  <c r="S9" i="62"/>
  <c r="O9" i="62"/>
  <c r="BB13" i="62"/>
  <c r="AX13" i="62"/>
  <c r="AA13" i="62"/>
  <c r="W13" i="62"/>
  <c r="R13" i="62"/>
  <c r="N13" i="62"/>
  <c r="BA13" i="62"/>
  <c r="AW13" i="62"/>
  <c r="Z13" i="62"/>
  <c r="V13" i="62"/>
  <c r="Q13" i="62"/>
  <c r="M13" i="62"/>
  <c r="BD13" i="62"/>
  <c r="AZ13" i="62"/>
  <c r="AC13" i="62"/>
  <c r="Y13" i="62"/>
  <c r="T13" i="62"/>
  <c r="P13" i="62"/>
  <c r="BC13" i="62"/>
  <c r="AY13" i="62"/>
  <c r="AB13" i="62"/>
  <c r="X13" i="62"/>
  <c r="S13" i="62"/>
  <c r="O13" i="62"/>
  <c r="BD17" i="62"/>
  <c r="AZ17" i="62"/>
  <c r="AC17" i="62"/>
  <c r="Y17" i="62"/>
  <c r="T17" i="62"/>
  <c r="P17" i="62"/>
  <c r="BC17" i="62"/>
  <c r="AY17" i="62"/>
  <c r="AB17" i="62"/>
  <c r="X17" i="62"/>
  <c r="S17" i="62"/>
  <c r="O17" i="62"/>
  <c r="BB17" i="62"/>
  <c r="AX17" i="62"/>
  <c r="AA17" i="62"/>
  <c r="W17" i="62"/>
  <c r="BA17" i="62"/>
  <c r="AW17" i="62"/>
  <c r="Z17" i="62"/>
  <c r="N17" i="62"/>
  <c r="V17" i="62"/>
  <c r="M17" i="62"/>
  <c r="R17" i="62"/>
  <c r="Q17" i="62"/>
  <c r="BD21" i="62"/>
  <c r="AZ21" i="62"/>
  <c r="AC21" i="62"/>
  <c r="Y21" i="62"/>
  <c r="T21" i="62"/>
  <c r="P21" i="62"/>
  <c r="BC21" i="62"/>
  <c r="AY21" i="62"/>
  <c r="AB21" i="62"/>
  <c r="X21" i="62"/>
  <c r="S21" i="62"/>
  <c r="O21" i="62"/>
  <c r="BB21" i="62"/>
  <c r="AX21" i="62"/>
  <c r="AA21" i="62"/>
  <c r="W21" i="62"/>
  <c r="R21" i="62"/>
  <c r="N21" i="62"/>
  <c r="BA21" i="62"/>
  <c r="AW21" i="62"/>
  <c r="Z21" i="62"/>
  <c r="V21" i="62"/>
  <c r="Q21" i="62"/>
  <c r="M21" i="62"/>
  <c r="BA25" i="62"/>
  <c r="AW25" i="62"/>
  <c r="Z25" i="62"/>
  <c r="V25" i="62"/>
  <c r="Q25" i="62"/>
  <c r="M25" i="62"/>
  <c r="BD25" i="62"/>
  <c r="AZ25" i="62"/>
  <c r="AC25" i="62"/>
  <c r="Y25" i="62"/>
  <c r="T25" i="62"/>
  <c r="P25" i="62"/>
  <c r="BC25" i="62"/>
  <c r="AY25" i="62"/>
  <c r="AB25" i="62"/>
  <c r="X25" i="62"/>
  <c r="S25" i="62"/>
  <c r="O25" i="62"/>
  <c r="BB25" i="62"/>
  <c r="AX25" i="62"/>
  <c r="AA25" i="62"/>
  <c r="W25" i="62"/>
  <c r="R25" i="62"/>
  <c r="N25" i="62"/>
  <c r="BA29" i="62"/>
  <c r="AW29" i="62"/>
  <c r="Z29" i="62"/>
  <c r="V29" i="62"/>
  <c r="Q29" i="62"/>
  <c r="M29" i="62"/>
  <c r="BD29" i="62"/>
  <c r="AZ29" i="62"/>
  <c r="AC29" i="62"/>
  <c r="Y29" i="62"/>
  <c r="T29" i="62"/>
  <c r="P29" i="62"/>
  <c r="BC29" i="62"/>
  <c r="AY29" i="62"/>
  <c r="AB29" i="62"/>
  <c r="X29" i="62"/>
  <c r="S29" i="62"/>
  <c r="O29" i="62"/>
  <c r="BB29" i="62"/>
  <c r="AX29" i="62"/>
  <c r="AA29" i="62"/>
  <c r="W29" i="62"/>
  <c r="R29" i="62"/>
  <c r="N29" i="62"/>
  <c r="O7" i="62"/>
  <c r="S7" i="62"/>
  <c r="X7" i="62"/>
  <c r="AB7" i="62"/>
  <c r="AY7" i="62"/>
  <c r="BC7" i="62"/>
  <c r="O8" i="62"/>
  <c r="S8" i="62"/>
  <c r="BD19" i="62"/>
  <c r="AZ19" i="62"/>
  <c r="AC19" i="62"/>
  <c r="Y19" i="62"/>
  <c r="T19" i="62"/>
  <c r="P19" i="62"/>
  <c r="BC19" i="62"/>
  <c r="AY19" i="62"/>
  <c r="AB19" i="62"/>
  <c r="X19" i="62"/>
  <c r="S19" i="62"/>
  <c r="O19" i="62"/>
  <c r="BB19" i="62"/>
  <c r="AX19" i="62"/>
  <c r="AA19" i="62"/>
  <c r="W19" i="62"/>
  <c r="R19" i="62"/>
  <c r="N19" i="62"/>
  <c r="BA19" i="62"/>
  <c r="AW19" i="62"/>
  <c r="Z19" i="62"/>
  <c r="V19" i="62"/>
  <c r="Q19" i="62"/>
  <c r="M19" i="62"/>
  <c r="BB10" i="62"/>
  <c r="AX10" i="62"/>
  <c r="AA10" i="62"/>
  <c r="W10" i="62"/>
  <c r="R10" i="62"/>
  <c r="N10" i="62"/>
  <c r="BA10" i="62"/>
  <c r="AW10" i="62"/>
  <c r="Z10" i="62"/>
  <c r="V10" i="62"/>
  <c r="Q10" i="62"/>
  <c r="M10" i="62"/>
  <c r="BD10" i="62"/>
  <c r="AZ10" i="62"/>
  <c r="AC10" i="62"/>
  <c r="Y10" i="62"/>
  <c r="T10" i="62"/>
  <c r="P10" i="62"/>
  <c r="BC10" i="62"/>
  <c r="AY10" i="62"/>
  <c r="AB10" i="62"/>
  <c r="X10" i="62"/>
  <c r="S10" i="62"/>
  <c r="O10" i="62"/>
  <c r="BB14" i="62"/>
  <c r="AX14" i="62"/>
  <c r="AA14" i="62"/>
  <c r="W14" i="62"/>
  <c r="R14" i="62"/>
  <c r="N14" i="62"/>
  <c r="BA14" i="62"/>
  <c r="AW14" i="62"/>
  <c r="Z14" i="62"/>
  <c r="V14" i="62"/>
  <c r="Q14" i="62"/>
  <c r="M14" i="62"/>
  <c r="BD14" i="62"/>
  <c r="AZ14" i="62"/>
  <c r="AC14" i="62"/>
  <c r="Y14" i="62"/>
  <c r="T14" i="62"/>
  <c r="P14" i="62"/>
  <c r="BC14" i="62"/>
  <c r="AY14" i="62"/>
  <c r="AB14" i="62"/>
  <c r="X14" i="62"/>
  <c r="S14" i="62"/>
  <c r="O14" i="62"/>
  <c r="BD18" i="62"/>
  <c r="AZ18" i="62"/>
  <c r="AC18" i="62"/>
  <c r="Y18" i="62"/>
  <c r="T18" i="62"/>
  <c r="P18" i="62"/>
  <c r="BC18" i="62"/>
  <c r="AY18" i="62"/>
  <c r="AB18" i="62"/>
  <c r="X18" i="62"/>
  <c r="S18" i="62"/>
  <c r="O18" i="62"/>
  <c r="BB18" i="62"/>
  <c r="AX18" i="62"/>
  <c r="AA18" i="62"/>
  <c r="W18" i="62"/>
  <c r="R18" i="62"/>
  <c r="N18" i="62"/>
  <c r="BA18" i="62"/>
  <c r="AW18" i="62"/>
  <c r="Z18" i="62"/>
  <c r="V18" i="62"/>
  <c r="Q18" i="62"/>
  <c r="M18" i="62"/>
  <c r="BD22" i="62"/>
  <c r="AZ22" i="62"/>
  <c r="AC22" i="62"/>
  <c r="Y22" i="62"/>
  <c r="T22" i="62"/>
  <c r="P22" i="62"/>
  <c r="BC22" i="62"/>
  <c r="AY22" i="62"/>
  <c r="AB22" i="62"/>
  <c r="X22" i="62"/>
  <c r="S22" i="62"/>
  <c r="O22" i="62"/>
  <c r="BB22" i="62"/>
  <c r="AX22" i="62"/>
  <c r="AA22" i="62"/>
  <c r="W22" i="62"/>
  <c r="R22" i="62"/>
  <c r="N22" i="62"/>
  <c r="BA22" i="62"/>
  <c r="AW22" i="62"/>
  <c r="Z22" i="62"/>
  <c r="V22" i="62"/>
  <c r="Q22" i="62"/>
  <c r="M22" i="62"/>
  <c r="BA26" i="62"/>
  <c r="AW26" i="62"/>
  <c r="Z26" i="62"/>
  <c r="V26" i="62"/>
  <c r="Q26" i="62"/>
  <c r="M26" i="62"/>
  <c r="BD26" i="62"/>
  <c r="AZ26" i="62"/>
  <c r="AC26" i="62"/>
  <c r="Y26" i="62"/>
  <c r="T26" i="62"/>
  <c r="P26" i="62"/>
  <c r="BC26" i="62"/>
  <c r="AY26" i="62"/>
  <c r="AB26" i="62"/>
  <c r="X26" i="62"/>
  <c r="S26" i="62"/>
  <c r="O26" i="62"/>
  <c r="BB26" i="62"/>
  <c r="AX26" i="62"/>
  <c r="AA26" i="62"/>
  <c r="W26" i="62"/>
  <c r="R26" i="62"/>
  <c r="N26" i="62"/>
  <c r="BA30" i="62"/>
  <c r="AW30" i="62"/>
  <c r="Z30" i="62"/>
  <c r="V30" i="62"/>
  <c r="Q30" i="62"/>
  <c r="M30" i="62"/>
  <c r="BD30" i="62"/>
  <c r="AZ30" i="62"/>
  <c r="AC30" i="62"/>
  <c r="Y30" i="62"/>
  <c r="T30" i="62"/>
  <c r="P30" i="62"/>
  <c r="BC30" i="62"/>
  <c r="AY30" i="62"/>
  <c r="AB30" i="62"/>
  <c r="X30" i="62"/>
  <c r="S30" i="62"/>
  <c r="O30" i="62"/>
  <c r="BB30" i="62"/>
  <c r="AX30" i="62"/>
  <c r="AA30" i="62"/>
  <c r="W30" i="62"/>
  <c r="R30" i="62"/>
  <c r="N30" i="62"/>
  <c r="P7" i="62"/>
  <c r="T7" i="62"/>
  <c r="Y7" i="62"/>
  <c r="AC7" i="62"/>
  <c r="AZ7" i="62"/>
  <c r="BD7" i="62"/>
  <c r="P8" i="62"/>
  <c r="T8" i="62"/>
  <c r="BB11" i="62"/>
  <c r="AX11" i="62"/>
  <c r="AA11" i="62"/>
  <c r="W11" i="62"/>
  <c r="R11" i="62"/>
  <c r="N11" i="62"/>
  <c r="BA11" i="62"/>
  <c r="AW11" i="62"/>
  <c r="Z11" i="62"/>
  <c r="V11" i="62"/>
  <c r="Q11" i="62"/>
  <c r="M11" i="62"/>
  <c r="BD11" i="62"/>
  <c r="AZ11" i="62"/>
  <c r="AC11" i="62"/>
  <c r="Y11" i="62"/>
  <c r="T11" i="62"/>
  <c r="P11" i="62"/>
  <c r="BC11" i="62"/>
  <c r="AY11" i="62"/>
  <c r="AB11" i="62"/>
  <c r="X11" i="62"/>
  <c r="S11" i="62"/>
  <c r="O11" i="62"/>
  <c r="BA27" i="62"/>
  <c r="AW27" i="62"/>
  <c r="Z27" i="62"/>
  <c r="V27" i="62"/>
  <c r="Q27" i="62"/>
  <c r="M27" i="62"/>
  <c r="BD27" i="62"/>
  <c r="AZ27" i="62"/>
  <c r="AC27" i="62"/>
  <c r="Y27" i="62"/>
  <c r="T27" i="62"/>
  <c r="P27" i="62"/>
  <c r="BC27" i="62"/>
  <c r="AY27" i="62"/>
  <c r="AB27" i="62"/>
  <c r="X27" i="62"/>
  <c r="S27" i="62"/>
  <c r="O27" i="62"/>
  <c r="BB27" i="62"/>
  <c r="AX27" i="62"/>
  <c r="AA27" i="62"/>
  <c r="W27" i="62"/>
  <c r="R27" i="62"/>
  <c r="N27" i="62"/>
  <c r="BA31" i="62"/>
  <c r="AW31" i="62"/>
  <c r="Z31" i="62"/>
  <c r="V31" i="62"/>
  <c r="Q31" i="62"/>
  <c r="M31" i="62"/>
  <c r="BD31" i="62"/>
  <c r="AZ31" i="62"/>
  <c r="AC31" i="62"/>
  <c r="Y31" i="62"/>
  <c r="T31" i="62"/>
  <c r="P31" i="62"/>
  <c r="BC31" i="62"/>
  <c r="AY31" i="62"/>
  <c r="AB31" i="62"/>
  <c r="X31" i="62"/>
  <c r="S31" i="62"/>
  <c r="O31" i="62"/>
  <c r="BB31" i="62"/>
  <c r="AX31" i="62"/>
  <c r="AA31" i="62"/>
  <c r="W31" i="62"/>
  <c r="R31" i="62"/>
  <c r="N31" i="62"/>
  <c r="M7" i="62"/>
  <c r="Q7" i="62"/>
  <c r="V7" i="62"/>
  <c r="Z7" i="62"/>
  <c r="AW7" i="62"/>
  <c r="BA7" i="62"/>
  <c r="M8" i="62"/>
  <c r="BD23" i="62"/>
  <c r="AZ23" i="62"/>
  <c r="AC23" i="62"/>
  <c r="Y23" i="62"/>
  <c r="T23" i="62"/>
  <c r="P23" i="62"/>
  <c r="BC23" i="62"/>
  <c r="AY23" i="62"/>
  <c r="AB23" i="62"/>
  <c r="X23" i="62"/>
  <c r="S23" i="62"/>
  <c r="O23" i="62"/>
  <c r="BB23" i="62"/>
  <c r="AX23" i="62"/>
  <c r="AA23" i="62"/>
  <c r="W23" i="62"/>
  <c r="R23" i="62"/>
  <c r="N23" i="62"/>
  <c r="BA23" i="62"/>
  <c r="AW23" i="62"/>
  <c r="Z23" i="62"/>
  <c r="V23" i="62"/>
  <c r="Q23" i="62"/>
  <c r="M23" i="62"/>
  <c r="BB8" i="62"/>
  <c r="AX8" i="62"/>
  <c r="AA8" i="62"/>
  <c r="W8" i="62"/>
  <c r="BA8" i="62"/>
  <c r="AW8" i="62"/>
  <c r="Z8" i="62"/>
  <c r="V8" i="62"/>
  <c r="BD8" i="62"/>
  <c r="AZ8" i="62"/>
  <c r="AC8" i="62"/>
  <c r="Y8" i="62"/>
  <c r="BC8" i="62"/>
  <c r="AY8" i="62"/>
  <c r="AB8" i="62"/>
  <c r="X8" i="62"/>
  <c r="BB12" i="62"/>
  <c r="AX12" i="62"/>
  <c r="AA12" i="62"/>
  <c r="W12" i="62"/>
  <c r="R12" i="62"/>
  <c r="N12" i="62"/>
  <c r="BA12" i="62"/>
  <c r="AW12" i="62"/>
  <c r="Z12" i="62"/>
  <c r="V12" i="62"/>
  <c r="Q12" i="62"/>
  <c r="M12" i="62"/>
  <c r="BD12" i="62"/>
  <c r="AZ12" i="62"/>
  <c r="AC12" i="62"/>
  <c r="Y12" i="62"/>
  <c r="T12" i="62"/>
  <c r="P12" i="62"/>
  <c r="BC12" i="62"/>
  <c r="AY12" i="62"/>
  <c r="AB12" i="62"/>
  <c r="X12" i="62"/>
  <c r="S12" i="62"/>
  <c r="O12" i="62"/>
  <c r="BD16" i="62"/>
  <c r="AZ16" i="62"/>
  <c r="AC16" i="62"/>
  <c r="Y16" i="62"/>
  <c r="T16" i="62"/>
  <c r="P16" i="62"/>
  <c r="BC16" i="62"/>
  <c r="AY16" i="62"/>
  <c r="AB16" i="62"/>
  <c r="X16" i="62"/>
  <c r="S16" i="62"/>
  <c r="O16" i="62"/>
  <c r="AX16" i="62"/>
  <c r="W16" i="62"/>
  <c r="N16" i="62"/>
  <c r="AW16" i="62"/>
  <c r="V16" i="62"/>
  <c r="M16" i="62"/>
  <c r="BB16" i="62"/>
  <c r="AA16" i="62"/>
  <c r="R16" i="62"/>
  <c r="BA16" i="62"/>
  <c r="Z16" i="62"/>
  <c r="Q16" i="62"/>
  <c r="BD20" i="62"/>
  <c r="AZ20" i="62"/>
  <c r="AC20" i="62"/>
  <c r="Y20" i="62"/>
  <c r="T20" i="62"/>
  <c r="P20" i="62"/>
  <c r="BC20" i="62"/>
  <c r="AY20" i="62"/>
  <c r="AB20" i="62"/>
  <c r="X20" i="62"/>
  <c r="S20" i="62"/>
  <c r="O20" i="62"/>
  <c r="BB20" i="62"/>
  <c r="AX20" i="62"/>
  <c r="AA20" i="62"/>
  <c r="W20" i="62"/>
  <c r="R20" i="62"/>
  <c r="N20" i="62"/>
  <c r="BA20" i="62"/>
  <c r="AW20" i="62"/>
  <c r="Z20" i="62"/>
  <c r="V20" i="62"/>
  <c r="Q20" i="62"/>
  <c r="M20" i="62"/>
  <c r="BA24" i="62"/>
  <c r="AW24" i="62"/>
  <c r="BD24" i="62"/>
  <c r="AZ24" i="62"/>
  <c r="BC24" i="62"/>
  <c r="AY24" i="62"/>
  <c r="BB24" i="62"/>
  <c r="AX24" i="62"/>
  <c r="AC24" i="62"/>
  <c r="Y24" i="62"/>
  <c r="T24" i="62"/>
  <c r="P24" i="62"/>
  <c r="AB24" i="62"/>
  <c r="X24" i="62"/>
  <c r="S24" i="62"/>
  <c r="O24" i="62"/>
  <c r="AA24" i="62"/>
  <c r="W24" i="62"/>
  <c r="R24" i="62"/>
  <c r="N24" i="62"/>
  <c r="Z24" i="62"/>
  <c r="V24" i="62"/>
  <c r="Q24" i="62"/>
  <c r="M24" i="62"/>
  <c r="BA28" i="62"/>
  <c r="AW28" i="62"/>
  <c r="Z28" i="62"/>
  <c r="V28" i="62"/>
  <c r="Q28" i="62"/>
  <c r="M28" i="62"/>
  <c r="BD28" i="62"/>
  <c r="AZ28" i="62"/>
  <c r="AC28" i="62"/>
  <c r="Y28" i="62"/>
  <c r="T28" i="62"/>
  <c r="P28" i="62"/>
  <c r="BC28" i="62"/>
  <c r="AY28" i="62"/>
  <c r="AB28" i="62"/>
  <c r="X28" i="62"/>
  <c r="S28" i="62"/>
  <c r="O28" i="62"/>
  <c r="BB28" i="62"/>
  <c r="AX28" i="62"/>
  <c r="AA28" i="62"/>
  <c r="W28" i="62"/>
  <c r="R28" i="62"/>
  <c r="N28" i="62"/>
  <c r="N7" i="62"/>
  <c r="R7" i="62"/>
  <c r="W7" i="62"/>
  <c r="AA7" i="62"/>
  <c r="AX7" i="62"/>
  <c r="N8" i="62"/>
  <c r="R8" i="62"/>
  <c r="BA15" i="59"/>
  <c r="AW15" i="59"/>
  <c r="Z15" i="59"/>
  <c r="V15" i="59"/>
  <c r="Q15" i="59"/>
  <c r="M15" i="59"/>
  <c r="BD15" i="59"/>
  <c r="AZ15" i="59"/>
  <c r="AC15" i="59"/>
  <c r="Y15" i="59"/>
  <c r="T15" i="59"/>
  <c r="P15" i="59"/>
  <c r="BC15" i="59"/>
  <c r="AY15" i="59"/>
  <c r="AB15" i="59"/>
  <c r="X15" i="59"/>
  <c r="S15" i="59"/>
  <c r="O15" i="59"/>
  <c r="BB15" i="59"/>
  <c r="AX15" i="59"/>
  <c r="AA15" i="59"/>
  <c r="W15" i="59"/>
  <c r="R15" i="59"/>
  <c r="N15" i="59"/>
  <c r="BD31" i="59"/>
  <c r="AZ31" i="59"/>
  <c r="AC31" i="59"/>
  <c r="Y31" i="59"/>
  <c r="T31" i="59"/>
  <c r="P31" i="59"/>
  <c r="BC31" i="59"/>
  <c r="AY31" i="59"/>
  <c r="AB31" i="59"/>
  <c r="X31" i="59"/>
  <c r="S31" i="59"/>
  <c r="O31" i="59"/>
  <c r="BB31" i="59"/>
  <c r="AX31" i="59"/>
  <c r="AA31" i="59"/>
  <c r="W31" i="59"/>
  <c r="R31" i="59"/>
  <c r="N31" i="59"/>
  <c r="BA31" i="59"/>
  <c r="AW31" i="59"/>
  <c r="Z31" i="59"/>
  <c r="V31" i="59"/>
  <c r="Q31" i="59"/>
  <c r="M31" i="59"/>
  <c r="BA8" i="59"/>
  <c r="AW8" i="59"/>
  <c r="Z8" i="59"/>
  <c r="V8" i="59"/>
  <c r="Q8" i="59"/>
  <c r="M8" i="59"/>
  <c r="BD8" i="59"/>
  <c r="AZ8" i="59"/>
  <c r="AC8" i="59"/>
  <c r="Y8" i="59"/>
  <c r="T8" i="59"/>
  <c r="P8" i="59"/>
  <c r="BC8" i="59"/>
  <c r="AY8" i="59"/>
  <c r="AB8" i="59"/>
  <c r="X8" i="59"/>
  <c r="S8" i="59"/>
  <c r="O8" i="59"/>
  <c r="BB8" i="59"/>
  <c r="AX8" i="59"/>
  <c r="AA8" i="59"/>
  <c r="W8" i="59"/>
  <c r="R8" i="59"/>
  <c r="N8" i="59"/>
  <c r="BA12" i="59"/>
  <c r="AW12" i="59"/>
  <c r="Z12" i="59"/>
  <c r="V12" i="59"/>
  <c r="Q12" i="59"/>
  <c r="M12" i="59"/>
  <c r="BD12" i="59"/>
  <c r="AZ12" i="59"/>
  <c r="AC12" i="59"/>
  <c r="Y12" i="59"/>
  <c r="T12" i="59"/>
  <c r="P12" i="59"/>
  <c r="BC12" i="59"/>
  <c r="AY12" i="59"/>
  <c r="AB12" i="59"/>
  <c r="X12" i="59"/>
  <c r="S12" i="59"/>
  <c r="O12" i="59"/>
  <c r="BB12" i="59"/>
  <c r="AX12" i="59"/>
  <c r="AA12" i="59"/>
  <c r="W12" i="59"/>
  <c r="R12" i="59"/>
  <c r="N12" i="59"/>
  <c r="BD24" i="59"/>
  <c r="AZ24" i="59"/>
  <c r="BC24" i="59"/>
  <c r="AY24" i="59"/>
  <c r="BB24" i="59"/>
  <c r="AX24" i="59"/>
  <c r="BA24" i="59"/>
  <c r="AW24" i="59"/>
  <c r="AB24" i="59"/>
  <c r="X24" i="59"/>
  <c r="S24" i="59"/>
  <c r="O24" i="59"/>
  <c r="AA24" i="59"/>
  <c r="W24" i="59"/>
  <c r="R24" i="59"/>
  <c r="N24" i="59"/>
  <c r="Z24" i="59"/>
  <c r="V24" i="59"/>
  <c r="Q24" i="59"/>
  <c r="M24" i="59"/>
  <c r="AC24" i="59"/>
  <c r="Y24" i="59"/>
  <c r="T24" i="59"/>
  <c r="P24" i="59"/>
  <c r="BA9" i="59"/>
  <c r="AW9" i="59"/>
  <c r="Z9" i="59"/>
  <c r="V9" i="59"/>
  <c r="Q9" i="59"/>
  <c r="M9" i="59"/>
  <c r="BD9" i="59"/>
  <c r="AZ9" i="59"/>
  <c r="AC9" i="59"/>
  <c r="Y9" i="59"/>
  <c r="T9" i="59"/>
  <c r="P9" i="59"/>
  <c r="BC9" i="59"/>
  <c r="AY9" i="59"/>
  <c r="AB9" i="59"/>
  <c r="X9" i="59"/>
  <c r="S9" i="59"/>
  <c r="O9" i="59"/>
  <c r="BB9" i="59"/>
  <c r="AX9" i="59"/>
  <c r="AA9" i="59"/>
  <c r="W9" i="59"/>
  <c r="R9" i="59"/>
  <c r="N9" i="59"/>
  <c r="BA13" i="59"/>
  <c r="AW13" i="59"/>
  <c r="Z13" i="59"/>
  <c r="V13" i="59"/>
  <c r="Q13" i="59"/>
  <c r="M13" i="59"/>
  <c r="BD13" i="59"/>
  <c r="AZ13" i="59"/>
  <c r="AC13" i="59"/>
  <c r="Y13" i="59"/>
  <c r="T13" i="59"/>
  <c r="P13" i="59"/>
  <c r="BC13" i="59"/>
  <c r="AY13" i="59"/>
  <c r="AB13" i="59"/>
  <c r="X13" i="59"/>
  <c r="S13" i="59"/>
  <c r="O13" i="59"/>
  <c r="BB13" i="59"/>
  <c r="AX13" i="59"/>
  <c r="AA13" i="59"/>
  <c r="W13" i="59"/>
  <c r="R13" i="59"/>
  <c r="N13" i="59"/>
  <c r="BC17" i="59"/>
  <c r="AY17" i="59"/>
  <c r="AB17" i="59"/>
  <c r="X17" i="59"/>
  <c r="S17" i="59"/>
  <c r="O17" i="59"/>
  <c r="BB17" i="59"/>
  <c r="AX17" i="59"/>
  <c r="AA17" i="59"/>
  <c r="W17" i="59"/>
  <c r="R17" i="59"/>
  <c r="N17" i="59"/>
  <c r="BA17" i="59"/>
  <c r="AW17" i="59"/>
  <c r="Z17" i="59"/>
  <c r="V17" i="59"/>
  <c r="Q17" i="59"/>
  <c r="M17" i="59"/>
  <c r="BD17" i="59"/>
  <c r="AZ17" i="59"/>
  <c r="AC17" i="59"/>
  <c r="Y17" i="59"/>
  <c r="T17" i="59"/>
  <c r="P17" i="59"/>
  <c r="BC21" i="59"/>
  <c r="AY21" i="59"/>
  <c r="AB21" i="59"/>
  <c r="X21" i="59"/>
  <c r="S21" i="59"/>
  <c r="O21" i="59"/>
  <c r="BB21" i="59"/>
  <c r="AX21" i="59"/>
  <c r="AA21" i="59"/>
  <c r="W21" i="59"/>
  <c r="R21" i="59"/>
  <c r="N21" i="59"/>
  <c r="BA21" i="59"/>
  <c r="AW21" i="59"/>
  <c r="Z21" i="59"/>
  <c r="V21" i="59"/>
  <c r="Q21" i="59"/>
  <c r="M21" i="59"/>
  <c r="BD21" i="59"/>
  <c r="AZ21" i="59"/>
  <c r="AC21" i="59"/>
  <c r="Y21" i="59"/>
  <c r="T21" i="59"/>
  <c r="P21" i="59"/>
  <c r="BD25" i="59"/>
  <c r="AZ25" i="59"/>
  <c r="AC25" i="59"/>
  <c r="Y25" i="59"/>
  <c r="T25" i="59"/>
  <c r="P25" i="59"/>
  <c r="BC25" i="59"/>
  <c r="AY25" i="59"/>
  <c r="AB25" i="59"/>
  <c r="X25" i="59"/>
  <c r="S25" i="59"/>
  <c r="O25" i="59"/>
  <c r="BB25" i="59"/>
  <c r="AX25" i="59"/>
  <c r="AA25" i="59"/>
  <c r="W25" i="59"/>
  <c r="R25" i="59"/>
  <c r="N25" i="59"/>
  <c r="BA25" i="59"/>
  <c r="AW25" i="59"/>
  <c r="Z25" i="59"/>
  <c r="V25" i="59"/>
  <c r="Q25" i="59"/>
  <c r="M25" i="59"/>
  <c r="BD29" i="59"/>
  <c r="AZ29" i="59"/>
  <c r="AC29" i="59"/>
  <c r="Y29" i="59"/>
  <c r="T29" i="59"/>
  <c r="P29" i="59"/>
  <c r="BC29" i="59"/>
  <c r="AY29" i="59"/>
  <c r="AB29" i="59"/>
  <c r="X29" i="59"/>
  <c r="S29" i="59"/>
  <c r="O29" i="59"/>
  <c r="BB29" i="59"/>
  <c r="AX29" i="59"/>
  <c r="AA29" i="59"/>
  <c r="W29" i="59"/>
  <c r="R29" i="59"/>
  <c r="N29" i="59"/>
  <c r="BA29" i="59"/>
  <c r="AW29" i="59"/>
  <c r="Z29" i="59"/>
  <c r="V29" i="59"/>
  <c r="Q29" i="59"/>
  <c r="M29" i="59"/>
  <c r="M7" i="59"/>
  <c r="Q7" i="59"/>
  <c r="V7" i="59"/>
  <c r="Z7" i="59"/>
  <c r="BC19" i="59"/>
  <c r="AY19" i="59"/>
  <c r="AB19" i="59"/>
  <c r="X19" i="59"/>
  <c r="S19" i="59"/>
  <c r="O19" i="59"/>
  <c r="BB19" i="59"/>
  <c r="AX19" i="59"/>
  <c r="AA19" i="59"/>
  <c r="W19" i="59"/>
  <c r="R19" i="59"/>
  <c r="N19" i="59"/>
  <c r="BA19" i="59"/>
  <c r="AW19" i="59"/>
  <c r="Z19" i="59"/>
  <c r="V19" i="59"/>
  <c r="Q19" i="59"/>
  <c r="M19" i="59"/>
  <c r="BD19" i="59"/>
  <c r="AZ19" i="59"/>
  <c r="AC19" i="59"/>
  <c r="Y19" i="59"/>
  <c r="T19" i="59"/>
  <c r="P19" i="59"/>
  <c r="BD27" i="59"/>
  <c r="AZ27" i="59"/>
  <c r="AC27" i="59"/>
  <c r="Y27" i="59"/>
  <c r="T27" i="59"/>
  <c r="P27" i="59"/>
  <c r="BC27" i="59"/>
  <c r="AY27" i="59"/>
  <c r="AB27" i="59"/>
  <c r="X27" i="59"/>
  <c r="S27" i="59"/>
  <c r="O27" i="59"/>
  <c r="BB27" i="59"/>
  <c r="AX27" i="59"/>
  <c r="AA27" i="59"/>
  <c r="W27" i="59"/>
  <c r="R27" i="59"/>
  <c r="N27" i="59"/>
  <c r="BA27" i="59"/>
  <c r="AW27" i="59"/>
  <c r="Z27" i="59"/>
  <c r="V27" i="59"/>
  <c r="Q27" i="59"/>
  <c r="M27" i="59"/>
  <c r="BC16" i="59"/>
  <c r="AY16" i="59"/>
  <c r="AB16" i="59"/>
  <c r="X16" i="59"/>
  <c r="S16" i="59"/>
  <c r="BB16" i="59"/>
  <c r="AX16" i="59"/>
  <c r="BA16" i="59"/>
  <c r="AW16" i="59"/>
  <c r="BD16" i="59"/>
  <c r="AZ16" i="59"/>
  <c r="AC16" i="59"/>
  <c r="Y16" i="59"/>
  <c r="W16" i="59"/>
  <c r="Q16" i="59"/>
  <c r="M16" i="59"/>
  <c r="V16" i="59"/>
  <c r="P16" i="59"/>
  <c r="AA16" i="59"/>
  <c r="T16" i="59"/>
  <c r="O16" i="59"/>
  <c r="Z16" i="59"/>
  <c r="R16" i="59"/>
  <c r="N16" i="59"/>
  <c r="BD28" i="59"/>
  <c r="AZ28" i="59"/>
  <c r="AC28" i="59"/>
  <c r="Y28" i="59"/>
  <c r="T28" i="59"/>
  <c r="P28" i="59"/>
  <c r="BC28" i="59"/>
  <c r="AY28" i="59"/>
  <c r="AB28" i="59"/>
  <c r="X28" i="59"/>
  <c r="S28" i="59"/>
  <c r="O28" i="59"/>
  <c r="BB28" i="59"/>
  <c r="AX28" i="59"/>
  <c r="AA28" i="59"/>
  <c r="W28" i="59"/>
  <c r="R28" i="59"/>
  <c r="N28" i="59"/>
  <c r="BA28" i="59"/>
  <c r="AW28" i="59"/>
  <c r="Z28" i="59"/>
  <c r="V28" i="59"/>
  <c r="Q28" i="59"/>
  <c r="M28" i="59"/>
  <c r="BA10" i="59"/>
  <c r="AW10" i="59"/>
  <c r="Z10" i="59"/>
  <c r="V10" i="59"/>
  <c r="Q10" i="59"/>
  <c r="M10" i="59"/>
  <c r="BD10" i="59"/>
  <c r="AZ10" i="59"/>
  <c r="AC10" i="59"/>
  <c r="Y10" i="59"/>
  <c r="T10" i="59"/>
  <c r="P10" i="59"/>
  <c r="BC10" i="59"/>
  <c r="AY10" i="59"/>
  <c r="AB10" i="59"/>
  <c r="X10" i="59"/>
  <c r="S10" i="59"/>
  <c r="O10" i="59"/>
  <c r="BB10" i="59"/>
  <c r="AX10" i="59"/>
  <c r="AA10" i="59"/>
  <c r="W10" i="59"/>
  <c r="R10" i="59"/>
  <c r="N10" i="59"/>
  <c r="BA14" i="59"/>
  <c r="AW14" i="59"/>
  <c r="Z14" i="59"/>
  <c r="V14" i="59"/>
  <c r="Q14" i="59"/>
  <c r="M14" i="59"/>
  <c r="BD14" i="59"/>
  <c r="AZ14" i="59"/>
  <c r="AC14" i="59"/>
  <c r="Y14" i="59"/>
  <c r="T14" i="59"/>
  <c r="P14" i="59"/>
  <c r="BC14" i="59"/>
  <c r="AY14" i="59"/>
  <c r="AB14" i="59"/>
  <c r="X14" i="59"/>
  <c r="S14" i="59"/>
  <c r="O14" i="59"/>
  <c r="BB14" i="59"/>
  <c r="AX14" i="59"/>
  <c r="AA14" i="59"/>
  <c r="W14" i="59"/>
  <c r="R14" i="59"/>
  <c r="N14" i="59"/>
  <c r="BC18" i="59"/>
  <c r="AY18" i="59"/>
  <c r="AB18" i="59"/>
  <c r="X18" i="59"/>
  <c r="S18" i="59"/>
  <c r="O18" i="59"/>
  <c r="BB18" i="59"/>
  <c r="AX18" i="59"/>
  <c r="AA18" i="59"/>
  <c r="W18" i="59"/>
  <c r="R18" i="59"/>
  <c r="N18" i="59"/>
  <c r="BA18" i="59"/>
  <c r="AW18" i="59"/>
  <c r="Z18" i="59"/>
  <c r="V18" i="59"/>
  <c r="Q18" i="59"/>
  <c r="M18" i="59"/>
  <c r="BD18" i="59"/>
  <c r="AZ18" i="59"/>
  <c r="AC18" i="59"/>
  <c r="Y18" i="59"/>
  <c r="T18" i="59"/>
  <c r="P18" i="59"/>
  <c r="BC22" i="59"/>
  <c r="AY22" i="59"/>
  <c r="AB22" i="59"/>
  <c r="X22" i="59"/>
  <c r="S22" i="59"/>
  <c r="O22" i="59"/>
  <c r="BB22" i="59"/>
  <c r="AX22" i="59"/>
  <c r="AA22" i="59"/>
  <c r="W22" i="59"/>
  <c r="R22" i="59"/>
  <c r="N22" i="59"/>
  <c r="BA22" i="59"/>
  <c r="AW22" i="59"/>
  <c r="Z22" i="59"/>
  <c r="V22" i="59"/>
  <c r="Q22" i="59"/>
  <c r="M22" i="59"/>
  <c r="BD22" i="59"/>
  <c r="AZ22" i="59"/>
  <c r="AC22" i="59"/>
  <c r="Y22" i="59"/>
  <c r="T22" i="59"/>
  <c r="P22" i="59"/>
  <c r="BD26" i="59"/>
  <c r="AZ26" i="59"/>
  <c r="AC26" i="59"/>
  <c r="Y26" i="59"/>
  <c r="T26" i="59"/>
  <c r="P26" i="59"/>
  <c r="BC26" i="59"/>
  <c r="AY26" i="59"/>
  <c r="AB26" i="59"/>
  <c r="X26" i="59"/>
  <c r="S26" i="59"/>
  <c r="O26" i="59"/>
  <c r="BB26" i="59"/>
  <c r="AX26" i="59"/>
  <c r="AA26" i="59"/>
  <c r="W26" i="59"/>
  <c r="R26" i="59"/>
  <c r="N26" i="59"/>
  <c r="BA26" i="59"/>
  <c r="AW26" i="59"/>
  <c r="Z26" i="59"/>
  <c r="V26" i="59"/>
  <c r="Q26" i="59"/>
  <c r="M26" i="59"/>
  <c r="BD30" i="59"/>
  <c r="AZ30" i="59"/>
  <c r="AC30" i="59"/>
  <c r="Y30" i="59"/>
  <c r="T30" i="59"/>
  <c r="P30" i="59"/>
  <c r="BC30" i="59"/>
  <c r="AY30" i="59"/>
  <c r="AB30" i="59"/>
  <c r="X30" i="59"/>
  <c r="S30" i="59"/>
  <c r="O30" i="59"/>
  <c r="BB30" i="59"/>
  <c r="AX30" i="59"/>
  <c r="AA30" i="59"/>
  <c r="W30" i="59"/>
  <c r="R30" i="59"/>
  <c r="N30" i="59"/>
  <c r="BA30" i="59"/>
  <c r="AW30" i="59"/>
  <c r="Z30" i="59"/>
  <c r="V30" i="59"/>
  <c r="Q30" i="59"/>
  <c r="M30" i="59"/>
  <c r="N7" i="59"/>
  <c r="R7" i="59"/>
  <c r="W7" i="59"/>
  <c r="AA7" i="59"/>
  <c r="BA7" i="59"/>
  <c r="AW7" i="59"/>
  <c r="BD7" i="59"/>
  <c r="AZ7" i="59"/>
  <c r="BC7" i="59"/>
  <c r="AY7" i="59"/>
  <c r="BB7" i="59"/>
  <c r="AX7" i="59"/>
  <c r="BC23" i="59"/>
  <c r="AY23" i="59"/>
  <c r="AB23" i="59"/>
  <c r="X23" i="59"/>
  <c r="S23" i="59"/>
  <c r="O23" i="59"/>
  <c r="BB23" i="59"/>
  <c r="AX23" i="59"/>
  <c r="AA23" i="59"/>
  <c r="W23" i="59"/>
  <c r="R23" i="59"/>
  <c r="N23" i="59"/>
  <c r="BA23" i="59"/>
  <c r="AW23" i="59"/>
  <c r="Z23" i="59"/>
  <c r="V23" i="59"/>
  <c r="Q23" i="59"/>
  <c r="M23" i="59"/>
  <c r="BD23" i="59"/>
  <c r="AZ23" i="59"/>
  <c r="AC23" i="59"/>
  <c r="Y23" i="59"/>
  <c r="T23" i="59"/>
  <c r="P23" i="59"/>
  <c r="O7" i="59"/>
  <c r="S7" i="59"/>
  <c r="X7" i="59"/>
  <c r="AB7" i="59"/>
  <c r="BA11" i="59"/>
  <c r="AW11" i="59"/>
  <c r="Z11" i="59"/>
  <c r="V11" i="59"/>
  <c r="Q11" i="59"/>
  <c r="M11" i="59"/>
  <c r="BD11" i="59"/>
  <c r="AZ11" i="59"/>
  <c r="AC11" i="59"/>
  <c r="Y11" i="59"/>
  <c r="T11" i="59"/>
  <c r="P11" i="59"/>
  <c r="BC11" i="59"/>
  <c r="AY11" i="59"/>
  <c r="AB11" i="59"/>
  <c r="X11" i="59"/>
  <c r="S11" i="59"/>
  <c r="O11" i="59"/>
  <c r="BB11" i="59"/>
  <c r="AX11" i="59"/>
  <c r="AA11" i="59"/>
  <c r="W11" i="59"/>
  <c r="R11" i="59"/>
  <c r="N11" i="59"/>
  <c r="BC20" i="59"/>
  <c r="AY20" i="59"/>
  <c r="AB20" i="59"/>
  <c r="X20" i="59"/>
  <c r="S20" i="59"/>
  <c r="O20" i="59"/>
  <c r="BB20" i="59"/>
  <c r="AX20" i="59"/>
  <c r="AA20" i="59"/>
  <c r="W20" i="59"/>
  <c r="R20" i="59"/>
  <c r="N20" i="59"/>
  <c r="BA20" i="59"/>
  <c r="AW20" i="59"/>
  <c r="Z20" i="59"/>
  <c r="V20" i="59"/>
  <c r="Q20" i="59"/>
  <c r="M20" i="59"/>
  <c r="BD20" i="59"/>
  <c r="AZ20" i="59"/>
  <c r="AC20" i="59"/>
  <c r="Y20" i="59"/>
  <c r="T20" i="59"/>
  <c r="P20" i="59"/>
  <c r="P7" i="59"/>
  <c r="T7" i="59"/>
  <c r="Y7" i="59"/>
  <c r="AC7" i="59"/>
  <c r="BD8" i="61"/>
  <c r="AZ8" i="61"/>
  <c r="AC8" i="61"/>
  <c r="Y8" i="61"/>
  <c r="T8" i="61"/>
  <c r="P8" i="61"/>
  <c r="BC8" i="61"/>
  <c r="AY8" i="61"/>
  <c r="AB8" i="61"/>
  <c r="X8" i="61"/>
  <c r="S8" i="61"/>
  <c r="O8" i="61"/>
  <c r="BB8" i="61"/>
  <c r="AX8" i="61"/>
  <c r="AA8" i="61"/>
  <c r="W8" i="61"/>
  <c r="R8" i="61"/>
  <c r="N8" i="61"/>
  <c r="BA8" i="61"/>
  <c r="AW8" i="61"/>
  <c r="Z8" i="61"/>
  <c r="V8" i="61"/>
  <c r="Q8" i="61"/>
  <c r="M8" i="61"/>
  <c r="BC28" i="61"/>
  <c r="AY28" i="61"/>
  <c r="AB28" i="61"/>
  <c r="X28" i="61"/>
  <c r="S28" i="61"/>
  <c r="O28" i="61"/>
  <c r="BB28" i="61"/>
  <c r="AX28" i="61"/>
  <c r="AA28" i="61"/>
  <c r="W28" i="61"/>
  <c r="R28" i="61"/>
  <c r="N28" i="61"/>
  <c r="BA28" i="61"/>
  <c r="AW28" i="61"/>
  <c r="Z28" i="61"/>
  <c r="V28" i="61"/>
  <c r="Q28" i="61"/>
  <c r="M28" i="61"/>
  <c r="BD28" i="61"/>
  <c r="AZ28" i="61"/>
  <c r="AC28" i="61"/>
  <c r="Y28" i="61"/>
  <c r="T28" i="61"/>
  <c r="P28" i="61"/>
  <c r="Q7" i="61"/>
  <c r="V7" i="61"/>
  <c r="Z7" i="61"/>
  <c r="AX7" i="61"/>
  <c r="BC24" i="61"/>
  <c r="BB24" i="61"/>
  <c r="BA24" i="61"/>
  <c r="BD24" i="61"/>
  <c r="AZ24" i="61"/>
  <c r="AY24" i="61"/>
  <c r="AB24" i="61"/>
  <c r="X24" i="61"/>
  <c r="S24" i="61"/>
  <c r="O24" i="61"/>
  <c r="AX24" i="61"/>
  <c r="AA24" i="61"/>
  <c r="W24" i="61"/>
  <c r="R24" i="61"/>
  <c r="N24" i="61"/>
  <c r="AW24" i="61"/>
  <c r="Z24" i="61"/>
  <c r="V24" i="61"/>
  <c r="Q24" i="61"/>
  <c r="M24" i="61"/>
  <c r="AC24" i="61"/>
  <c r="Y24" i="61"/>
  <c r="T24" i="61"/>
  <c r="P24" i="61"/>
  <c r="BD9" i="61"/>
  <c r="AZ9" i="61"/>
  <c r="AC9" i="61"/>
  <c r="Y9" i="61"/>
  <c r="T9" i="61"/>
  <c r="P9" i="61"/>
  <c r="BC9" i="61"/>
  <c r="AY9" i="61"/>
  <c r="AB9" i="61"/>
  <c r="X9" i="61"/>
  <c r="S9" i="61"/>
  <c r="O9" i="61"/>
  <c r="BB9" i="61"/>
  <c r="AX9" i="61"/>
  <c r="AA9" i="61"/>
  <c r="W9" i="61"/>
  <c r="R9" i="61"/>
  <c r="N9" i="61"/>
  <c r="BA9" i="61"/>
  <c r="AW9" i="61"/>
  <c r="Z9" i="61"/>
  <c r="V9" i="61"/>
  <c r="Q9" i="61"/>
  <c r="M9" i="61"/>
  <c r="BD13" i="61"/>
  <c r="AZ13" i="61"/>
  <c r="AC13" i="61"/>
  <c r="Y13" i="61"/>
  <c r="T13" i="61"/>
  <c r="P13" i="61"/>
  <c r="BC13" i="61"/>
  <c r="AY13" i="61"/>
  <c r="AB13" i="61"/>
  <c r="X13" i="61"/>
  <c r="S13" i="61"/>
  <c r="O13" i="61"/>
  <c r="BB13" i="61"/>
  <c r="AX13" i="61"/>
  <c r="AA13" i="61"/>
  <c r="W13" i="61"/>
  <c r="R13" i="61"/>
  <c r="N13" i="61"/>
  <c r="BA13" i="61"/>
  <c r="AW13" i="61"/>
  <c r="Z13" i="61"/>
  <c r="V13" i="61"/>
  <c r="Q13" i="61"/>
  <c r="M13" i="61"/>
  <c r="BC17" i="61"/>
  <c r="AY17" i="61"/>
  <c r="AB17" i="61"/>
  <c r="X17" i="61"/>
  <c r="S17" i="61"/>
  <c r="O17" i="61"/>
  <c r="BB17" i="61"/>
  <c r="AX17" i="61"/>
  <c r="AA17" i="61"/>
  <c r="W17" i="61"/>
  <c r="R17" i="61"/>
  <c r="N17" i="61"/>
  <c r="BA17" i="61"/>
  <c r="AW17" i="61"/>
  <c r="Z17" i="61"/>
  <c r="V17" i="61"/>
  <c r="Q17" i="61"/>
  <c r="M17" i="61"/>
  <c r="BD17" i="61"/>
  <c r="AZ17" i="61"/>
  <c r="AC17" i="61"/>
  <c r="Y17" i="61"/>
  <c r="T17" i="61"/>
  <c r="P17" i="61"/>
  <c r="BC21" i="61"/>
  <c r="AY21" i="61"/>
  <c r="AB21" i="61"/>
  <c r="X21" i="61"/>
  <c r="S21" i="61"/>
  <c r="O21" i="61"/>
  <c r="BB21" i="61"/>
  <c r="AX21" i="61"/>
  <c r="AA21" i="61"/>
  <c r="W21" i="61"/>
  <c r="R21" i="61"/>
  <c r="N21" i="61"/>
  <c r="BA21" i="61"/>
  <c r="AW21" i="61"/>
  <c r="Z21" i="61"/>
  <c r="V21" i="61"/>
  <c r="Q21" i="61"/>
  <c r="M21" i="61"/>
  <c r="BD21" i="61"/>
  <c r="AZ21" i="61"/>
  <c r="AC21" i="61"/>
  <c r="Y21" i="61"/>
  <c r="T21" i="61"/>
  <c r="P21" i="61"/>
  <c r="BC25" i="61"/>
  <c r="AY25" i="61"/>
  <c r="AB25" i="61"/>
  <c r="X25" i="61"/>
  <c r="S25" i="61"/>
  <c r="O25" i="61"/>
  <c r="BB25" i="61"/>
  <c r="AX25" i="61"/>
  <c r="AA25" i="61"/>
  <c r="W25" i="61"/>
  <c r="R25" i="61"/>
  <c r="N25" i="61"/>
  <c r="BA25" i="61"/>
  <c r="AW25" i="61"/>
  <c r="Z25" i="61"/>
  <c r="V25" i="61"/>
  <c r="Q25" i="61"/>
  <c r="M25" i="61"/>
  <c r="BD25" i="61"/>
  <c r="AZ25" i="61"/>
  <c r="AC25" i="61"/>
  <c r="Y25" i="61"/>
  <c r="T25" i="61"/>
  <c r="P25" i="61"/>
  <c r="BC29" i="61"/>
  <c r="AY29" i="61"/>
  <c r="AB29" i="61"/>
  <c r="X29" i="61"/>
  <c r="S29" i="61"/>
  <c r="O29" i="61"/>
  <c r="BB29" i="61"/>
  <c r="AX29" i="61"/>
  <c r="AA29" i="61"/>
  <c r="W29" i="61"/>
  <c r="R29" i="61"/>
  <c r="N29" i="61"/>
  <c r="BA29" i="61"/>
  <c r="AW29" i="61"/>
  <c r="Z29" i="61"/>
  <c r="V29" i="61"/>
  <c r="Q29" i="61"/>
  <c r="M29" i="61"/>
  <c r="BD29" i="61"/>
  <c r="AZ29" i="61"/>
  <c r="AC29" i="61"/>
  <c r="Y29" i="61"/>
  <c r="T29" i="61"/>
  <c r="P29" i="61"/>
  <c r="N7" i="61"/>
  <c r="R7" i="61"/>
  <c r="W7" i="61"/>
  <c r="AA7" i="61"/>
  <c r="AY7" i="61"/>
  <c r="BD12" i="61"/>
  <c r="AZ12" i="61"/>
  <c r="AC12" i="61"/>
  <c r="Y12" i="61"/>
  <c r="T12" i="61"/>
  <c r="P12" i="61"/>
  <c r="BC12" i="61"/>
  <c r="AY12" i="61"/>
  <c r="AB12" i="61"/>
  <c r="X12" i="61"/>
  <c r="S12" i="61"/>
  <c r="O12" i="61"/>
  <c r="BB12" i="61"/>
  <c r="AX12" i="61"/>
  <c r="AA12" i="61"/>
  <c r="W12" i="61"/>
  <c r="R12" i="61"/>
  <c r="N12" i="61"/>
  <c r="BA12" i="61"/>
  <c r="AW12" i="61"/>
  <c r="Z12" i="61"/>
  <c r="V12" i="61"/>
  <c r="Q12" i="61"/>
  <c r="M12" i="61"/>
  <c r="BC16" i="61"/>
  <c r="AY16" i="61"/>
  <c r="BB16" i="61"/>
  <c r="AX16" i="61"/>
  <c r="BA16" i="61"/>
  <c r="AW16" i="61"/>
  <c r="BD16" i="61"/>
  <c r="AZ16" i="61"/>
  <c r="AC16" i="61"/>
  <c r="Y16" i="61"/>
  <c r="T16" i="61"/>
  <c r="P16" i="61"/>
  <c r="AB16" i="61"/>
  <c r="X16" i="61"/>
  <c r="S16" i="61"/>
  <c r="O16" i="61"/>
  <c r="AA16" i="61"/>
  <c r="W16" i="61"/>
  <c r="R16" i="61"/>
  <c r="N16" i="61"/>
  <c r="Z16" i="61"/>
  <c r="V16" i="61"/>
  <c r="Q16" i="61"/>
  <c r="M16" i="61"/>
  <c r="BD10" i="61"/>
  <c r="AZ10" i="61"/>
  <c r="AC10" i="61"/>
  <c r="Y10" i="61"/>
  <c r="T10" i="61"/>
  <c r="P10" i="61"/>
  <c r="BC10" i="61"/>
  <c r="AY10" i="61"/>
  <c r="AB10" i="61"/>
  <c r="X10" i="61"/>
  <c r="S10" i="61"/>
  <c r="O10" i="61"/>
  <c r="BB10" i="61"/>
  <c r="AX10" i="61"/>
  <c r="AA10" i="61"/>
  <c r="W10" i="61"/>
  <c r="R10" i="61"/>
  <c r="N10" i="61"/>
  <c r="BA10" i="61"/>
  <c r="AW10" i="61"/>
  <c r="Z10" i="61"/>
  <c r="V10" i="61"/>
  <c r="Q10" i="61"/>
  <c r="M10" i="61"/>
  <c r="BD14" i="61"/>
  <c r="AZ14" i="61"/>
  <c r="AC14" i="61"/>
  <c r="Y14" i="61"/>
  <c r="T14" i="61"/>
  <c r="P14" i="61"/>
  <c r="BC14" i="61"/>
  <c r="AY14" i="61"/>
  <c r="AB14" i="61"/>
  <c r="X14" i="61"/>
  <c r="S14" i="61"/>
  <c r="O14" i="61"/>
  <c r="BB14" i="61"/>
  <c r="AX14" i="61"/>
  <c r="AA14" i="61"/>
  <c r="W14" i="61"/>
  <c r="R14" i="61"/>
  <c r="N14" i="61"/>
  <c r="BA14" i="61"/>
  <c r="AW14" i="61"/>
  <c r="Z14" i="61"/>
  <c r="V14" i="61"/>
  <c r="Q14" i="61"/>
  <c r="M14" i="61"/>
  <c r="BC18" i="61"/>
  <c r="AY18" i="61"/>
  <c r="AB18" i="61"/>
  <c r="X18" i="61"/>
  <c r="S18" i="61"/>
  <c r="O18" i="61"/>
  <c r="BB18" i="61"/>
  <c r="AX18" i="61"/>
  <c r="AA18" i="61"/>
  <c r="W18" i="61"/>
  <c r="R18" i="61"/>
  <c r="N18" i="61"/>
  <c r="BA18" i="61"/>
  <c r="AW18" i="61"/>
  <c r="Z18" i="61"/>
  <c r="V18" i="61"/>
  <c r="Q18" i="61"/>
  <c r="M18" i="61"/>
  <c r="BD18" i="61"/>
  <c r="AZ18" i="61"/>
  <c r="AC18" i="61"/>
  <c r="Y18" i="61"/>
  <c r="T18" i="61"/>
  <c r="P18" i="61"/>
  <c r="BC22" i="61"/>
  <c r="AY22" i="61"/>
  <c r="AB22" i="61"/>
  <c r="X22" i="61"/>
  <c r="S22" i="61"/>
  <c r="O22" i="61"/>
  <c r="BB22" i="61"/>
  <c r="AX22" i="61"/>
  <c r="AA22" i="61"/>
  <c r="W22" i="61"/>
  <c r="R22" i="61"/>
  <c r="N22" i="61"/>
  <c r="BA22" i="61"/>
  <c r="AW22" i="61"/>
  <c r="Z22" i="61"/>
  <c r="V22" i="61"/>
  <c r="Q22" i="61"/>
  <c r="M22" i="61"/>
  <c r="BD22" i="61"/>
  <c r="AZ22" i="61"/>
  <c r="AC22" i="61"/>
  <c r="Y22" i="61"/>
  <c r="T22" i="61"/>
  <c r="P22" i="61"/>
  <c r="BC26" i="61"/>
  <c r="AY26" i="61"/>
  <c r="AB26" i="61"/>
  <c r="X26" i="61"/>
  <c r="S26" i="61"/>
  <c r="O26" i="61"/>
  <c r="BB26" i="61"/>
  <c r="AX26" i="61"/>
  <c r="AA26" i="61"/>
  <c r="W26" i="61"/>
  <c r="R26" i="61"/>
  <c r="N26" i="61"/>
  <c r="BA26" i="61"/>
  <c r="AW26" i="61"/>
  <c r="Z26" i="61"/>
  <c r="V26" i="61"/>
  <c r="Q26" i="61"/>
  <c r="M26" i="61"/>
  <c r="BD26" i="61"/>
  <c r="AZ26" i="61"/>
  <c r="AC26" i="61"/>
  <c r="Y26" i="61"/>
  <c r="T26" i="61"/>
  <c r="P26" i="61"/>
  <c r="BC30" i="61"/>
  <c r="AY30" i="61"/>
  <c r="AB30" i="61"/>
  <c r="X30" i="61"/>
  <c r="S30" i="61"/>
  <c r="O30" i="61"/>
  <c r="BB30" i="61"/>
  <c r="AX30" i="61"/>
  <c r="AA30" i="61"/>
  <c r="W30" i="61"/>
  <c r="R30" i="61"/>
  <c r="N30" i="61"/>
  <c r="BA30" i="61"/>
  <c r="AW30" i="61"/>
  <c r="Z30" i="61"/>
  <c r="V30" i="61"/>
  <c r="Q30" i="61"/>
  <c r="M30" i="61"/>
  <c r="BD30" i="61"/>
  <c r="AZ30" i="61"/>
  <c r="AC30" i="61"/>
  <c r="Y30" i="61"/>
  <c r="T30" i="61"/>
  <c r="P30" i="61"/>
  <c r="O7" i="61"/>
  <c r="S7" i="61"/>
  <c r="X7" i="61"/>
  <c r="AB7" i="61"/>
  <c r="BC20" i="61"/>
  <c r="AY20" i="61"/>
  <c r="AB20" i="61"/>
  <c r="X20" i="61"/>
  <c r="S20" i="61"/>
  <c r="O20" i="61"/>
  <c r="BB20" i="61"/>
  <c r="AX20" i="61"/>
  <c r="AA20" i="61"/>
  <c r="W20" i="61"/>
  <c r="R20" i="61"/>
  <c r="N20" i="61"/>
  <c r="BA20" i="61"/>
  <c r="AW20" i="61"/>
  <c r="Z20" i="61"/>
  <c r="V20" i="61"/>
  <c r="Q20" i="61"/>
  <c r="M20" i="61"/>
  <c r="BD20" i="61"/>
  <c r="AZ20" i="61"/>
  <c r="AC20" i="61"/>
  <c r="Y20" i="61"/>
  <c r="T20" i="61"/>
  <c r="P20" i="61"/>
  <c r="BD7" i="61"/>
  <c r="BB7" i="61"/>
  <c r="BA7" i="61"/>
  <c r="AW7" i="61"/>
  <c r="BD11" i="61"/>
  <c r="AZ11" i="61"/>
  <c r="AC11" i="61"/>
  <c r="Y11" i="61"/>
  <c r="T11" i="61"/>
  <c r="P11" i="61"/>
  <c r="BC11" i="61"/>
  <c r="AY11" i="61"/>
  <c r="AB11" i="61"/>
  <c r="X11" i="61"/>
  <c r="S11" i="61"/>
  <c r="O11" i="61"/>
  <c r="BB11" i="61"/>
  <c r="AX11" i="61"/>
  <c r="AA11" i="61"/>
  <c r="W11" i="61"/>
  <c r="R11" i="61"/>
  <c r="N11" i="61"/>
  <c r="BA11" i="61"/>
  <c r="AW11" i="61"/>
  <c r="Z11" i="61"/>
  <c r="V11" i="61"/>
  <c r="Q11" i="61"/>
  <c r="M11" i="61"/>
  <c r="BD15" i="61"/>
  <c r="AZ15" i="61"/>
  <c r="AC15" i="61"/>
  <c r="Y15" i="61"/>
  <c r="T15" i="61"/>
  <c r="P15" i="61"/>
  <c r="BC15" i="61"/>
  <c r="AY15" i="61"/>
  <c r="AB15" i="61"/>
  <c r="X15" i="61"/>
  <c r="S15" i="61"/>
  <c r="O15" i="61"/>
  <c r="BB15" i="61"/>
  <c r="AX15" i="61"/>
  <c r="AA15" i="61"/>
  <c r="W15" i="61"/>
  <c r="R15" i="61"/>
  <c r="N15" i="61"/>
  <c r="BA15" i="61"/>
  <c r="AW15" i="61"/>
  <c r="Z15" i="61"/>
  <c r="V15" i="61"/>
  <c r="Q15" i="61"/>
  <c r="M15" i="61"/>
  <c r="BC19" i="61"/>
  <c r="AY19" i="61"/>
  <c r="AB19" i="61"/>
  <c r="X19" i="61"/>
  <c r="S19" i="61"/>
  <c r="O19" i="61"/>
  <c r="BB19" i="61"/>
  <c r="AX19" i="61"/>
  <c r="AA19" i="61"/>
  <c r="W19" i="61"/>
  <c r="R19" i="61"/>
  <c r="N19" i="61"/>
  <c r="BA19" i="61"/>
  <c r="AW19" i="61"/>
  <c r="Z19" i="61"/>
  <c r="V19" i="61"/>
  <c r="Q19" i="61"/>
  <c r="M19" i="61"/>
  <c r="BD19" i="61"/>
  <c r="AZ19" i="61"/>
  <c r="AC19" i="61"/>
  <c r="Y19" i="61"/>
  <c r="T19" i="61"/>
  <c r="P19" i="61"/>
  <c r="BC23" i="61"/>
  <c r="AY23" i="61"/>
  <c r="AB23" i="61"/>
  <c r="X23" i="61"/>
  <c r="S23" i="61"/>
  <c r="O23" i="61"/>
  <c r="BB23" i="61"/>
  <c r="AX23" i="61"/>
  <c r="AA23" i="61"/>
  <c r="W23" i="61"/>
  <c r="R23" i="61"/>
  <c r="N23" i="61"/>
  <c r="BA23" i="61"/>
  <c r="AW23" i="61"/>
  <c r="Z23" i="61"/>
  <c r="V23" i="61"/>
  <c r="Q23" i="61"/>
  <c r="M23" i="61"/>
  <c r="BD23" i="61"/>
  <c r="AZ23" i="61"/>
  <c r="AC23" i="61"/>
  <c r="Y23" i="61"/>
  <c r="T23" i="61"/>
  <c r="P23" i="61"/>
  <c r="BC27" i="61"/>
  <c r="AY27" i="61"/>
  <c r="AB27" i="61"/>
  <c r="X27" i="61"/>
  <c r="S27" i="61"/>
  <c r="O27" i="61"/>
  <c r="BB27" i="61"/>
  <c r="AX27" i="61"/>
  <c r="AA27" i="61"/>
  <c r="W27" i="61"/>
  <c r="R27" i="61"/>
  <c r="N27" i="61"/>
  <c r="BA27" i="61"/>
  <c r="AW27" i="61"/>
  <c r="Z27" i="61"/>
  <c r="V27" i="61"/>
  <c r="Q27" i="61"/>
  <c r="M27" i="61"/>
  <c r="BD27" i="61"/>
  <c r="AZ27" i="61"/>
  <c r="AC27" i="61"/>
  <c r="Y27" i="61"/>
  <c r="T27" i="61"/>
  <c r="P27" i="61"/>
  <c r="BC31" i="61"/>
  <c r="AY31" i="61"/>
  <c r="AB31" i="61"/>
  <c r="X31" i="61"/>
  <c r="S31" i="61"/>
  <c r="O31" i="61"/>
  <c r="BB31" i="61"/>
  <c r="AX31" i="61"/>
  <c r="AA31" i="61"/>
  <c r="W31" i="61"/>
  <c r="R31" i="61"/>
  <c r="N31" i="61"/>
  <c r="BA31" i="61"/>
  <c r="AW31" i="61"/>
  <c r="Z31" i="61"/>
  <c r="V31" i="61"/>
  <c r="Q31" i="61"/>
  <c r="M31" i="61"/>
  <c r="BD31" i="61"/>
  <c r="AZ31" i="61"/>
  <c r="AC31" i="61"/>
  <c r="Y31" i="61"/>
  <c r="T31" i="61"/>
  <c r="P31" i="61"/>
  <c r="P7" i="61"/>
  <c r="T7" i="61"/>
  <c r="Y7" i="61"/>
  <c r="AC7" i="61"/>
  <c r="BC7" i="61"/>
  <c r="BC14" i="58"/>
  <c r="AY14" i="58"/>
  <c r="AB14" i="58"/>
  <c r="X14" i="58"/>
  <c r="S14" i="58"/>
  <c r="O14" i="58"/>
  <c r="BB14" i="58"/>
  <c r="AX14" i="58"/>
  <c r="AA14" i="58"/>
  <c r="W14" i="58"/>
  <c r="R14" i="58"/>
  <c r="N14" i="58"/>
  <c r="BA14" i="58"/>
  <c r="AW14" i="58"/>
  <c r="Z14" i="58"/>
  <c r="V14" i="58"/>
  <c r="Q14" i="58"/>
  <c r="M14" i="58"/>
  <c r="BD14" i="58"/>
  <c r="AZ14" i="58"/>
  <c r="AC14" i="58"/>
  <c r="Y14" i="58"/>
  <c r="T14" i="58"/>
  <c r="P14" i="58"/>
  <c r="BD18" i="58"/>
  <c r="AZ18" i="58"/>
  <c r="AC18" i="58"/>
  <c r="Y18" i="58"/>
  <c r="T18" i="58"/>
  <c r="P18" i="58"/>
  <c r="BC18" i="58"/>
  <c r="AY18" i="58"/>
  <c r="AB18" i="58"/>
  <c r="X18" i="58"/>
  <c r="S18" i="58"/>
  <c r="O18" i="58"/>
  <c r="BB18" i="58"/>
  <c r="AX18" i="58"/>
  <c r="AA18" i="58"/>
  <c r="W18" i="58"/>
  <c r="R18" i="58"/>
  <c r="N18" i="58"/>
  <c r="BA18" i="58"/>
  <c r="AW18" i="58"/>
  <c r="Z18" i="58"/>
  <c r="V18" i="58"/>
  <c r="Q18" i="58"/>
  <c r="M18" i="58"/>
  <c r="BD22" i="58"/>
  <c r="AZ22" i="58"/>
  <c r="AC22" i="58"/>
  <c r="Y22" i="58"/>
  <c r="T22" i="58"/>
  <c r="P22" i="58"/>
  <c r="BC22" i="58"/>
  <c r="AY22" i="58"/>
  <c r="AB22" i="58"/>
  <c r="X22" i="58"/>
  <c r="S22" i="58"/>
  <c r="O22" i="58"/>
  <c r="BB22" i="58"/>
  <c r="AX22" i="58"/>
  <c r="AA22" i="58"/>
  <c r="W22" i="58"/>
  <c r="R22" i="58"/>
  <c r="N22" i="58"/>
  <c r="BA22" i="58"/>
  <c r="AW22" i="58"/>
  <c r="Z22" i="58"/>
  <c r="V22" i="58"/>
  <c r="Q22" i="58"/>
  <c r="M22" i="58"/>
  <c r="BB26" i="58"/>
  <c r="AX26" i="58"/>
  <c r="AA26" i="58"/>
  <c r="W26" i="58"/>
  <c r="R26" i="58"/>
  <c r="N26" i="58"/>
  <c r="BA26" i="58"/>
  <c r="AW26" i="58"/>
  <c r="Z26" i="58"/>
  <c r="V26" i="58"/>
  <c r="Q26" i="58"/>
  <c r="M26" i="58"/>
  <c r="BD26" i="58"/>
  <c r="AZ26" i="58"/>
  <c r="AC26" i="58"/>
  <c r="Y26" i="58"/>
  <c r="T26" i="58"/>
  <c r="P26" i="58"/>
  <c r="BC26" i="58"/>
  <c r="AY26" i="58"/>
  <c r="AB26" i="58"/>
  <c r="X26" i="58"/>
  <c r="S26" i="58"/>
  <c r="O26" i="58"/>
  <c r="BB30" i="58"/>
  <c r="AX30" i="58"/>
  <c r="AA30" i="58"/>
  <c r="W30" i="58"/>
  <c r="R30" i="58"/>
  <c r="N30" i="58"/>
  <c r="BA30" i="58"/>
  <c r="AW30" i="58"/>
  <c r="Z30" i="58"/>
  <c r="V30" i="58"/>
  <c r="Q30" i="58"/>
  <c r="M30" i="58"/>
  <c r="BD30" i="58"/>
  <c r="AZ30" i="58"/>
  <c r="AC30" i="58"/>
  <c r="Y30" i="58"/>
  <c r="T30" i="58"/>
  <c r="P30" i="58"/>
  <c r="BC30" i="58"/>
  <c r="AY30" i="58"/>
  <c r="AB30" i="58"/>
  <c r="X30" i="58"/>
  <c r="S30" i="58"/>
  <c r="O30" i="58"/>
  <c r="M7" i="58"/>
  <c r="Q7" i="58"/>
  <c r="V7" i="58"/>
  <c r="Z7" i="58"/>
  <c r="BC10" i="58"/>
  <c r="AY10" i="58"/>
  <c r="AB10" i="58"/>
  <c r="X10" i="58"/>
  <c r="S10" i="58"/>
  <c r="O10" i="58"/>
  <c r="BB10" i="58"/>
  <c r="AX10" i="58"/>
  <c r="AA10" i="58"/>
  <c r="W10" i="58"/>
  <c r="R10" i="58"/>
  <c r="N10" i="58"/>
  <c r="BA10" i="58"/>
  <c r="AW10" i="58"/>
  <c r="Z10" i="58"/>
  <c r="V10" i="58"/>
  <c r="Q10" i="58"/>
  <c r="M10" i="58"/>
  <c r="BD10" i="58"/>
  <c r="AZ10" i="58"/>
  <c r="AC10" i="58"/>
  <c r="Y10" i="58"/>
  <c r="T10" i="58"/>
  <c r="P10" i="58"/>
  <c r="BC7" i="58"/>
  <c r="AY7" i="58"/>
  <c r="BB7" i="58"/>
  <c r="AX7" i="58"/>
  <c r="BA7" i="58"/>
  <c r="AW7" i="58"/>
  <c r="BD7" i="58"/>
  <c r="AZ7" i="58"/>
  <c r="BC11" i="58"/>
  <c r="AY11" i="58"/>
  <c r="AB11" i="58"/>
  <c r="X11" i="58"/>
  <c r="S11" i="58"/>
  <c r="O11" i="58"/>
  <c r="BB11" i="58"/>
  <c r="AX11" i="58"/>
  <c r="AA11" i="58"/>
  <c r="W11" i="58"/>
  <c r="R11" i="58"/>
  <c r="N11" i="58"/>
  <c r="BA11" i="58"/>
  <c r="AW11" i="58"/>
  <c r="Z11" i="58"/>
  <c r="V11" i="58"/>
  <c r="Q11" i="58"/>
  <c r="M11" i="58"/>
  <c r="BD11" i="58"/>
  <c r="AZ11" i="58"/>
  <c r="AC11" i="58"/>
  <c r="Y11" i="58"/>
  <c r="T11" i="58"/>
  <c r="P11" i="58"/>
  <c r="BD15" i="58"/>
  <c r="BA15" i="58"/>
  <c r="AY15" i="58"/>
  <c r="AB15" i="58"/>
  <c r="X15" i="58"/>
  <c r="S15" i="58"/>
  <c r="O15" i="58"/>
  <c r="BC15" i="58"/>
  <c r="AX15" i="58"/>
  <c r="AA15" i="58"/>
  <c r="W15" i="58"/>
  <c r="R15" i="58"/>
  <c r="N15" i="58"/>
  <c r="BB15" i="58"/>
  <c r="AW15" i="58"/>
  <c r="Z15" i="58"/>
  <c r="V15" i="58"/>
  <c r="Q15" i="58"/>
  <c r="M15" i="58"/>
  <c r="AZ15" i="58"/>
  <c r="AC15" i="58"/>
  <c r="Y15" i="58"/>
  <c r="T15" i="58"/>
  <c r="P15" i="58"/>
  <c r="BD19" i="58"/>
  <c r="AZ19" i="58"/>
  <c r="AC19" i="58"/>
  <c r="Y19" i="58"/>
  <c r="T19" i="58"/>
  <c r="P19" i="58"/>
  <c r="BC19" i="58"/>
  <c r="AY19" i="58"/>
  <c r="AB19" i="58"/>
  <c r="X19" i="58"/>
  <c r="S19" i="58"/>
  <c r="O19" i="58"/>
  <c r="BB19" i="58"/>
  <c r="AX19" i="58"/>
  <c r="AA19" i="58"/>
  <c r="W19" i="58"/>
  <c r="R19" i="58"/>
  <c r="N19" i="58"/>
  <c r="BA19" i="58"/>
  <c r="AW19" i="58"/>
  <c r="Z19" i="58"/>
  <c r="V19" i="58"/>
  <c r="Q19" i="58"/>
  <c r="M19" i="58"/>
  <c r="BD23" i="58"/>
  <c r="AZ23" i="58"/>
  <c r="AC23" i="58"/>
  <c r="Y23" i="58"/>
  <c r="T23" i="58"/>
  <c r="P23" i="58"/>
  <c r="BC23" i="58"/>
  <c r="AY23" i="58"/>
  <c r="AB23" i="58"/>
  <c r="X23" i="58"/>
  <c r="S23" i="58"/>
  <c r="O23" i="58"/>
  <c r="BB23" i="58"/>
  <c r="AX23" i="58"/>
  <c r="AA23" i="58"/>
  <c r="W23" i="58"/>
  <c r="R23" i="58"/>
  <c r="N23" i="58"/>
  <c r="BA23" i="58"/>
  <c r="AW23" i="58"/>
  <c r="Z23" i="58"/>
  <c r="V23" i="58"/>
  <c r="Q23" i="58"/>
  <c r="M23" i="58"/>
  <c r="BB27" i="58"/>
  <c r="AX27" i="58"/>
  <c r="AA27" i="58"/>
  <c r="W27" i="58"/>
  <c r="R27" i="58"/>
  <c r="N27" i="58"/>
  <c r="BA27" i="58"/>
  <c r="AW27" i="58"/>
  <c r="Z27" i="58"/>
  <c r="V27" i="58"/>
  <c r="Q27" i="58"/>
  <c r="M27" i="58"/>
  <c r="BD27" i="58"/>
  <c r="AZ27" i="58"/>
  <c r="AC27" i="58"/>
  <c r="Y27" i="58"/>
  <c r="T27" i="58"/>
  <c r="P27" i="58"/>
  <c r="BC27" i="58"/>
  <c r="AY27" i="58"/>
  <c r="AB27" i="58"/>
  <c r="X27" i="58"/>
  <c r="S27" i="58"/>
  <c r="O27" i="58"/>
  <c r="BB31" i="58"/>
  <c r="AX31" i="58"/>
  <c r="AA31" i="58"/>
  <c r="W31" i="58"/>
  <c r="R31" i="58"/>
  <c r="N31" i="58"/>
  <c r="BA31" i="58"/>
  <c r="AW31" i="58"/>
  <c r="Z31" i="58"/>
  <c r="V31" i="58"/>
  <c r="Q31" i="58"/>
  <c r="M31" i="58"/>
  <c r="BD31" i="58"/>
  <c r="AZ31" i="58"/>
  <c r="AC31" i="58"/>
  <c r="Y31" i="58"/>
  <c r="T31" i="58"/>
  <c r="P31" i="58"/>
  <c r="BC31" i="58"/>
  <c r="AY31" i="58"/>
  <c r="AB31" i="58"/>
  <c r="X31" i="58"/>
  <c r="S31" i="58"/>
  <c r="O31" i="58"/>
  <c r="N7" i="58"/>
  <c r="R7" i="58"/>
  <c r="W7" i="58"/>
  <c r="AA7" i="58"/>
  <c r="BC8" i="58"/>
  <c r="AY8" i="58"/>
  <c r="AB8" i="58"/>
  <c r="X8" i="58"/>
  <c r="S8" i="58"/>
  <c r="O8" i="58"/>
  <c r="BB8" i="58"/>
  <c r="AX8" i="58"/>
  <c r="AA8" i="58"/>
  <c r="W8" i="58"/>
  <c r="R8" i="58"/>
  <c r="N8" i="58"/>
  <c r="BA8" i="58"/>
  <c r="AW8" i="58"/>
  <c r="Z8" i="58"/>
  <c r="V8" i="58"/>
  <c r="Q8" i="58"/>
  <c r="M8" i="58"/>
  <c r="BD8" i="58"/>
  <c r="AZ8" i="58"/>
  <c r="AC8" i="58"/>
  <c r="Y8" i="58"/>
  <c r="T8" i="58"/>
  <c r="P8" i="58"/>
  <c r="BC12" i="58"/>
  <c r="AY12" i="58"/>
  <c r="AB12" i="58"/>
  <c r="X12" i="58"/>
  <c r="S12" i="58"/>
  <c r="O12" i="58"/>
  <c r="BB12" i="58"/>
  <c r="AX12" i="58"/>
  <c r="AA12" i="58"/>
  <c r="W12" i="58"/>
  <c r="R12" i="58"/>
  <c r="N12" i="58"/>
  <c r="BA12" i="58"/>
  <c r="AW12" i="58"/>
  <c r="Z12" i="58"/>
  <c r="V12" i="58"/>
  <c r="Q12" i="58"/>
  <c r="M12" i="58"/>
  <c r="BD12" i="58"/>
  <c r="AZ12" i="58"/>
  <c r="AC12" i="58"/>
  <c r="Y12" i="58"/>
  <c r="T12" i="58"/>
  <c r="P12" i="58"/>
  <c r="BD16" i="58"/>
  <c r="AZ16" i="58"/>
  <c r="AC16" i="58"/>
  <c r="Y16" i="58"/>
  <c r="T16" i="58"/>
  <c r="P16" i="58"/>
  <c r="BC16" i="58"/>
  <c r="AY16" i="58"/>
  <c r="AB16" i="58"/>
  <c r="X16" i="58"/>
  <c r="S16" i="58"/>
  <c r="O16" i="58"/>
  <c r="BB16" i="58"/>
  <c r="AX16" i="58"/>
  <c r="AA16" i="58"/>
  <c r="W16" i="58"/>
  <c r="BA16" i="58"/>
  <c r="AW16" i="58"/>
  <c r="Z16" i="58"/>
  <c r="V16" i="58"/>
  <c r="Q16" i="58"/>
  <c r="M16" i="58"/>
  <c r="N16" i="58"/>
  <c r="R16" i="58"/>
  <c r="BD20" i="58"/>
  <c r="AZ20" i="58"/>
  <c r="AC20" i="58"/>
  <c r="Y20" i="58"/>
  <c r="T20" i="58"/>
  <c r="P20" i="58"/>
  <c r="BC20" i="58"/>
  <c r="AY20" i="58"/>
  <c r="AB20" i="58"/>
  <c r="X20" i="58"/>
  <c r="S20" i="58"/>
  <c r="O20" i="58"/>
  <c r="BB20" i="58"/>
  <c r="AX20" i="58"/>
  <c r="AA20" i="58"/>
  <c r="W20" i="58"/>
  <c r="R20" i="58"/>
  <c r="N20" i="58"/>
  <c r="BA20" i="58"/>
  <c r="AW20" i="58"/>
  <c r="Z20" i="58"/>
  <c r="V20" i="58"/>
  <c r="Q20" i="58"/>
  <c r="M20" i="58"/>
  <c r="BB24" i="58"/>
  <c r="AX24" i="58"/>
  <c r="BA24" i="58"/>
  <c r="AW24" i="58"/>
  <c r="BD24" i="58"/>
  <c r="AZ24" i="58"/>
  <c r="BC24" i="58"/>
  <c r="AY24" i="58"/>
  <c r="AC24" i="58"/>
  <c r="Y24" i="58"/>
  <c r="T24" i="58"/>
  <c r="P24" i="58"/>
  <c r="AB24" i="58"/>
  <c r="X24" i="58"/>
  <c r="S24" i="58"/>
  <c r="O24" i="58"/>
  <c r="AA24" i="58"/>
  <c r="W24" i="58"/>
  <c r="R24" i="58"/>
  <c r="N24" i="58"/>
  <c r="Z24" i="58"/>
  <c r="V24" i="58"/>
  <c r="Q24" i="58"/>
  <c r="M24" i="58"/>
  <c r="BB28" i="58"/>
  <c r="AX28" i="58"/>
  <c r="AA28" i="58"/>
  <c r="W28" i="58"/>
  <c r="R28" i="58"/>
  <c r="N28" i="58"/>
  <c r="BA28" i="58"/>
  <c r="AW28" i="58"/>
  <c r="Z28" i="58"/>
  <c r="V28" i="58"/>
  <c r="Q28" i="58"/>
  <c r="M28" i="58"/>
  <c r="BD28" i="58"/>
  <c r="AZ28" i="58"/>
  <c r="AC28" i="58"/>
  <c r="Y28" i="58"/>
  <c r="T28" i="58"/>
  <c r="P28" i="58"/>
  <c r="BC28" i="58"/>
  <c r="AY28" i="58"/>
  <c r="AB28" i="58"/>
  <c r="X28" i="58"/>
  <c r="S28" i="58"/>
  <c r="O28" i="58"/>
  <c r="O7" i="58"/>
  <c r="S7" i="58"/>
  <c r="X7" i="58"/>
  <c r="AB7" i="58"/>
  <c r="BC9" i="58"/>
  <c r="AY9" i="58"/>
  <c r="AB9" i="58"/>
  <c r="X9" i="58"/>
  <c r="S9" i="58"/>
  <c r="O9" i="58"/>
  <c r="BB9" i="58"/>
  <c r="AX9" i="58"/>
  <c r="AA9" i="58"/>
  <c r="W9" i="58"/>
  <c r="R9" i="58"/>
  <c r="N9" i="58"/>
  <c r="BA9" i="58"/>
  <c r="AW9" i="58"/>
  <c r="Z9" i="58"/>
  <c r="V9" i="58"/>
  <c r="Q9" i="58"/>
  <c r="M9" i="58"/>
  <c r="BD9" i="58"/>
  <c r="AZ9" i="58"/>
  <c r="AC9" i="58"/>
  <c r="Y9" i="58"/>
  <c r="T9" i="58"/>
  <c r="P9" i="58"/>
  <c r="BC13" i="58"/>
  <c r="AY13" i="58"/>
  <c r="AB13" i="58"/>
  <c r="X13" i="58"/>
  <c r="S13" i="58"/>
  <c r="O13" i="58"/>
  <c r="BB13" i="58"/>
  <c r="AX13" i="58"/>
  <c r="AA13" i="58"/>
  <c r="W13" i="58"/>
  <c r="R13" i="58"/>
  <c r="N13" i="58"/>
  <c r="BA13" i="58"/>
  <c r="AW13" i="58"/>
  <c r="Z13" i="58"/>
  <c r="V13" i="58"/>
  <c r="Q13" i="58"/>
  <c r="M13" i="58"/>
  <c r="BD13" i="58"/>
  <c r="AZ13" i="58"/>
  <c r="AC13" i="58"/>
  <c r="Y13" i="58"/>
  <c r="T13" i="58"/>
  <c r="P13" i="58"/>
  <c r="BD17" i="58"/>
  <c r="AZ17" i="58"/>
  <c r="AC17" i="58"/>
  <c r="Y17" i="58"/>
  <c r="T17" i="58"/>
  <c r="P17" i="58"/>
  <c r="BC17" i="58"/>
  <c r="AY17" i="58"/>
  <c r="AB17" i="58"/>
  <c r="X17" i="58"/>
  <c r="S17" i="58"/>
  <c r="O17" i="58"/>
  <c r="BB17" i="58"/>
  <c r="AX17" i="58"/>
  <c r="AA17" i="58"/>
  <c r="W17" i="58"/>
  <c r="R17" i="58"/>
  <c r="N17" i="58"/>
  <c r="BA17" i="58"/>
  <c r="AW17" i="58"/>
  <c r="Z17" i="58"/>
  <c r="V17" i="58"/>
  <c r="Q17" i="58"/>
  <c r="M17" i="58"/>
  <c r="BD21" i="58"/>
  <c r="AZ21" i="58"/>
  <c r="AC21" i="58"/>
  <c r="Y21" i="58"/>
  <c r="T21" i="58"/>
  <c r="P21" i="58"/>
  <c r="BC21" i="58"/>
  <c r="AY21" i="58"/>
  <c r="AB21" i="58"/>
  <c r="X21" i="58"/>
  <c r="S21" i="58"/>
  <c r="O21" i="58"/>
  <c r="BB21" i="58"/>
  <c r="AX21" i="58"/>
  <c r="AA21" i="58"/>
  <c r="W21" i="58"/>
  <c r="R21" i="58"/>
  <c r="N21" i="58"/>
  <c r="BA21" i="58"/>
  <c r="AW21" i="58"/>
  <c r="Z21" i="58"/>
  <c r="V21" i="58"/>
  <c r="Q21" i="58"/>
  <c r="M21" i="58"/>
  <c r="BB25" i="58"/>
  <c r="AX25" i="58"/>
  <c r="AA25" i="58"/>
  <c r="W25" i="58"/>
  <c r="R25" i="58"/>
  <c r="N25" i="58"/>
  <c r="BA25" i="58"/>
  <c r="AW25" i="58"/>
  <c r="Z25" i="58"/>
  <c r="V25" i="58"/>
  <c r="Q25" i="58"/>
  <c r="M25" i="58"/>
  <c r="BD25" i="58"/>
  <c r="AZ25" i="58"/>
  <c r="AC25" i="58"/>
  <c r="Y25" i="58"/>
  <c r="T25" i="58"/>
  <c r="P25" i="58"/>
  <c r="BC25" i="58"/>
  <c r="AY25" i="58"/>
  <c r="AB25" i="58"/>
  <c r="X25" i="58"/>
  <c r="S25" i="58"/>
  <c r="O25" i="58"/>
  <c r="BB29" i="58"/>
  <c r="AX29" i="58"/>
  <c r="AA29" i="58"/>
  <c r="W29" i="58"/>
  <c r="R29" i="58"/>
  <c r="N29" i="58"/>
  <c r="BA29" i="58"/>
  <c r="AW29" i="58"/>
  <c r="Z29" i="58"/>
  <c r="V29" i="58"/>
  <c r="Q29" i="58"/>
  <c r="M29" i="58"/>
  <c r="BD29" i="58"/>
  <c r="AZ29" i="58"/>
  <c r="AC29" i="58"/>
  <c r="Y29" i="58"/>
  <c r="T29" i="58"/>
  <c r="P29" i="58"/>
  <c r="BC29" i="58"/>
  <c r="AY29" i="58"/>
  <c r="AB29" i="58"/>
  <c r="X29" i="58"/>
  <c r="S29" i="58"/>
  <c r="O29" i="58"/>
  <c r="P7" i="58"/>
  <c r="T7" i="58"/>
  <c r="Y7" i="58"/>
  <c r="AC7" i="58"/>
  <c r="M28" i="57"/>
  <c r="M26" i="57"/>
  <c r="AY9" i="57"/>
  <c r="BC9" i="57"/>
  <c r="AZ9" i="57"/>
  <c r="BD9" i="57"/>
  <c r="AW9" i="57"/>
  <c r="BA9" i="57"/>
  <c r="AX9" i="57"/>
  <c r="BB9" i="57"/>
  <c r="W9" i="57"/>
  <c r="AA9" i="57"/>
  <c r="X9" i="57"/>
  <c r="AB9" i="57"/>
  <c r="Y9" i="57"/>
  <c r="AC9" i="57"/>
  <c r="V9" i="57"/>
  <c r="Z9" i="57"/>
  <c r="AY13" i="57"/>
  <c r="BC13" i="57"/>
  <c r="AZ13" i="57"/>
  <c r="BD13" i="57"/>
  <c r="AW13" i="57"/>
  <c r="BA13" i="57"/>
  <c r="AX13" i="57"/>
  <c r="BB13" i="57"/>
  <c r="W13" i="57"/>
  <c r="AA13" i="57"/>
  <c r="X13" i="57"/>
  <c r="AB13" i="57"/>
  <c r="Y13" i="57"/>
  <c r="AC13" i="57"/>
  <c r="V13" i="57"/>
  <c r="Z13" i="57"/>
  <c r="AY17" i="57"/>
  <c r="BC17" i="57"/>
  <c r="AZ17" i="57"/>
  <c r="BD17" i="57"/>
  <c r="AW17" i="57"/>
  <c r="BA17" i="57"/>
  <c r="AX17" i="57"/>
  <c r="BB17" i="57"/>
  <c r="W17" i="57"/>
  <c r="AA17" i="57"/>
  <c r="X17" i="57"/>
  <c r="AB17" i="57"/>
  <c r="Y17" i="57"/>
  <c r="AC17" i="57"/>
  <c r="V17" i="57"/>
  <c r="Z17" i="57"/>
  <c r="AY21" i="57"/>
  <c r="BC21" i="57"/>
  <c r="AZ21" i="57"/>
  <c r="BD21" i="57"/>
  <c r="AW21" i="57"/>
  <c r="BA21" i="57"/>
  <c r="AX21" i="57"/>
  <c r="BB21" i="57"/>
  <c r="AY25" i="57"/>
  <c r="BC25" i="57"/>
  <c r="AZ25" i="57"/>
  <c r="BD25" i="57"/>
  <c r="AW25" i="57"/>
  <c r="BA25" i="57"/>
  <c r="AX25" i="57"/>
  <c r="BB25" i="57"/>
  <c r="AY29" i="57"/>
  <c r="BC29" i="57"/>
  <c r="AZ29" i="57"/>
  <c r="BD29" i="57"/>
  <c r="AW29" i="57"/>
  <c r="BA29" i="57"/>
  <c r="AX29" i="57"/>
  <c r="BB29" i="57"/>
  <c r="P31" i="57"/>
  <c r="T30" i="57"/>
  <c r="P30" i="57"/>
  <c r="T29" i="57"/>
  <c r="P29" i="57"/>
  <c r="T28" i="57"/>
  <c r="P28" i="57"/>
  <c r="T27" i="57"/>
  <c r="P27" i="57"/>
  <c r="T26" i="57"/>
  <c r="P26" i="57"/>
  <c r="T25" i="57"/>
  <c r="P25" i="57"/>
  <c r="T24" i="57"/>
  <c r="P24" i="57"/>
  <c r="T23" i="57"/>
  <c r="P23" i="57"/>
  <c r="T22" i="57"/>
  <c r="P22" i="57"/>
  <c r="T21" i="57"/>
  <c r="P21" i="57"/>
  <c r="T20" i="57"/>
  <c r="P20" i="57"/>
  <c r="T19" i="57"/>
  <c r="P19" i="57"/>
  <c r="T18" i="57"/>
  <c r="P18" i="57"/>
  <c r="T17" i="57"/>
  <c r="P17" i="57"/>
  <c r="T16" i="57"/>
  <c r="P16" i="57"/>
  <c r="T15" i="57"/>
  <c r="P15" i="57"/>
  <c r="T14" i="57"/>
  <c r="P14" i="57"/>
  <c r="T13" i="57"/>
  <c r="P13" i="57"/>
  <c r="T12" i="57"/>
  <c r="P12" i="57"/>
  <c r="T11" i="57"/>
  <c r="P11" i="57"/>
  <c r="T10" i="57"/>
  <c r="P10" i="57"/>
  <c r="T9" i="57"/>
  <c r="P9" i="57"/>
  <c r="T8" i="57"/>
  <c r="P8" i="57"/>
  <c r="AC31" i="57"/>
  <c r="Y31" i="57"/>
  <c r="AC30" i="57"/>
  <c r="Y30" i="57"/>
  <c r="AC29" i="57"/>
  <c r="Y29" i="57"/>
  <c r="AC28" i="57"/>
  <c r="Y28" i="57"/>
  <c r="AC27" i="57"/>
  <c r="Y27" i="57"/>
  <c r="AC26" i="57"/>
  <c r="Y26" i="57"/>
  <c r="AC25" i="57"/>
  <c r="Y25" i="57"/>
  <c r="AC24" i="57"/>
  <c r="Y24" i="57"/>
  <c r="AC23" i="57"/>
  <c r="Y23" i="57"/>
  <c r="AC22" i="57"/>
  <c r="Y22" i="57"/>
  <c r="AC21" i="57"/>
  <c r="Y21" i="57"/>
  <c r="AC20" i="57"/>
  <c r="Y20" i="57"/>
  <c r="S30" i="57"/>
  <c r="O30" i="57"/>
  <c r="S28" i="57"/>
  <c r="O28" i="57"/>
  <c r="S27" i="57"/>
  <c r="O27" i="57"/>
  <c r="S26" i="57"/>
  <c r="O26" i="57"/>
  <c r="S25" i="57"/>
  <c r="O25" i="57"/>
  <c r="S24" i="57"/>
  <c r="O24" i="57"/>
  <c r="S23" i="57"/>
  <c r="O23" i="57"/>
  <c r="S22" i="57"/>
  <c r="O22" i="57"/>
  <c r="S21" i="57"/>
  <c r="O21" i="57"/>
  <c r="S20" i="57"/>
  <c r="O20" i="57"/>
  <c r="S19" i="57"/>
  <c r="O19" i="57"/>
  <c r="S18" i="57"/>
  <c r="S17" i="57"/>
  <c r="O17" i="57"/>
  <c r="S16" i="57"/>
  <c r="S15" i="57"/>
  <c r="S14" i="57"/>
  <c r="S13" i="57"/>
  <c r="O13" i="57"/>
  <c r="S12" i="57"/>
  <c r="S11" i="57"/>
  <c r="S10" i="57"/>
  <c r="S9" i="57"/>
  <c r="O9" i="57"/>
  <c r="S8" i="57"/>
  <c r="AB31" i="57"/>
  <c r="AB30" i="57"/>
  <c r="AB29" i="57"/>
  <c r="X29" i="57"/>
  <c r="AB28" i="57"/>
  <c r="AB27" i="57"/>
  <c r="AB26" i="57"/>
  <c r="AB25" i="57"/>
  <c r="X25" i="57"/>
  <c r="AB24" i="57"/>
  <c r="AB23" i="57"/>
  <c r="AB22" i="57"/>
  <c r="AB21" i="57"/>
  <c r="X21" i="57"/>
  <c r="AY8" i="57"/>
  <c r="BC8" i="57"/>
  <c r="AZ8" i="57"/>
  <c r="BD8" i="57"/>
  <c r="AW8" i="57"/>
  <c r="BA8" i="57"/>
  <c r="AX8" i="57"/>
  <c r="BB8" i="57"/>
  <c r="W8" i="57"/>
  <c r="AA8" i="57"/>
  <c r="X8" i="57"/>
  <c r="AB8" i="57"/>
  <c r="Y8" i="57"/>
  <c r="AC8" i="57"/>
  <c r="V8" i="57"/>
  <c r="Z8" i="57"/>
  <c r="AY12" i="57"/>
  <c r="BC12" i="57"/>
  <c r="AZ12" i="57"/>
  <c r="BD12" i="57"/>
  <c r="AW12" i="57"/>
  <c r="BA12" i="57"/>
  <c r="AX12" i="57"/>
  <c r="BB12" i="57"/>
  <c r="W12" i="57"/>
  <c r="AA12" i="57"/>
  <c r="X12" i="57"/>
  <c r="AB12" i="57"/>
  <c r="Y12" i="57"/>
  <c r="AC12" i="57"/>
  <c r="V12" i="57"/>
  <c r="Z12" i="57"/>
  <c r="AY16" i="57"/>
  <c r="BC16" i="57"/>
  <c r="AZ16" i="57"/>
  <c r="BD16" i="57"/>
  <c r="AW16" i="57"/>
  <c r="BA16" i="57"/>
  <c r="AX16" i="57"/>
  <c r="BB16" i="57"/>
  <c r="W16" i="57"/>
  <c r="AA16" i="57"/>
  <c r="X16" i="57"/>
  <c r="AB16" i="57"/>
  <c r="Y16" i="57"/>
  <c r="AC16" i="57"/>
  <c r="V16" i="57"/>
  <c r="Z16" i="57"/>
  <c r="AY20" i="57"/>
  <c r="BC20" i="57"/>
  <c r="AZ20" i="57"/>
  <c r="BD20" i="57"/>
  <c r="AW20" i="57"/>
  <c r="BA20" i="57"/>
  <c r="AX20" i="57"/>
  <c r="BB20" i="57"/>
  <c r="W20" i="57"/>
  <c r="X20" i="57"/>
  <c r="V20" i="57"/>
  <c r="AY24" i="57"/>
  <c r="BC24" i="57"/>
  <c r="AZ24" i="57"/>
  <c r="BD24" i="57"/>
  <c r="AW24" i="57"/>
  <c r="BA24" i="57"/>
  <c r="AX24" i="57"/>
  <c r="BB24" i="57"/>
  <c r="AY28" i="57"/>
  <c r="BC28" i="57"/>
  <c r="AZ28" i="57"/>
  <c r="BD28" i="57"/>
  <c r="AW28" i="57"/>
  <c r="BA28" i="57"/>
  <c r="AX28" i="57"/>
  <c r="BB28" i="57"/>
  <c r="AY10" i="57"/>
  <c r="BC10" i="57"/>
  <c r="AZ10" i="57"/>
  <c r="BD10" i="57"/>
  <c r="AW10" i="57"/>
  <c r="BA10" i="57"/>
  <c r="AX10" i="57"/>
  <c r="BB10" i="57"/>
  <c r="W10" i="57"/>
  <c r="AA10" i="57"/>
  <c r="X10" i="57"/>
  <c r="AB10" i="57"/>
  <c r="Y10" i="57"/>
  <c r="AC10" i="57"/>
  <c r="V10" i="57"/>
  <c r="Z10" i="57"/>
  <c r="AY14" i="57"/>
  <c r="BC14" i="57"/>
  <c r="AZ14" i="57"/>
  <c r="BD14" i="57"/>
  <c r="AW14" i="57"/>
  <c r="BA14" i="57"/>
  <c r="AX14" i="57"/>
  <c r="BB14" i="57"/>
  <c r="W14" i="57"/>
  <c r="AA14" i="57"/>
  <c r="X14" i="57"/>
  <c r="AB14" i="57"/>
  <c r="Y14" i="57"/>
  <c r="AC14" i="57"/>
  <c r="V14" i="57"/>
  <c r="Z14" i="57"/>
  <c r="AY18" i="57"/>
  <c r="BC18" i="57"/>
  <c r="AZ18" i="57"/>
  <c r="BD18" i="57"/>
  <c r="AW18" i="57"/>
  <c r="BA18" i="57"/>
  <c r="AX18" i="57"/>
  <c r="BB18" i="57"/>
  <c r="W18" i="57"/>
  <c r="AA18" i="57"/>
  <c r="X18" i="57"/>
  <c r="AB18" i="57"/>
  <c r="Y18" i="57"/>
  <c r="AC18" i="57"/>
  <c r="V18" i="57"/>
  <c r="Z18" i="57"/>
  <c r="AY22" i="57"/>
  <c r="BC22" i="57"/>
  <c r="AZ22" i="57"/>
  <c r="BD22" i="57"/>
  <c r="AW22" i="57"/>
  <c r="BA22" i="57"/>
  <c r="AX22" i="57"/>
  <c r="BB22" i="57"/>
  <c r="AY26" i="57"/>
  <c r="BC26" i="57"/>
  <c r="AZ26" i="57"/>
  <c r="BD26" i="57"/>
  <c r="AW26" i="57"/>
  <c r="BA26" i="57"/>
  <c r="AX26" i="57"/>
  <c r="BB26" i="57"/>
  <c r="AY30" i="57"/>
  <c r="BC30" i="57"/>
  <c r="AZ30" i="57"/>
  <c r="BD30" i="57"/>
  <c r="AW30" i="57"/>
  <c r="BA30" i="57"/>
  <c r="AX30" i="57"/>
  <c r="BB30" i="57"/>
  <c r="AY11" i="57"/>
  <c r="BC11" i="57"/>
  <c r="AZ11" i="57"/>
  <c r="BD11" i="57"/>
  <c r="AW11" i="57"/>
  <c r="BA11" i="57"/>
  <c r="AX11" i="57"/>
  <c r="BB11" i="57"/>
  <c r="W11" i="57"/>
  <c r="AA11" i="57"/>
  <c r="X11" i="57"/>
  <c r="AB11" i="57"/>
  <c r="Y11" i="57"/>
  <c r="AC11" i="57"/>
  <c r="V11" i="57"/>
  <c r="Z11" i="57"/>
  <c r="AY15" i="57"/>
  <c r="BC15" i="57"/>
  <c r="AZ15" i="57"/>
  <c r="BD15" i="57"/>
  <c r="AW15" i="57"/>
  <c r="BA15" i="57"/>
  <c r="AX15" i="57"/>
  <c r="BB15" i="57"/>
  <c r="W15" i="57"/>
  <c r="AA15" i="57"/>
  <c r="X15" i="57"/>
  <c r="AB15" i="57"/>
  <c r="Y15" i="57"/>
  <c r="AC15" i="57"/>
  <c r="V15" i="57"/>
  <c r="Z15" i="57"/>
  <c r="AY19" i="57"/>
  <c r="BC19" i="57"/>
  <c r="AZ19" i="57"/>
  <c r="BD19" i="57"/>
  <c r="AW19" i="57"/>
  <c r="BA19" i="57"/>
  <c r="AX19" i="57"/>
  <c r="BB19" i="57"/>
  <c r="W19" i="57"/>
  <c r="AA19" i="57"/>
  <c r="X19" i="57"/>
  <c r="AB19" i="57"/>
  <c r="Y19" i="57"/>
  <c r="V19" i="57"/>
  <c r="Z19" i="57"/>
  <c r="AY23" i="57"/>
  <c r="BC23" i="57"/>
  <c r="AZ23" i="57"/>
  <c r="BD23" i="57"/>
  <c r="AW23" i="57"/>
  <c r="BA23" i="57"/>
  <c r="AX23" i="57"/>
  <c r="BB23" i="57"/>
  <c r="AY27" i="57"/>
  <c r="BC27" i="57"/>
  <c r="AZ27" i="57"/>
  <c r="BD27" i="57"/>
  <c r="AW27" i="57"/>
  <c r="BA27" i="57"/>
  <c r="AX27" i="57"/>
  <c r="BB27" i="57"/>
  <c r="AY31" i="57"/>
  <c r="BC31" i="57"/>
  <c r="AZ31" i="57"/>
  <c r="BD31" i="57"/>
  <c r="AW31" i="57"/>
  <c r="BA31" i="57"/>
  <c r="AX31" i="57"/>
  <c r="BB31" i="57"/>
  <c r="R31" i="57"/>
  <c r="N31" i="57"/>
  <c r="R30" i="57"/>
  <c r="N30" i="57"/>
  <c r="R29" i="57"/>
  <c r="N29" i="57"/>
  <c r="R28" i="57"/>
  <c r="N28" i="57"/>
  <c r="R27" i="57"/>
  <c r="N27" i="57"/>
  <c r="R26" i="57"/>
  <c r="N26" i="57"/>
  <c r="R25" i="57"/>
  <c r="N25" i="57"/>
  <c r="R24" i="57"/>
  <c r="N24" i="57"/>
  <c r="R23" i="57"/>
  <c r="N23" i="57"/>
  <c r="R22" i="57"/>
  <c r="N22" i="57"/>
  <c r="R21" i="57"/>
  <c r="N21" i="57"/>
  <c r="R20" i="57"/>
  <c r="N20" i="57"/>
  <c r="R19" i="57"/>
  <c r="N19" i="57"/>
  <c r="R18" i="57"/>
  <c r="N18" i="57"/>
  <c r="R17" i="57"/>
  <c r="N17" i="57"/>
  <c r="R16" i="57"/>
  <c r="N16" i="57"/>
  <c r="R15" i="57"/>
  <c r="N15" i="57"/>
  <c r="R14" i="57"/>
  <c r="N14" i="57"/>
  <c r="R13" i="57"/>
  <c r="N13" i="57"/>
  <c r="R12" i="57"/>
  <c r="N12" i="57"/>
  <c r="R11" i="57"/>
  <c r="N11" i="57"/>
  <c r="R10" i="57"/>
  <c r="N10" i="57"/>
  <c r="R9" i="57"/>
  <c r="N9" i="57"/>
  <c r="R8" i="57"/>
  <c r="N8" i="57"/>
  <c r="AA31" i="57"/>
  <c r="W31" i="57"/>
  <c r="AA30" i="57"/>
  <c r="W30" i="57"/>
  <c r="AA29" i="57"/>
  <c r="W29" i="57"/>
  <c r="AA28" i="57"/>
  <c r="W28" i="57"/>
  <c r="AA27" i="57"/>
  <c r="W27" i="57"/>
  <c r="AA26" i="57"/>
  <c r="W26" i="57"/>
  <c r="AA25" i="57"/>
  <c r="W25" i="57"/>
  <c r="AA24" i="57"/>
  <c r="W24" i="57"/>
  <c r="AA23" i="57"/>
  <c r="W23" i="57"/>
  <c r="AA22" i="57"/>
  <c r="W22" i="57"/>
  <c r="AA21" i="57"/>
  <c r="W21" i="57"/>
  <c r="AA20" i="57"/>
  <c r="Q28" i="57"/>
  <c r="Q26" i="57"/>
  <c r="Q24" i="57"/>
  <c r="M24" i="57"/>
  <c r="Q23" i="57"/>
  <c r="M23" i="57"/>
  <c r="Q22" i="57"/>
  <c r="M22" i="57"/>
  <c r="Q21" i="57"/>
  <c r="M21" i="57"/>
  <c r="Q20" i="57"/>
  <c r="M20" i="57"/>
  <c r="Q19" i="57"/>
  <c r="M19" i="57"/>
  <c r="Q18" i="57"/>
  <c r="M18" i="57"/>
  <c r="Q17" i="57"/>
  <c r="M17" i="57"/>
  <c r="Q16" i="57"/>
  <c r="M16" i="57"/>
  <c r="Q15" i="57"/>
  <c r="M15" i="57"/>
  <c r="Q14" i="57"/>
  <c r="M14" i="57"/>
  <c r="Q13" i="57"/>
  <c r="M13" i="57"/>
  <c r="Q12" i="57"/>
  <c r="M12" i="57"/>
  <c r="Q11" i="57"/>
  <c r="M11" i="57"/>
  <c r="Q10" i="57"/>
  <c r="M10" i="57"/>
  <c r="Q9" i="57"/>
  <c r="M9" i="57"/>
  <c r="Q8" i="57"/>
  <c r="M8" i="57"/>
  <c r="Z31" i="57"/>
  <c r="V31" i="57"/>
  <c r="Z30" i="57"/>
  <c r="V30" i="57"/>
  <c r="Z29" i="57"/>
  <c r="V29" i="57"/>
  <c r="Z28" i="57"/>
  <c r="V28" i="57"/>
  <c r="Z27" i="57"/>
  <c r="V27" i="57"/>
  <c r="Z26" i="57"/>
  <c r="V26" i="57"/>
  <c r="Z25" i="57"/>
  <c r="V25" i="57"/>
  <c r="Z24" i="57"/>
  <c r="V24" i="57"/>
  <c r="Z23" i="57"/>
  <c r="V23" i="57"/>
  <c r="Z22" i="57"/>
  <c r="V22" i="57"/>
  <c r="Z21" i="57"/>
  <c r="V21" i="57"/>
  <c r="Z20" i="57"/>
  <c r="M9" i="48"/>
  <c r="Q9" i="48"/>
  <c r="V9" i="48"/>
  <c r="Z9" i="48"/>
  <c r="AW9" i="48"/>
  <c r="BA9" i="48"/>
  <c r="M10" i="48"/>
  <c r="Q10" i="48"/>
  <c r="V10" i="48"/>
  <c r="Z10" i="48"/>
  <c r="AW10" i="48"/>
  <c r="BA10" i="48"/>
  <c r="M11" i="48"/>
  <c r="Q11" i="48"/>
  <c r="V11" i="48"/>
  <c r="Z11" i="48"/>
  <c r="AW11" i="48"/>
  <c r="BA11" i="48"/>
  <c r="M12" i="48"/>
  <c r="Q12" i="48"/>
  <c r="V12" i="48"/>
  <c r="Z12" i="48"/>
  <c r="AW12" i="48"/>
  <c r="BA12" i="48"/>
  <c r="M13" i="48"/>
  <c r="Q13" i="48"/>
  <c r="V13" i="48"/>
  <c r="Z13" i="48"/>
  <c r="AW13" i="48"/>
  <c r="BA13" i="48"/>
  <c r="M14" i="48"/>
  <c r="Q14" i="48"/>
  <c r="V14" i="48"/>
  <c r="Z14" i="48"/>
  <c r="AW14" i="48"/>
  <c r="BA14" i="48"/>
  <c r="M15" i="48"/>
  <c r="Q15" i="48"/>
  <c r="V15" i="48"/>
  <c r="BB28" i="48"/>
  <c r="AX28" i="48"/>
  <c r="AA28" i="48"/>
  <c r="W28" i="48"/>
  <c r="R28" i="48"/>
  <c r="N28" i="48"/>
  <c r="BA28" i="48"/>
  <c r="AW28" i="48"/>
  <c r="Z28" i="48"/>
  <c r="V28" i="48"/>
  <c r="Q28" i="48"/>
  <c r="M28" i="48"/>
  <c r="BD28" i="48"/>
  <c r="AZ28" i="48"/>
  <c r="AC28" i="48"/>
  <c r="Y28" i="48"/>
  <c r="T28" i="48"/>
  <c r="P28" i="48"/>
  <c r="BC28" i="48"/>
  <c r="AY28" i="48"/>
  <c r="AB28" i="48"/>
  <c r="X28" i="48"/>
  <c r="S28" i="48"/>
  <c r="O28" i="48"/>
  <c r="BC16" i="48"/>
  <c r="AY16" i="48"/>
  <c r="AB16" i="48"/>
  <c r="X16" i="48"/>
  <c r="S16" i="48"/>
  <c r="O16" i="48"/>
  <c r="BB16" i="48"/>
  <c r="AX16" i="48"/>
  <c r="AA16" i="48"/>
  <c r="W16" i="48"/>
  <c r="R16" i="48"/>
  <c r="N16" i="48"/>
  <c r="BA16" i="48"/>
  <c r="AW16" i="48"/>
  <c r="Z16" i="48"/>
  <c r="V16" i="48"/>
  <c r="Q16" i="48"/>
  <c r="M16" i="48"/>
  <c r="BD16" i="48"/>
  <c r="AZ16" i="48"/>
  <c r="AC16" i="48"/>
  <c r="Y16" i="48"/>
  <c r="T16" i="48"/>
  <c r="P16" i="48"/>
  <c r="BB27" i="48"/>
  <c r="AX27" i="48"/>
  <c r="AA27" i="48"/>
  <c r="W27" i="48"/>
  <c r="R27" i="48"/>
  <c r="N27" i="48"/>
  <c r="BA27" i="48"/>
  <c r="AW27" i="48"/>
  <c r="Z27" i="48"/>
  <c r="V27" i="48"/>
  <c r="Q27" i="48"/>
  <c r="M27" i="48"/>
  <c r="BD27" i="48"/>
  <c r="AZ27" i="48"/>
  <c r="AC27" i="48"/>
  <c r="Y27" i="48"/>
  <c r="T27" i="48"/>
  <c r="P27" i="48"/>
  <c r="BC27" i="48"/>
  <c r="AY27" i="48"/>
  <c r="AB27" i="48"/>
  <c r="X27" i="48"/>
  <c r="S27" i="48"/>
  <c r="O27" i="48"/>
  <c r="BC19" i="48"/>
  <c r="AY19" i="48"/>
  <c r="AB19" i="48"/>
  <c r="X19" i="48"/>
  <c r="S19" i="48"/>
  <c r="O19" i="48"/>
  <c r="BB19" i="48"/>
  <c r="AX19" i="48"/>
  <c r="AA19" i="48"/>
  <c r="W19" i="48"/>
  <c r="R19" i="48"/>
  <c r="N19" i="48"/>
  <c r="BA19" i="48"/>
  <c r="AW19" i="48"/>
  <c r="Z19" i="48"/>
  <c r="V19" i="48"/>
  <c r="Q19" i="48"/>
  <c r="M19" i="48"/>
  <c r="BD19" i="48"/>
  <c r="AZ19" i="48"/>
  <c r="AC19" i="48"/>
  <c r="Y19" i="48"/>
  <c r="T19" i="48"/>
  <c r="P19" i="48"/>
  <c r="BC15" i="48"/>
  <c r="AY15" i="48"/>
  <c r="AB15" i="48"/>
  <c r="BB15" i="48"/>
  <c r="AX15" i="48"/>
  <c r="BA15" i="48"/>
  <c r="AW15" i="48"/>
  <c r="BD15" i="48"/>
  <c r="AZ15" i="48"/>
  <c r="AC15" i="48"/>
  <c r="Y15" i="48"/>
  <c r="N9" i="48"/>
  <c r="R9" i="48"/>
  <c r="W9" i="48"/>
  <c r="AA9" i="48"/>
  <c r="AX9" i="48"/>
  <c r="BB9" i="48"/>
  <c r="N10" i="48"/>
  <c r="R10" i="48"/>
  <c r="W10" i="48"/>
  <c r="AA10" i="48"/>
  <c r="AX10" i="48"/>
  <c r="BB10" i="48"/>
  <c r="N11" i="48"/>
  <c r="R11" i="48"/>
  <c r="W11" i="48"/>
  <c r="AA11" i="48"/>
  <c r="AX11" i="48"/>
  <c r="BB11" i="48"/>
  <c r="N12" i="48"/>
  <c r="R12" i="48"/>
  <c r="W12" i="48"/>
  <c r="AA12" i="48"/>
  <c r="AX12" i="48"/>
  <c r="BB12" i="48"/>
  <c r="N13" i="48"/>
  <c r="R13" i="48"/>
  <c r="W13" i="48"/>
  <c r="AA13" i="48"/>
  <c r="AX13" i="48"/>
  <c r="BB13" i="48"/>
  <c r="N14" i="48"/>
  <c r="R14" i="48"/>
  <c r="W14" i="48"/>
  <c r="AA14" i="48"/>
  <c r="AX14" i="48"/>
  <c r="BB14" i="48"/>
  <c r="N15" i="48"/>
  <c r="R15" i="48"/>
  <c r="W15" i="48"/>
  <c r="BB24" i="48"/>
  <c r="AX24" i="48"/>
  <c r="AA24" i="48"/>
  <c r="W24" i="48"/>
  <c r="R24" i="48"/>
  <c r="N24" i="48"/>
  <c r="BA24" i="48"/>
  <c r="AW24" i="48"/>
  <c r="Z24" i="48"/>
  <c r="V24" i="48"/>
  <c r="Q24" i="48"/>
  <c r="M24" i="48"/>
  <c r="BD24" i="48"/>
  <c r="AZ24" i="48"/>
  <c r="AC24" i="48"/>
  <c r="Y24" i="48"/>
  <c r="T24" i="48"/>
  <c r="P24" i="48"/>
  <c r="BC24" i="48"/>
  <c r="AY24" i="48"/>
  <c r="AB24" i="48"/>
  <c r="X24" i="48"/>
  <c r="S24" i="48"/>
  <c r="O24" i="48"/>
  <c r="BB23" i="48"/>
  <c r="BA23" i="48"/>
  <c r="AW23" i="48"/>
  <c r="BD23" i="48"/>
  <c r="AZ23" i="48"/>
  <c r="BC23" i="48"/>
  <c r="AY23" i="48"/>
  <c r="AB23" i="48"/>
  <c r="X23" i="48"/>
  <c r="S23" i="48"/>
  <c r="O23" i="48"/>
  <c r="AA23" i="48"/>
  <c r="W23" i="48"/>
  <c r="R23" i="48"/>
  <c r="N23" i="48"/>
  <c r="AX23" i="48"/>
  <c r="Z23" i="48"/>
  <c r="V23" i="48"/>
  <c r="Q23" i="48"/>
  <c r="M23" i="48"/>
  <c r="AC23" i="48"/>
  <c r="Y23" i="48"/>
  <c r="T23" i="48"/>
  <c r="P23" i="48"/>
  <c r="BB30" i="48"/>
  <c r="AX30" i="48"/>
  <c r="AA30" i="48"/>
  <c r="W30" i="48"/>
  <c r="R30" i="48"/>
  <c r="N30" i="48"/>
  <c r="BA30" i="48"/>
  <c r="AW30" i="48"/>
  <c r="Z30" i="48"/>
  <c r="V30" i="48"/>
  <c r="Q30" i="48"/>
  <c r="M30" i="48"/>
  <c r="BD30" i="48"/>
  <c r="AZ30" i="48"/>
  <c r="AC30" i="48"/>
  <c r="Y30" i="48"/>
  <c r="T30" i="48"/>
  <c r="P30" i="48"/>
  <c r="BC30" i="48"/>
  <c r="AY30" i="48"/>
  <c r="AB30" i="48"/>
  <c r="X30" i="48"/>
  <c r="S30" i="48"/>
  <c r="O30" i="48"/>
  <c r="BB26" i="48"/>
  <c r="AX26" i="48"/>
  <c r="AA26" i="48"/>
  <c r="W26" i="48"/>
  <c r="R26" i="48"/>
  <c r="N26" i="48"/>
  <c r="BA26" i="48"/>
  <c r="AW26" i="48"/>
  <c r="Z26" i="48"/>
  <c r="V26" i="48"/>
  <c r="Q26" i="48"/>
  <c r="M26" i="48"/>
  <c r="BD26" i="48"/>
  <c r="AZ26" i="48"/>
  <c r="AC26" i="48"/>
  <c r="Y26" i="48"/>
  <c r="T26" i="48"/>
  <c r="P26" i="48"/>
  <c r="BC26" i="48"/>
  <c r="AY26" i="48"/>
  <c r="AB26" i="48"/>
  <c r="X26" i="48"/>
  <c r="S26" i="48"/>
  <c r="O26" i="48"/>
  <c r="BC22" i="48"/>
  <c r="AY22" i="48"/>
  <c r="AB22" i="48"/>
  <c r="X22" i="48"/>
  <c r="S22" i="48"/>
  <c r="O22" i="48"/>
  <c r="BB22" i="48"/>
  <c r="AX22" i="48"/>
  <c r="AA22" i="48"/>
  <c r="W22" i="48"/>
  <c r="R22" i="48"/>
  <c r="N22" i="48"/>
  <c r="BA22" i="48"/>
  <c r="AW22" i="48"/>
  <c r="Z22" i="48"/>
  <c r="V22" i="48"/>
  <c r="Q22" i="48"/>
  <c r="M22" i="48"/>
  <c r="BD22" i="48"/>
  <c r="AZ22" i="48"/>
  <c r="AC22" i="48"/>
  <c r="Y22" i="48"/>
  <c r="T22" i="48"/>
  <c r="P22" i="48"/>
  <c r="BC18" i="48"/>
  <c r="AY18" i="48"/>
  <c r="AB18" i="48"/>
  <c r="X18" i="48"/>
  <c r="S18" i="48"/>
  <c r="O18" i="48"/>
  <c r="BB18" i="48"/>
  <c r="AX18" i="48"/>
  <c r="AA18" i="48"/>
  <c r="W18" i="48"/>
  <c r="R18" i="48"/>
  <c r="N18" i="48"/>
  <c r="BA18" i="48"/>
  <c r="AW18" i="48"/>
  <c r="Z18" i="48"/>
  <c r="V18" i="48"/>
  <c r="Q18" i="48"/>
  <c r="M18" i="48"/>
  <c r="BD18" i="48"/>
  <c r="AZ18" i="48"/>
  <c r="AC18" i="48"/>
  <c r="Y18" i="48"/>
  <c r="T18" i="48"/>
  <c r="P18" i="48"/>
  <c r="O9" i="48"/>
  <c r="S9" i="48"/>
  <c r="X9" i="48"/>
  <c r="AB9" i="48"/>
  <c r="AY9" i="48"/>
  <c r="BC9" i="48"/>
  <c r="O10" i="48"/>
  <c r="S10" i="48"/>
  <c r="X10" i="48"/>
  <c r="AB10" i="48"/>
  <c r="AY10" i="48"/>
  <c r="BC10" i="48"/>
  <c r="O11" i="48"/>
  <c r="S11" i="48"/>
  <c r="X11" i="48"/>
  <c r="AB11" i="48"/>
  <c r="AY11" i="48"/>
  <c r="BC11" i="48"/>
  <c r="O12" i="48"/>
  <c r="S12" i="48"/>
  <c r="X12" i="48"/>
  <c r="AB12" i="48"/>
  <c r="AY12" i="48"/>
  <c r="BC12" i="48"/>
  <c r="O13" i="48"/>
  <c r="S13" i="48"/>
  <c r="X13" i="48"/>
  <c r="AB13" i="48"/>
  <c r="AY13" i="48"/>
  <c r="BC13" i="48"/>
  <c r="O14" i="48"/>
  <c r="S14" i="48"/>
  <c r="X14" i="48"/>
  <c r="AB14" i="48"/>
  <c r="AY14" i="48"/>
  <c r="BC14" i="48"/>
  <c r="O15" i="48"/>
  <c r="S15" i="48"/>
  <c r="X15" i="48"/>
  <c r="BC20" i="48"/>
  <c r="AY20" i="48"/>
  <c r="AB20" i="48"/>
  <c r="X20" i="48"/>
  <c r="S20" i="48"/>
  <c r="O20" i="48"/>
  <c r="BB20" i="48"/>
  <c r="AX20" i="48"/>
  <c r="AA20" i="48"/>
  <c r="W20" i="48"/>
  <c r="R20" i="48"/>
  <c r="N20" i="48"/>
  <c r="BA20" i="48"/>
  <c r="AW20" i="48"/>
  <c r="Z20" i="48"/>
  <c r="V20" i="48"/>
  <c r="Q20" i="48"/>
  <c r="M20" i="48"/>
  <c r="BD20" i="48"/>
  <c r="AZ20" i="48"/>
  <c r="AC20" i="48"/>
  <c r="Y20" i="48"/>
  <c r="T20" i="48"/>
  <c r="P20" i="48"/>
  <c r="BB31" i="48"/>
  <c r="AX31" i="48"/>
  <c r="AA31" i="48"/>
  <c r="W31" i="48"/>
  <c r="R31" i="48"/>
  <c r="N31" i="48"/>
  <c r="BA31" i="48"/>
  <c r="AW31" i="48"/>
  <c r="Z31" i="48"/>
  <c r="V31" i="48"/>
  <c r="Q31" i="48"/>
  <c r="M31" i="48"/>
  <c r="BD31" i="48"/>
  <c r="AZ31" i="48"/>
  <c r="AC31" i="48"/>
  <c r="Y31" i="48"/>
  <c r="T31" i="48"/>
  <c r="P31" i="48"/>
  <c r="BC31" i="48"/>
  <c r="AY31" i="48"/>
  <c r="AB31" i="48"/>
  <c r="X31" i="48"/>
  <c r="S31" i="48"/>
  <c r="O31" i="48"/>
  <c r="BB29" i="48"/>
  <c r="AX29" i="48"/>
  <c r="AA29" i="48"/>
  <c r="W29" i="48"/>
  <c r="R29" i="48"/>
  <c r="N29" i="48"/>
  <c r="BA29" i="48"/>
  <c r="AW29" i="48"/>
  <c r="Z29" i="48"/>
  <c r="V29" i="48"/>
  <c r="Q29" i="48"/>
  <c r="M29" i="48"/>
  <c r="BD29" i="48"/>
  <c r="AZ29" i="48"/>
  <c r="AC29" i="48"/>
  <c r="Y29" i="48"/>
  <c r="T29" i="48"/>
  <c r="P29" i="48"/>
  <c r="BC29" i="48"/>
  <c r="AY29" i="48"/>
  <c r="AB29" i="48"/>
  <c r="X29" i="48"/>
  <c r="S29" i="48"/>
  <c r="O29" i="48"/>
  <c r="BB25" i="48"/>
  <c r="AX25" i="48"/>
  <c r="AA25" i="48"/>
  <c r="W25" i="48"/>
  <c r="R25" i="48"/>
  <c r="N25" i="48"/>
  <c r="BA25" i="48"/>
  <c r="AW25" i="48"/>
  <c r="Z25" i="48"/>
  <c r="V25" i="48"/>
  <c r="Q25" i="48"/>
  <c r="M25" i="48"/>
  <c r="BD25" i="48"/>
  <c r="AZ25" i="48"/>
  <c r="AC25" i="48"/>
  <c r="Y25" i="48"/>
  <c r="T25" i="48"/>
  <c r="P25" i="48"/>
  <c r="BC25" i="48"/>
  <c r="AY25" i="48"/>
  <c r="AB25" i="48"/>
  <c r="X25" i="48"/>
  <c r="S25" i="48"/>
  <c r="O25" i="48"/>
  <c r="BC21" i="48"/>
  <c r="AY21" i="48"/>
  <c r="AB21" i="48"/>
  <c r="X21" i="48"/>
  <c r="S21" i="48"/>
  <c r="O21" i="48"/>
  <c r="BB21" i="48"/>
  <c r="AX21" i="48"/>
  <c r="AA21" i="48"/>
  <c r="W21" i="48"/>
  <c r="R21" i="48"/>
  <c r="N21" i="48"/>
  <c r="BA21" i="48"/>
  <c r="AW21" i="48"/>
  <c r="Z21" i="48"/>
  <c r="V21" i="48"/>
  <c r="Q21" i="48"/>
  <c r="M21" i="48"/>
  <c r="BD21" i="48"/>
  <c r="AZ21" i="48"/>
  <c r="AC21" i="48"/>
  <c r="Y21" i="48"/>
  <c r="T21" i="48"/>
  <c r="P21" i="48"/>
  <c r="BC17" i="48"/>
  <c r="AY17" i="48"/>
  <c r="AB17" i="48"/>
  <c r="X17" i="48"/>
  <c r="S17" i="48"/>
  <c r="O17" i="48"/>
  <c r="BB17" i="48"/>
  <c r="AX17" i="48"/>
  <c r="AA17" i="48"/>
  <c r="W17" i="48"/>
  <c r="R17" i="48"/>
  <c r="N17" i="48"/>
  <c r="BA17" i="48"/>
  <c r="AW17" i="48"/>
  <c r="Z17" i="48"/>
  <c r="V17" i="48"/>
  <c r="Q17" i="48"/>
  <c r="M17" i="48"/>
  <c r="BD17" i="48"/>
  <c r="AZ17" i="48"/>
  <c r="AC17" i="48"/>
  <c r="Y17" i="48"/>
  <c r="T17" i="48"/>
  <c r="P17" i="48"/>
  <c r="P9" i="48"/>
  <c r="T9" i="48"/>
  <c r="Y9" i="48"/>
  <c r="AC9" i="48"/>
  <c r="AZ9" i="48"/>
  <c r="P10" i="48"/>
  <c r="T10" i="48"/>
  <c r="Y10" i="48"/>
  <c r="AC10" i="48"/>
  <c r="AZ10" i="48"/>
  <c r="P11" i="48"/>
  <c r="T11" i="48"/>
  <c r="Y11" i="48"/>
  <c r="AC11" i="48"/>
  <c r="AZ11" i="48"/>
  <c r="P12" i="48"/>
  <c r="T12" i="48"/>
  <c r="Y12" i="48"/>
  <c r="AC12" i="48"/>
  <c r="AZ12" i="48"/>
  <c r="P13" i="48"/>
  <c r="T13" i="48"/>
  <c r="Y13" i="48"/>
  <c r="AC13" i="48"/>
  <c r="AZ13" i="48"/>
  <c r="P14" i="48"/>
  <c r="T14" i="48"/>
  <c r="Y14" i="48"/>
  <c r="AC14" i="48"/>
  <c r="AZ14" i="48"/>
  <c r="P15" i="48"/>
  <c r="T15" i="48"/>
  <c r="Z15" i="48"/>
  <c r="O8" i="48"/>
  <c r="T7" i="48"/>
  <c r="BD7" i="48"/>
  <c r="Y7" i="48"/>
  <c r="AC7" i="48"/>
  <c r="P7" i="48"/>
  <c r="AZ7" i="48"/>
  <c r="V7" i="48"/>
  <c r="Z7" i="48"/>
  <c r="AW7" i="48"/>
  <c r="BA7" i="48"/>
  <c r="Q7" i="48"/>
  <c r="N7" i="48"/>
  <c r="R7" i="48"/>
  <c r="W7" i="48"/>
  <c r="AA7" i="48"/>
  <c r="AX7" i="48"/>
  <c r="BB7" i="48"/>
  <c r="M7" i="48"/>
  <c r="O7" i="48"/>
  <c r="S7" i="48"/>
  <c r="X7" i="48"/>
  <c r="AB7" i="48"/>
  <c r="AY7" i="48"/>
  <c r="N8" i="48"/>
  <c r="P8" i="48"/>
  <c r="T8" i="48"/>
  <c r="Y8" i="48"/>
  <c r="AC8" i="48"/>
  <c r="AZ8" i="48"/>
  <c r="BD8" i="48"/>
  <c r="M8" i="48"/>
  <c r="Q8" i="48"/>
  <c r="V8" i="48"/>
  <c r="Z8" i="48"/>
  <c r="AW8" i="48"/>
  <c r="BA8" i="48"/>
  <c r="R8" i="48"/>
  <c r="W8" i="48"/>
  <c r="AA8" i="48"/>
  <c r="AX8" i="48"/>
  <c r="BB8" i="48"/>
  <c r="S8" i="48"/>
  <c r="X8" i="48"/>
  <c r="AB8" i="48"/>
  <c r="AY8" i="48"/>
  <c r="O7" i="57"/>
  <c r="P7" i="57"/>
  <c r="T7" i="57"/>
  <c r="Y7" i="57"/>
  <c r="AC7" i="57"/>
  <c r="AW7" i="57"/>
  <c r="BA7" i="57"/>
  <c r="M7" i="57"/>
  <c r="Q7" i="57"/>
  <c r="V7" i="57"/>
  <c r="Z7" i="57"/>
  <c r="AX7" i="57"/>
  <c r="BB7" i="57"/>
  <c r="N7" i="57"/>
  <c r="R7" i="57"/>
  <c r="W7" i="57"/>
  <c r="AA7" i="57"/>
  <c r="AY7" i="57"/>
  <c r="BC7" i="57"/>
  <c r="S7" i="57"/>
  <c r="X7" i="57"/>
  <c r="AB7" i="57"/>
  <c r="AZ7" i="57"/>
  <c r="BC32" i="67"/>
  <c r="R32" i="67"/>
  <c r="O32" i="67"/>
  <c r="F37" i="56"/>
  <c r="D37" i="56"/>
  <c r="F36" i="56"/>
  <c r="D36" i="56"/>
  <c r="F35" i="56"/>
  <c r="D35" i="56"/>
  <c r="F34" i="56"/>
  <c r="D34" i="56"/>
  <c r="F33" i="56"/>
  <c r="D33" i="56"/>
  <c r="F32" i="56"/>
  <c r="D32" i="56"/>
  <c r="F31" i="56"/>
  <c r="D31" i="56"/>
  <c r="F30" i="56"/>
  <c r="D30" i="56"/>
  <c r="I26" i="56"/>
  <c r="H26" i="56"/>
  <c r="G26" i="56"/>
  <c r="F26" i="56"/>
  <c r="E26" i="56"/>
  <c r="D26" i="56"/>
  <c r="C26" i="56"/>
  <c r="B26" i="56"/>
  <c r="J25" i="56"/>
  <c r="J24" i="56"/>
  <c r="J23" i="56"/>
  <c r="J22" i="56"/>
  <c r="J21" i="56"/>
  <c r="J20" i="56"/>
  <c r="J19" i="56"/>
  <c r="J18" i="56"/>
  <c r="J17" i="56"/>
  <c r="J16" i="56"/>
  <c r="J15" i="56"/>
  <c r="H32" i="56" l="1"/>
  <c r="M32" i="65"/>
  <c r="J59" i="76" s="1"/>
  <c r="AA32" i="66"/>
  <c r="T65" i="76" s="1"/>
  <c r="T32" i="57"/>
  <c r="H35" i="56"/>
  <c r="W32" i="66"/>
  <c r="L65" i="76" s="1"/>
  <c r="BB32" i="66"/>
  <c r="T68" i="76" s="1"/>
  <c r="R32" i="66"/>
  <c r="T64" i="76" s="1"/>
  <c r="N32" i="63"/>
  <c r="L44" i="76" s="1"/>
  <c r="Q32" i="62"/>
  <c r="R39" i="76" s="1"/>
  <c r="R32" i="62"/>
  <c r="T39" i="76" s="1"/>
  <c r="N32" i="66"/>
  <c r="L64" i="76" s="1"/>
  <c r="AB32" i="62"/>
  <c r="V40" i="76" s="1"/>
  <c r="BD32" i="62"/>
  <c r="X43" i="76" s="1"/>
  <c r="Z32" i="62"/>
  <c r="R40" i="76" s="1"/>
  <c r="S32" i="62"/>
  <c r="V39" i="76" s="1"/>
  <c r="V32" i="62"/>
  <c r="J40" i="76" s="1"/>
  <c r="Q32" i="59"/>
  <c r="R34" i="76" s="1"/>
  <c r="AB32" i="59"/>
  <c r="V35" i="76" s="1"/>
  <c r="Q32" i="61"/>
  <c r="R29" i="76" s="1"/>
  <c r="AA32" i="61"/>
  <c r="T30" i="76" s="1"/>
  <c r="P32" i="65"/>
  <c r="P59" i="76" s="1"/>
  <c r="AG32" i="60"/>
  <c r="N51" i="76" s="1"/>
  <c r="AH32" i="60"/>
  <c r="P51" i="76" s="1"/>
  <c r="N32" i="58"/>
  <c r="L24" i="76" s="1"/>
  <c r="AH32" i="48"/>
  <c r="P16" i="76" s="1"/>
  <c r="AL32" i="48"/>
  <c r="X16" i="76" s="1"/>
  <c r="H34" i="56"/>
  <c r="H33" i="56"/>
  <c r="J26" i="56"/>
  <c r="E27" i="56" s="1"/>
  <c r="D38" i="56"/>
  <c r="X19" i="76"/>
  <c r="N32" i="62"/>
  <c r="L39" i="76" s="1"/>
  <c r="W32" i="62"/>
  <c r="L40" i="76" s="1"/>
  <c r="M32" i="62"/>
  <c r="J39" i="76" s="1"/>
  <c r="X32" i="62"/>
  <c r="N40" i="76" s="1"/>
  <c r="R32" i="63"/>
  <c r="T44" i="76" s="1"/>
  <c r="P32" i="66"/>
  <c r="P64" i="76" s="1"/>
  <c r="M32" i="67"/>
  <c r="N32" i="67"/>
  <c r="AK32" i="60"/>
  <c r="V51" i="76" s="1"/>
  <c r="H30" i="56"/>
  <c r="H36" i="56"/>
  <c r="P32" i="57"/>
  <c r="P19" i="76" s="1"/>
  <c r="H37" i="56"/>
  <c r="S32" i="67"/>
  <c r="N32" i="61"/>
  <c r="L29" i="76" s="1"/>
  <c r="R32" i="61"/>
  <c r="T29" i="76" s="1"/>
  <c r="AA32" i="62"/>
  <c r="T40" i="76" s="1"/>
  <c r="O32" i="62"/>
  <c r="N39" i="76" s="1"/>
  <c r="W32" i="63"/>
  <c r="L45" i="76" s="1"/>
  <c r="M32" i="63"/>
  <c r="J44" i="76" s="1"/>
  <c r="V32" i="65"/>
  <c r="J60" i="76" s="1"/>
  <c r="AL32" i="60"/>
  <c r="X51" i="76" s="1"/>
  <c r="H31" i="56"/>
  <c r="BB32" i="57"/>
  <c r="T23" i="76" s="1"/>
  <c r="BD32" i="64"/>
  <c r="X58" i="76" s="1"/>
  <c r="V32" i="61"/>
  <c r="J30" i="76" s="1"/>
  <c r="M32" i="61"/>
  <c r="J29" i="76" s="1"/>
  <c r="Z32" i="48"/>
  <c r="R15" i="76" s="1"/>
  <c r="Y32" i="48"/>
  <c r="P15" i="76" s="1"/>
  <c r="R32" i="48"/>
  <c r="T14" i="76" s="1"/>
  <c r="T32" i="48"/>
  <c r="AE32" i="48"/>
  <c r="J16" i="76" s="1"/>
  <c r="AJ32" i="67"/>
  <c r="AK32" i="67"/>
  <c r="AR32" i="67"/>
  <c r="AU32" i="67"/>
  <c r="AE32" i="67"/>
  <c r="AO32" i="67"/>
  <c r="AP32" i="67"/>
  <c r="AH32" i="67"/>
  <c r="AN32" i="67"/>
  <c r="AS32" i="67"/>
  <c r="AT32" i="67"/>
  <c r="AL32" i="67"/>
  <c r="AF32" i="67"/>
  <c r="AG32" i="67"/>
  <c r="AI32" i="67"/>
  <c r="AQ32" i="67"/>
  <c r="AI32" i="66"/>
  <c r="R66" i="76" s="1"/>
  <c r="AL32" i="66"/>
  <c r="X66" i="76" s="1"/>
  <c r="AO32" i="66"/>
  <c r="L67" i="76" s="1"/>
  <c r="AK32" i="66"/>
  <c r="V66" i="76" s="1"/>
  <c r="AN32" i="66"/>
  <c r="J67" i="76" s="1"/>
  <c r="AU32" i="66"/>
  <c r="X67" i="76" s="1"/>
  <c r="AS32" i="66"/>
  <c r="T67" i="76" s="1"/>
  <c r="AP32" i="66"/>
  <c r="N67" i="76" s="1"/>
  <c r="AR32" i="66"/>
  <c r="R67" i="76" s="1"/>
  <c r="AF32" i="66"/>
  <c r="L66" i="76" s="1"/>
  <c r="AQ32" i="66"/>
  <c r="P67" i="76" s="1"/>
  <c r="AT32" i="66"/>
  <c r="V67" i="76" s="1"/>
  <c r="AE32" i="66"/>
  <c r="J66" i="76" s="1"/>
  <c r="AH32" i="66"/>
  <c r="P66" i="76" s="1"/>
  <c r="AJ32" i="66"/>
  <c r="T66" i="76" s="1"/>
  <c r="AG32" i="66"/>
  <c r="N66" i="76" s="1"/>
  <c r="AK32" i="65"/>
  <c r="V61" i="76" s="1"/>
  <c r="AE32" i="65"/>
  <c r="J61" i="76" s="1"/>
  <c r="AL32" i="65"/>
  <c r="X61" i="76" s="1"/>
  <c r="AF32" i="65"/>
  <c r="L61" i="76" s="1"/>
  <c r="AT32" i="65"/>
  <c r="V62" i="76" s="1"/>
  <c r="AR32" i="65"/>
  <c r="R62" i="76" s="1"/>
  <c r="AQ32" i="65"/>
  <c r="P62" i="76" s="1"/>
  <c r="AJ32" i="65"/>
  <c r="T61" i="76" s="1"/>
  <c r="AH32" i="65"/>
  <c r="P61" i="76" s="1"/>
  <c r="AG32" i="65"/>
  <c r="N61" i="76" s="1"/>
  <c r="AI32" i="65"/>
  <c r="R61" i="76" s="1"/>
  <c r="AO32" i="65"/>
  <c r="L62" i="76" s="1"/>
  <c r="AU32" i="65"/>
  <c r="X62" i="76" s="1"/>
  <c r="AP32" i="65"/>
  <c r="N62" i="76" s="1"/>
  <c r="AN32" i="65"/>
  <c r="J62" i="76" s="1"/>
  <c r="AS32" i="65"/>
  <c r="T62" i="76" s="1"/>
  <c r="AH32" i="64"/>
  <c r="P56" i="76" s="1"/>
  <c r="AN32" i="64"/>
  <c r="J57" i="76" s="1"/>
  <c r="AT32" i="64"/>
  <c r="V57" i="76" s="1"/>
  <c r="AJ32" i="64"/>
  <c r="T56" i="76" s="1"/>
  <c r="AQ32" i="64"/>
  <c r="P57" i="76" s="1"/>
  <c r="AR32" i="64"/>
  <c r="R57" i="76" s="1"/>
  <c r="AL32" i="64"/>
  <c r="X56" i="76" s="1"/>
  <c r="AO32" i="64"/>
  <c r="L57" i="76" s="1"/>
  <c r="AE32" i="64"/>
  <c r="J56" i="76" s="1"/>
  <c r="AG32" i="64"/>
  <c r="N56" i="76" s="1"/>
  <c r="AU32" i="64"/>
  <c r="X57" i="76" s="1"/>
  <c r="AS32" i="64"/>
  <c r="T57" i="76" s="1"/>
  <c r="AK32" i="64"/>
  <c r="V56" i="76" s="1"/>
  <c r="AI32" i="64"/>
  <c r="R56" i="76" s="1"/>
  <c r="AP32" i="64"/>
  <c r="N57" i="76" s="1"/>
  <c r="AF32" i="64"/>
  <c r="L56" i="76" s="1"/>
  <c r="AN32" i="60"/>
  <c r="J52" i="76" s="1"/>
  <c r="AU32" i="60"/>
  <c r="X52" i="76" s="1"/>
  <c r="AQ32" i="60"/>
  <c r="P52" i="76" s="1"/>
  <c r="AR32" i="60"/>
  <c r="R52" i="76" s="1"/>
  <c r="AF32" i="60"/>
  <c r="L51" i="76" s="1"/>
  <c r="AP32" i="60"/>
  <c r="N52" i="76" s="1"/>
  <c r="AJ32" i="60"/>
  <c r="T51" i="76" s="1"/>
  <c r="AE32" i="60"/>
  <c r="J51" i="76" s="1"/>
  <c r="AO32" i="60"/>
  <c r="L52" i="76" s="1"/>
  <c r="AT32" i="60"/>
  <c r="V52" i="76" s="1"/>
  <c r="AS32" i="60"/>
  <c r="T52" i="76" s="1"/>
  <c r="AI32" i="60"/>
  <c r="R51" i="76" s="1"/>
  <c r="AO32" i="63"/>
  <c r="L47" i="76" s="1"/>
  <c r="AK32" i="63"/>
  <c r="V46" i="76" s="1"/>
  <c r="AU32" i="63"/>
  <c r="X47" i="76" s="1"/>
  <c r="AE32" i="63"/>
  <c r="J46" i="76" s="1"/>
  <c r="BA32" i="63"/>
  <c r="R48" i="76" s="1"/>
  <c r="AP32" i="63"/>
  <c r="N47" i="76" s="1"/>
  <c r="AH32" i="63"/>
  <c r="P46" i="76" s="1"/>
  <c r="AJ32" i="63"/>
  <c r="T46" i="76" s="1"/>
  <c r="AI32" i="63"/>
  <c r="R46" i="76" s="1"/>
  <c r="AA32" i="63"/>
  <c r="T45" i="76" s="1"/>
  <c r="AT32" i="63"/>
  <c r="V47" i="76" s="1"/>
  <c r="AL32" i="63"/>
  <c r="X46" i="76" s="1"/>
  <c r="AS32" i="63"/>
  <c r="T47" i="76" s="1"/>
  <c r="AN32" i="63"/>
  <c r="J47" i="76" s="1"/>
  <c r="AF32" i="63"/>
  <c r="L46" i="76" s="1"/>
  <c r="AQ32" i="63"/>
  <c r="P47" i="76" s="1"/>
  <c r="AG32" i="63"/>
  <c r="N46" i="76" s="1"/>
  <c r="AR32" i="63"/>
  <c r="R47" i="76" s="1"/>
  <c r="AS32" i="62"/>
  <c r="T42" i="76" s="1"/>
  <c r="AK32" i="62"/>
  <c r="V41" i="76" s="1"/>
  <c r="AN32" i="62"/>
  <c r="J42" i="76" s="1"/>
  <c r="AQ32" i="62"/>
  <c r="P42" i="76" s="1"/>
  <c r="AF32" i="62"/>
  <c r="L41" i="76" s="1"/>
  <c r="AP32" i="62"/>
  <c r="N42" i="76" s="1"/>
  <c r="AJ32" i="62"/>
  <c r="T41" i="76" s="1"/>
  <c r="AU32" i="62"/>
  <c r="X42" i="76" s="1"/>
  <c r="AI32" i="62"/>
  <c r="R41" i="76" s="1"/>
  <c r="AO32" i="62"/>
  <c r="L42" i="76" s="1"/>
  <c r="AT32" i="62"/>
  <c r="V42" i="76" s="1"/>
  <c r="AH32" i="62"/>
  <c r="P41" i="76" s="1"/>
  <c r="AR32" i="62"/>
  <c r="R42" i="76" s="1"/>
  <c r="AG32" i="62"/>
  <c r="N41" i="76" s="1"/>
  <c r="AE32" i="62"/>
  <c r="J41" i="76" s="1"/>
  <c r="AL32" i="62"/>
  <c r="X41" i="76" s="1"/>
  <c r="AG32" i="59"/>
  <c r="N36" i="76" s="1"/>
  <c r="AQ32" i="59"/>
  <c r="P37" i="76" s="1"/>
  <c r="AE32" i="59"/>
  <c r="J36" i="76" s="1"/>
  <c r="AF32" i="59"/>
  <c r="L36" i="76" s="1"/>
  <c r="AP32" i="59"/>
  <c r="N37" i="76" s="1"/>
  <c r="AU32" i="59"/>
  <c r="X37" i="76" s="1"/>
  <c r="AI32" i="59"/>
  <c r="R36" i="76" s="1"/>
  <c r="AJ32" i="59"/>
  <c r="T36" i="76" s="1"/>
  <c r="AH32" i="59"/>
  <c r="P36" i="76" s="1"/>
  <c r="AK32" i="59"/>
  <c r="V36" i="76" s="1"/>
  <c r="AN32" i="59"/>
  <c r="J37" i="76" s="1"/>
  <c r="AO32" i="59"/>
  <c r="L37" i="76" s="1"/>
  <c r="AL32" i="59"/>
  <c r="X36" i="76" s="1"/>
  <c r="AT32" i="59"/>
  <c r="V37" i="76" s="1"/>
  <c r="AR32" i="59"/>
  <c r="R37" i="76" s="1"/>
  <c r="AS32" i="59"/>
  <c r="T37" i="76" s="1"/>
  <c r="AS32" i="61"/>
  <c r="T32" i="76" s="1"/>
  <c r="AT32" i="61"/>
  <c r="V32" i="76" s="1"/>
  <c r="AH32" i="61"/>
  <c r="P31" i="76" s="1"/>
  <c r="AI32" i="61"/>
  <c r="R31" i="76" s="1"/>
  <c r="AG32" i="61"/>
  <c r="N31" i="76" s="1"/>
  <c r="AU32" i="61"/>
  <c r="X32" i="76" s="1"/>
  <c r="AL32" i="61"/>
  <c r="X31" i="76" s="1"/>
  <c r="AN32" i="61"/>
  <c r="J32" i="76" s="1"/>
  <c r="W32" i="61"/>
  <c r="L30" i="76" s="1"/>
  <c r="AK32" i="61"/>
  <c r="V31" i="76" s="1"/>
  <c r="AF32" i="61"/>
  <c r="L31" i="76" s="1"/>
  <c r="AQ32" i="61"/>
  <c r="P32" i="76" s="1"/>
  <c r="AR32" i="61"/>
  <c r="R32" i="76" s="1"/>
  <c r="AJ32" i="61"/>
  <c r="T31" i="76" s="1"/>
  <c r="AP32" i="61"/>
  <c r="N32" i="76" s="1"/>
  <c r="AO32" i="61"/>
  <c r="L32" i="76" s="1"/>
  <c r="AE32" i="61"/>
  <c r="J31" i="76" s="1"/>
  <c r="AH32" i="58"/>
  <c r="P26" i="76" s="1"/>
  <c r="AN32" i="58"/>
  <c r="J27" i="76" s="1"/>
  <c r="AS32" i="58"/>
  <c r="T27" i="76" s="1"/>
  <c r="AG32" i="58"/>
  <c r="N26" i="76" s="1"/>
  <c r="AL32" i="58"/>
  <c r="X26" i="76" s="1"/>
  <c r="AF32" i="58"/>
  <c r="L26" i="76" s="1"/>
  <c r="AQ32" i="58"/>
  <c r="P27" i="76" s="1"/>
  <c r="AK32" i="58"/>
  <c r="V26" i="76" s="1"/>
  <c r="AU32" i="58"/>
  <c r="X27" i="76" s="1"/>
  <c r="AJ32" i="58"/>
  <c r="T26" i="76" s="1"/>
  <c r="AI32" i="58"/>
  <c r="R26" i="76" s="1"/>
  <c r="AP32" i="58"/>
  <c r="N27" i="76" s="1"/>
  <c r="AE32" i="58"/>
  <c r="J26" i="76" s="1"/>
  <c r="AO32" i="58"/>
  <c r="L27" i="76" s="1"/>
  <c r="AR32" i="58"/>
  <c r="R27" i="76" s="1"/>
  <c r="AT32" i="58"/>
  <c r="V27" i="76" s="1"/>
  <c r="AO32" i="57"/>
  <c r="L22" i="76" s="1"/>
  <c r="AN32" i="57"/>
  <c r="J22" i="76" s="1"/>
  <c r="AT32" i="57"/>
  <c r="V22" i="76" s="1"/>
  <c r="AU32" i="57"/>
  <c r="X22" i="76" s="1"/>
  <c r="AI32" i="57"/>
  <c r="R21" i="76" s="1"/>
  <c r="AS32" i="57"/>
  <c r="T22" i="76" s="1"/>
  <c r="AG32" i="57"/>
  <c r="N21" i="76" s="1"/>
  <c r="AH32" i="57"/>
  <c r="P21" i="76" s="1"/>
  <c r="AF32" i="57"/>
  <c r="L21" i="76" s="1"/>
  <c r="AE32" i="57"/>
  <c r="J21" i="76" s="1"/>
  <c r="AK32" i="57"/>
  <c r="V21" i="76" s="1"/>
  <c r="AL32" i="57"/>
  <c r="X21" i="76" s="1"/>
  <c r="AJ32" i="57"/>
  <c r="T21" i="76" s="1"/>
  <c r="AR32" i="57"/>
  <c r="R22" i="76" s="1"/>
  <c r="AP32" i="57"/>
  <c r="N22" i="76" s="1"/>
  <c r="AQ32" i="57"/>
  <c r="P22" i="76" s="1"/>
  <c r="AI32" i="48"/>
  <c r="R16" i="76" s="1"/>
  <c r="M32" i="48"/>
  <c r="J14" i="76" s="1"/>
  <c r="V32" i="48"/>
  <c r="J15" i="76" s="1"/>
  <c r="AP32" i="48"/>
  <c r="N17" i="76" s="1"/>
  <c r="Q32" i="48"/>
  <c r="R14" i="76" s="1"/>
  <c r="AK32" i="48"/>
  <c r="V16" i="76" s="1"/>
  <c r="AS32" i="48"/>
  <c r="T17" i="76" s="1"/>
  <c r="AY32" i="48"/>
  <c r="N18" i="76" s="1"/>
  <c r="AW32" i="48"/>
  <c r="J18" i="76" s="1"/>
  <c r="AY32" i="67"/>
  <c r="BB32" i="67"/>
  <c r="AW32" i="67"/>
  <c r="Y32" i="67"/>
  <c r="AB32" i="67"/>
  <c r="AX32" i="67"/>
  <c r="Z32" i="67"/>
  <c r="BD32" i="67"/>
  <c r="E41" i="67" s="1"/>
  <c r="T32" i="67"/>
  <c r="X32" i="67"/>
  <c r="AA32" i="67"/>
  <c r="V32" i="67"/>
  <c r="AZ32" i="67"/>
  <c r="P32" i="67"/>
  <c r="W32" i="67"/>
  <c r="BA32" i="67"/>
  <c r="Q32" i="67"/>
  <c r="AC32" i="67"/>
  <c r="AX32" i="66"/>
  <c r="L68" i="76" s="1"/>
  <c r="AC32" i="66"/>
  <c r="X65" i="76" s="1"/>
  <c r="V32" i="66"/>
  <c r="J65" i="76" s="1"/>
  <c r="O32" i="66"/>
  <c r="N64" i="76" s="1"/>
  <c r="AY32" i="66"/>
  <c r="N68" i="76" s="1"/>
  <c r="BD32" i="66"/>
  <c r="X68" i="76" s="1"/>
  <c r="T32" i="66"/>
  <c r="Z32" i="66"/>
  <c r="R65" i="76" s="1"/>
  <c r="S32" i="66"/>
  <c r="V64" i="76" s="1"/>
  <c r="BC32" i="66"/>
  <c r="V68" i="76" s="1"/>
  <c r="Y32" i="66"/>
  <c r="P65" i="76" s="1"/>
  <c r="M32" i="66"/>
  <c r="J64" i="76" s="1"/>
  <c r="AW32" i="66"/>
  <c r="J68" i="76" s="1"/>
  <c r="X32" i="66"/>
  <c r="N65" i="76" s="1"/>
  <c r="AZ32" i="66"/>
  <c r="P68" i="76" s="1"/>
  <c r="Q32" i="66"/>
  <c r="R64" i="76" s="1"/>
  <c r="BA32" i="66"/>
  <c r="R68" i="76" s="1"/>
  <c r="AB32" i="66"/>
  <c r="V65" i="76" s="1"/>
  <c r="Z32" i="65"/>
  <c r="R60" i="76" s="1"/>
  <c r="Q32" i="65"/>
  <c r="AZ32" i="65"/>
  <c r="P63" i="76" s="1"/>
  <c r="R32" i="65"/>
  <c r="T59" i="76" s="1"/>
  <c r="BB32" i="65"/>
  <c r="T63" i="76" s="1"/>
  <c r="AY32" i="65"/>
  <c r="N63" i="76" s="1"/>
  <c r="O32" i="65"/>
  <c r="N59" i="76" s="1"/>
  <c r="T32" i="65"/>
  <c r="X59" i="76" s="1"/>
  <c r="BD32" i="65"/>
  <c r="X63" i="76" s="1"/>
  <c r="AW32" i="65"/>
  <c r="J63" i="76" s="1"/>
  <c r="W32" i="65"/>
  <c r="L60" i="76" s="1"/>
  <c r="S32" i="65"/>
  <c r="V59" i="76" s="1"/>
  <c r="BC32" i="65"/>
  <c r="V63" i="76" s="1"/>
  <c r="Y32" i="65"/>
  <c r="P60" i="76" s="1"/>
  <c r="BA32" i="65"/>
  <c r="R63" i="76" s="1"/>
  <c r="AA32" i="65"/>
  <c r="T60" i="76" s="1"/>
  <c r="X32" i="65"/>
  <c r="N60" i="76" s="1"/>
  <c r="AC32" i="65"/>
  <c r="N32" i="65"/>
  <c r="L59" i="76" s="1"/>
  <c r="AX32" i="65"/>
  <c r="L63" i="76" s="1"/>
  <c r="AB32" i="65"/>
  <c r="V60" i="76" s="1"/>
  <c r="AC32" i="64"/>
  <c r="X55" i="76" s="1"/>
  <c r="BC32" i="64"/>
  <c r="V58" i="76" s="1"/>
  <c r="S32" i="64"/>
  <c r="V54" i="76" s="1"/>
  <c r="AA32" i="64"/>
  <c r="T55" i="76" s="1"/>
  <c r="V32" i="64"/>
  <c r="J55" i="76" s="1"/>
  <c r="Y32" i="64"/>
  <c r="P55" i="76" s="1"/>
  <c r="AY32" i="64"/>
  <c r="N58" i="76" s="1"/>
  <c r="O32" i="64"/>
  <c r="N54" i="76" s="1"/>
  <c r="W32" i="64"/>
  <c r="L55" i="76" s="1"/>
  <c r="BA32" i="64"/>
  <c r="R58" i="76" s="1"/>
  <c r="Q32" i="64"/>
  <c r="R54" i="76" s="1"/>
  <c r="T32" i="64"/>
  <c r="AB32" i="64"/>
  <c r="V55" i="76" s="1"/>
  <c r="BB32" i="64"/>
  <c r="T58" i="76" s="1"/>
  <c r="R32" i="64"/>
  <c r="T54" i="76" s="1"/>
  <c r="AW32" i="64"/>
  <c r="J58" i="76" s="1"/>
  <c r="M32" i="64"/>
  <c r="J54" i="76" s="1"/>
  <c r="AZ32" i="64"/>
  <c r="P58" i="76" s="1"/>
  <c r="P32" i="64"/>
  <c r="P54" i="76" s="1"/>
  <c r="X32" i="64"/>
  <c r="N55" i="76" s="1"/>
  <c r="AX32" i="64"/>
  <c r="L58" i="76" s="1"/>
  <c r="N32" i="64"/>
  <c r="L54" i="76" s="1"/>
  <c r="Z32" i="64"/>
  <c r="R55" i="76" s="1"/>
  <c r="AW32" i="63"/>
  <c r="J48" i="76" s="1"/>
  <c r="Z32" i="63"/>
  <c r="R45" i="76" s="1"/>
  <c r="T32" i="63"/>
  <c r="BD32" i="63"/>
  <c r="X48" i="76" s="1"/>
  <c r="AB32" i="63"/>
  <c r="V45" i="76" s="1"/>
  <c r="V32" i="63"/>
  <c r="J45" i="76" s="1"/>
  <c r="P32" i="63"/>
  <c r="P44" i="76" s="1"/>
  <c r="X32" i="63"/>
  <c r="N45" i="76" s="1"/>
  <c r="Q32" i="63"/>
  <c r="R44" i="76" s="1"/>
  <c r="AC32" i="63"/>
  <c r="X45" i="76" s="1"/>
  <c r="AY32" i="63"/>
  <c r="N48" i="76" s="1"/>
  <c r="AX32" i="63"/>
  <c r="L48" i="76" s="1"/>
  <c r="S32" i="63"/>
  <c r="V44" i="76" s="1"/>
  <c r="Y32" i="63"/>
  <c r="P45" i="76" s="1"/>
  <c r="BC32" i="63"/>
  <c r="V48" i="76" s="1"/>
  <c r="AZ32" i="63"/>
  <c r="P48" i="76" s="1"/>
  <c r="BB32" i="63"/>
  <c r="T48" i="76" s="1"/>
  <c r="O32" i="63"/>
  <c r="N44" i="76" s="1"/>
  <c r="AW32" i="62"/>
  <c r="J43" i="76" s="1"/>
  <c r="AZ32" i="62"/>
  <c r="P43" i="76" s="1"/>
  <c r="AC32" i="62"/>
  <c r="X40" i="76" s="1"/>
  <c r="BC32" i="62"/>
  <c r="V43" i="76" s="1"/>
  <c r="AX32" i="62"/>
  <c r="L43" i="76" s="1"/>
  <c r="Y32" i="62"/>
  <c r="P40" i="76" s="1"/>
  <c r="BA32" i="62"/>
  <c r="R43" i="76" s="1"/>
  <c r="T32" i="62"/>
  <c r="BB32" i="62"/>
  <c r="T43" i="76" s="1"/>
  <c r="P32" i="62"/>
  <c r="P39" i="76" s="1"/>
  <c r="AY32" i="62"/>
  <c r="N43" i="76" s="1"/>
  <c r="O32" i="61"/>
  <c r="N29" i="76" s="1"/>
  <c r="AZ32" i="61"/>
  <c r="P33" i="76" s="1"/>
  <c r="BA32" i="61"/>
  <c r="R33" i="76" s="1"/>
  <c r="AC32" i="61"/>
  <c r="X30" i="76" s="1"/>
  <c r="Y32" i="61"/>
  <c r="P30" i="76" s="1"/>
  <c r="BD32" i="61"/>
  <c r="X33" i="76" s="1"/>
  <c r="AX32" i="61"/>
  <c r="L33" i="76" s="1"/>
  <c r="X32" i="61"/>
  <c r="N30" i="76" s="1"/>
  <c r="T32" i="61"/>
  <c r="AY32" i="61"/>
  <c r="N33" i="76" s="1"/>
  <c r="Z32" i="61"/>
  <c r="R30" i="76" s="1"/>
  <c r="BB32" i="61"/>
  <c r="T33" i="76" s="1"/>
  <c r="S32" i="61"/>
  <c r="V29" i="76" s="1"/>
  <c r="AB32" i="61"/>
  <c r="V30" i="76" s="1"/>
  <c r="P32" i="61"/>
  <c r="P29" i="76" s="1"/>
  <c r="BC32" i="61"/>
  <c r="V33" i="76" s="1"/>
  <c r="AW32" i="61"/>
  <c r="J33" i="76" s="1"/>
  <c r="R32" i="60"/>
  <c r="T49" i="76" s="1"/>
  <c r="Z32" i="60"/>
  <c r="R50" i="76" s="1"/>
  <c r="T32" i="60"/>
  <c r="X32" i="60"/>
  <c r="N50" i="76" s="1"/>
  <c r="AZ32" i="60"/>
  <c r="P53" i="76" s="1"/>
  <c r="P32" i="60"/>
  <c r="P49" i="76" s="1"/>
  <c r="V32" i="60"/>
  <c r="J50" i="76" s="1"/>
  <c r="BD32" i="60"/>
  <c r="X53" i="76" s="1"/>
  <c r="S32" i="60"/>
  <c r="V49" i="76" s="1"/>
  <c r="AX32" i="60"/>
  <c r="L53" i="76" s="1"/>
  <c r="AA32" i="60"/>
  <c r="T50" i="76" s="1"/>
  <c r="Q32" i="60"/>
  <c r="R49" i="76" s="1"/>
  <c r="AW32" i="60"/>
  <c r="J53" i="76" s="1"/>
  <c r="AC32" i="60"/>
  <c r="X50" i="76" s="1"/>
  <c r="BA32" i="60"/>
  <c r="R53" i="76" s="1"/>
  <c r="O32" i="60"/>
  <c r="N49" i="76" s="1"/>
  <c r="BB32" i="60"/>
  <c r="T53" i="76" s="1"/>
  <c r="W32" i="60"/>
  <c r="L50" i="76" s="1"/>
  <c r="AY32" i="60"/>
  <c r="N53" i="76" s="1"/>
  <c r="M32" i="60"/>
  <c r="J49" i="76" s="1"/>
  <c r="Y32" i="60"/>
  <c r="P50" i="76" s="1"/>
  <c r="AB32" i="60"/>
  <c r="V50" i="76" s="1"/>
  <c r="N32" i="60"/>
  <c r="L49" i="76" s="1"/>
  <c r="BC32" i="60"/>
  <c r="V53" i="76" s="1"/>
  <c r="AC32" i="59"/>
  <c r="X35" i="76" s="1"/>
  <c r="AW32" i="59"/>
  <c r="J38" i="76" s="1"/>
  <c r="W32" i="59"/>
  <c r="L35" i="76" s="1"/>
  <c r="BC32" i="59"/>
  <c r="V38" i="76" s="1"/>
  <c r="O32" i="59"/>
  <c r="N34" i="76" s="1"/>
  <c r="V32" i="59"/>
  <c r="J35" i="76" s="1"/>
  <c r="BA32" i="59"/>
  <c r="R38" i="76" s="1"/>
  <c r="AA32" i="59"/>
  <c r="T35" i="76" s="1"/>
  <c r="AZ32" i="59"/>
  <c r="P38" i="76" s="1"/>
  <c r="Y32" i="59"/>
  <c r="P35" i="76" s="1"/>
  <c r="X32" i="59"/>
  <c r="N35" i="76" s="1"/>
  <c r="P32" i="59"/>
  <c r="P34" i="76" s="1"/>
  <c r="N32" i="59"/>
  <c r="L34" i="76" s="1"/>
  <c r="AX32" i="59"/>
  <c r="L38" i="76" s="1"/>
  <c r="BD32" i="59"/>
  <c r="X38" i="76" s="1"/>
  <c r="S32" i="59"/>
  <c r="V34" i="76" s="1"/>
  <c r="Z32" i="59"/>
  <c r="R35" i="76" s="1"/>
  <c r="R32" i="59"/>
  <c r="T34" i="76" s="1"/>
  <c r="BB32" i="59"/>
  <c r="T38" i="76" s="1"/>
  <c r="AY32" i="59"/>
  <c r="N38" i="76" s="1"/>
  <c r="T32" i="59"/>
  <c r="M32" i="59"/>
  <c r="J34" i="76" s="1"/>
  <c r="AX32" i="58"/>
  <c r="L28" i="76" s="1"/>
  <c r="AA32" i="58"/>
  <c r="T25" i="76" s="1"/>
  <c r="AW32" i="58"/>
  <c r="J28" i="76" s="1"/>
  <c r="Z32" i="58"/>
  <c r="R25" i="76" s="1"/>
  <c r="BB32" i="58"/>
  <c r="T28" i="76" s="1"/>
  <c r="BD32" i="58"/>
  <c r="X28" i="76" s="1"/>
  <c r="AC32" i="58"/>
  <c r="X25" i="76" s="1"/>
  <c r="X32" i="58"/>
  <c r="N25" i="76" s="1"/>
  <c r="W32" i="58"/>
  <c r="L25" i="76" s="1"/>
  <c r="V32" i="58"/>
  <c r="J25" i="76" s="1"/>
  <c r="BA32" i="58"/>
  <c r="R28" i="76" s="1"/>
  <c r="Y32" i="58"/>
  <c r="P25" i="76" s="1"/>
  <c r="S32" i="58"/>
  <c r="V24" i="76" s="1"/>
  <c r="R32" i="58"/>
  <c r="T24" i="76" s="1"/>
  <c r="Q32" i="58"/>
  <c r="R24" i="76" s="1"/>
  <c r="AY32" i="58"/>
  <c r="N28" i="76" s="1"/>
  <c r="T32" i="58"/>
  <c r="O32" i="58"/>
  <c r="N24" i="76" s="1"/>
  <c r="M32" i="58"/>
  <c r="J24" i="76" s="1"/>
  <c r="BC32" i="58"/>
  <c r="V28" i="76" s="1"/>
  <c r="AZ32" i="58"/>
  <c r="P28" i="76" s="1"/>
  <c r="P32" i="58"/>
  <c r="P24" i="76" s="1"/>
  <c r="AB32" i="58"/>
  <c r="V25" i="76" s="1"/>
  <c r="V32" i="57"/>
  <c r="J20" i="76" s="1"/>
  <c r="AY32" i="57"/>
  <c r="N23" i="76" s="1"/>
  <c r="AZ32" i="57"/>
  <c r="P23" i="76" s="1"/>
  <c r="X32" i="57"/>
  <c r="N20" i="76" s="1"/>
  <c r="W32" i="57"/>
  <c r="L20" i="76" s="1"/>
  <c r="Q32" i="57"/>
  <c r="R19" i="76" s="1"/>
  <c r="AC32" i="57"/>
  <c r="X20" i="76" s="1"/>
  <c r="BC32" i="57"/>
  <c r="V23" i="76" s="1"/>
  <c r="BD32" i="57"/>
  <c r="X23" i="76" s="1"/>
  <c r="S32" i="57"/>
  <c r="V19" i="76" s="1"/>
  <c r="R32" i="57"/>
  <c r="T19" i="76" s="1"/>
  <c r="M32" i="57"/>
  <c r="J19" i="76" s="1"/>
  <c r="Y32" i="57"/>
  <c r="P20" i="76" s="1"/>
  <c r="AW32" i="57"/>
  <c r="J23" i="76" s="1"/>
  <c r="O32" i="57"/>
  <c r="N19" i="76" s="1"/>
  <c r="N32" i="57"/>
  <c r="L19" i="76" s="1"/>
  <c r="BA32" i="57"/>
  <c r="R23" i="76" s="1"/>
  <c r="AB32" i="57"/>
  <c r="V20" i="76" s="1"/>
  <c r="AX32" i="57"/>
  <c r="L23" i="76" s="1"/>
  <c r="AA32" i="57"/>
  <c r="T20" i="76" s="1"/>
  <c r="Z32" i="57"/>
  <c r="R20" i="76" s="1"/>
  <c r="AZ32" i="48"/>
  <c r="P18" i="76" s="1"/>
  <c r="X32" i="48"/>
  <c r="N15" i="76" s="1"/>
  <c r="AF32" i="48"/>
  <c r="L16" i="76" s="1"/>
  <c r="N32" i="48"/>
  <c r="L14" i="76" s="1"/>
  <c r="AX32" i="48"/>
  <c r="L18" i="76" s="1"/>
  <c r="BD32" i="48"/>
  <c r="X18" i="76" s="1"/>
  <c r="S32" i="48"/>
  <c r="AA32" i="48"/>
  <c r="T15" i="76" s="1"/>
  <c r="BC32" i="48"/>
  <c r="V18" i="76" s="1"/>
  <c r="BA32" i="48"/>
  <c r="R18" i="76" s="1"/>
  <c r="P32" i="48"/>
  <c r="P14" i="76" s="1"/>
  <c r="BB32" i="48"/>
  <c r="T18" i="76" s="1"/>
  <c r="AQ32" i="48"/>
  <c r="P17" i="76" s="1"/>
  <c r="AN32" i="48"/>
  <c r="J17" i="76" s="1"/>
  <c r="AG32" i="48"/>
  <c r="N16" i="76" s="1"/>
  <c r="O32" i="48"/>
  <c r="N14" i="76" s="1"/>
  <c r="W32" i="48"/>
  <c r="L15" i="76" s="1"/>
  <c r="AC32" i="48"/>
  <c r="X15" i="76" s="1"/>
  <c r="AO32" i="48"/>
  <c r="L17" i="76" s="1"/>
  <c r="AT32" i="48"/>
  <c r="V17" i="76" s="1"/>
  <c r="AU32" i="48"/>
  <c r="X17" i="76" s="1"/>
  <c r="AR32" i="48"/>
  <c r="R17" i="76" s="1"/>
  <c r="AB32" i="48"/>
  <c r="V15" i="76" s="1"/>
  <c r="AJ32" i="48"/>
  <c r="T16" i="76" s="1"/>
  <c r="F38" i="56"/>
  <c r="H38" i="56" l="1"/>
  <c r="L38" i="56" s="1"/>
  <c r="I34" i="56"/>
  <c r="H27" i="56"/>
  <c r="I27" i="56"/>
  <c r="D27" i="56"/>
  <c r="E39" i="66"/>
  <c r="AK64" i="76"/>
  <c r="AI59" i="76"/>
  <c r="AI39" i="76"/>
  <c r="Y40" i="76"/>
  <c r="AP39" i="76" s="1"/>
  <c r="AI54" i="76"/>
  <c r="AG49" i="76"/>
  <c r="AI44" i="76"/>
  <c r="AL34" i="76"/>
  <c r="AK34" i="76"/>
  <c r="AJ34" i="76"/>
  <c r="AG34" i="76"/>
  <c r="AJ29" i="76"/>
  <c r="Y66" i="76"/>
  <c r="AQ64" i="76" s="1"/>
  <c r="Y68" i="76"/>
  <c r="AS64" i="76" s="1"/>
  <c r="AG64" i="76"/>
  <c r="AL59" i="76"/>
  <c r="AG59" i="76"/>
  <c r="AL54" i="76"/>
  <c r="AG54" i="76"/>
  <c r="AL49" i="76"/>
  <c r="Y51" i="76"/>
  <c r="AQ49" i="76" s="1"/>
  <c r="AG44" i="76"/>
  <c r="AJ44" i="76"/>
  <c r="Y47" i="76"/>
  <c r="AR44" i="76" s="1"/>
  <c r="AL39" i="76"/>
  <c r="AJ39" i="76"/>
  <c r="AK39" i="76"/>
  <c r="AG24" i="76"/>
  <c r="L71" i="76"/>
  <c r="R71" i="76"/>
  <c r="L72" i="76"/>
  <c r="X71" i="76"/>
  <c r="P71" i="76"/>
  <c r="X72" i="76"/>
  <c r="R72" i="76"/>
  <c r="R73" i="76"/>
  <c r="X73" i="76"/>
  <c r="L70" i="76"/>
  <c r="T72" i="76"/>
  <c r="V73" i="76"/>
  <c r="T71" i="76"/>
  <c r="T73" i="76"/>
  <c r="P72" i="76"/>
  <c r="L73" i="76"/>
  <c r="V72" i="76"/>
  <c r="V71" i="76"/>
  <c r="V70" i="76"/>
  <c r="N71" i="76"/>
  <c r="P73" i="76"/>
  <c r="Y21" i="76"/>
  <c r="AQ19" i="76" s="1"/>
  <c r="AG19" i="76"/>
  <c r="F27" i="56"/>
  <c r="C27" i="56"/>
  <c r="B27" i="56"/>
  <c r="J27" i="56"/>
  <c r="AL19" i="76"/>
  <c r="E41" i="58"/>
  <c r="X24" i="76"/>
  <c r="AM24" i="76" s="1"/>
  <c r="Y50" i="76"/>
  <c r="AP49" i="76" s="1"/>
  <c r="AL44" i="76"/>
  <c r="E41" i="64"/>
  <c r="X54" i="76"/>
  <c r="AM54" i="76" s="1"/>
  <c r="Y65" i="76"/>
  <c r="AP64" i="76" s="1"/>
  <c r="Y32" i="76"/>
  <c r="AR29" i="76" s="1"/>
  <c r="T69" i="76"/>
  <c r="AK29" i="76"/>
  <c r="AK44" i="76"/>
  <c r="Y20" i="76"/>
  <c r="AP19" i="76" s="1"/>
  <c r="AF34" i="76"/>
  <c r="Y35" i="76"/>
  <c r="AP34" i="76" s="1"/>
  <c r="AI49" i="76"/>
  <c r="AI29" i="76"/>
  <c r="AJ54" i="76"/>
  <c r="Y41" i="76"/>
  <c r="AQ39" i="76" s="1"/>
  <c r="Y67" i="76"/>
  <c r="AR64" i="76" s="1"/>
  <c r="P70" i="76"/>
  <c r="AG29" i="76"/>
  <c r="AJ24" i="76"/>
  <c r="E41" i="59"/>
  <c r="X34" i="76"/>
  <c r="AM34" i="76" s="1"/>
  <c r="AH34" i="76"/>
  <c r="Y53" i="76"/>
  <c r="AS49" i="76" s="1"/>
  <c r="Y43" i="76"/>
  <c r="AS39" i="76" s="1"/>
  <c r="E41" i="63"/>
  <c r="X44" i="76"/>
  <c r="AM44" i="76" s="1"/>
  <c r="AH59" i="76"/>
  <c r="AL64" i="76"/>
  <c r="Y26" i="76"/>
  <c r="AQ24" i="76" s="1"/>
  <c r="R70" i="76"/>
  <c r="AF39" i="76"/>
  <c r="N70" i="76"/>
  <c r="AH19" i="76"/>
  <c r="AI24" i="76"/>
  <c r="AK24" i="76"/>
  <c r="AI34" i="76"/>
  <c r="AF49" i="76"/>
  <c r="AJ49" i="76"/>
  <c r="AL29" i="76"/>
  <c r="E41" i="62"/>
  <c r="X39" i="76"/>
  <c r="AM39" i="76" s="1"/>
  <c r="AH44" i="76"/>
  <c r="AF54" i="76"/>
  <c r="AJ64" i="76"/>
  <c r="E39" i="67"/>
  <c r="N72" i="76"/>
  <c r="Y23" i="76"/>
  <c r="AS19" i="76" s="1"/>
  <c r="AJ19" i="76"/>
  <c r="AL24" i="76"/>
  <c r="E41" i="60"/>
  <c r="X49" i="76"/>
  <c r="AM49" i="76" s="1"/>
  <c r="Y48" i="76"/>
  <c r="AS44" i="76" s="1"/>
  <c r="Y58" i="76"/>
  <c r="AS54" i="76" s="1"/>
  <c r="AH54" i="76"/>
  <c r="E41" i="66"/>
  <c r="X64" i="76"/>
  <c r="AM64" i="76" s="1"/>
  <c r="Y57" i="76"/>
  <c r="AR54" i="76" s="1"/>
  <c r="Y61" i="76"/>
  <c r="AQ59" i="76" s="1"/>
  <c r="AF29" i="76"/>
  <c r="AF59" i="76"/>
  <c r="AF44" i="76"/>
  <c r="AG39" i="76"/>
  <c r="T70" i="76"/>
  <c r="Y38" i="76"/>
  <c r="AS34" i="76" s="1"/>
  <c r="AK54" i="76"/>
  <c r="AK59" i="76"/>
  <c r="Y22" i="76"/>
  <c r="AR19" i="76" s="1"/>
  <c r="Y27" i="76"/>
  <c r="AR24" i="76" s="1"/>
  <c r="Y37" i="76"/>
  <c r="AR34" i="76" s="1"/>
  <c r="Y36" i="76"/>
  <c r="AQ34" i="76" s="1"/>
  <c r="Y42" i="76"/>
  <c r="AR39" i="76" s="1"/>
  <c r="Y52" i="76"/>
  <c r="AR49" i="76" s="1"/>
  <c r="Y56" i="76"/>
  <c r="AQ54" i="76" s="1"/>
  <c r="Y30" i="76"/>
  <c r="AP29" i="76" s="1"/>
  <c r="AF19" i="76"/>
  <c r="Y19" i="76"/>
  <c r="AF24" i="76"/>
  <c r="Y28" i="76"/>
  <c r="AS24" i="76" s="1"/>
  <c r="AK49" i="76"/>
  <c r="Y46" i="76"/>
  <c r="AQ44" i="76" s="1"/>
  <c r="AH39" i="76"/>
  <c r="AI19" i="76"/>
  <c r="AM19" i="76"/>
  <c r="AK19" i="76"/>
  <c r="AH24" i="76"/>
  <c r="Y25" i="76"/>
  <c r="AP24" i="76" s="1"/>
  <c r="AH49" i="76"/>
  <c r="Y33" i="76"/>
  <c r="AS29" i="76" s="1"/>
  <c r="E41" i="61"/>
  <c r="X29" i="76"/>
  <c r="AM29" i="76" s="1"/>
  <c r="AH29" i="76"/>
  <c r="Y45" i="76"/>
  <c r="AP44" i="76" s="1"/>
  <c r="Y55" i="76"/>
  <c r="AP54" i="76" s="1"/>
  <c r="E41" i="65"/>
  <c r="X60" i="76"/>
  <c r="AM59" i="76" s="1"/>
  <c r="Y63" i="76"/>
  <c r="AS59" i="76" s="1"/>
  <c r="E38" i="65"/>
  <c r="R59" i="76"/>
  <c r="AJ59" i="76" s="1"/>
  <c r="AF64" i="76"/>
  <c r="AH64" i="76"/>
  <c r="E35" i="67"/>
  <c r="N73" i="76"/>
  <c r="Y31" i="76"/>
  <c r="AQ29" i="76" s="1"/>
  <c r="Y62" i="76"/>
  <c r="AR59" i="76" s="1"/>
  <c r="AI64" i="76"/>
  <c r="E41" i="57"/>
  <c r="V14" i="76"/>
  <c r="AL14" i="76" s="1"/>
  <c r="E40" i="48"/>
  <c r="X14" i="76"/>
  <c r="E41" i="48"/>
  <c r="AH14" i="76"/>
  <c r="N69" i="76"/>
  <c r="L69" i="76"/>
  <c r="AG14" i="76"/>
  <c r="AF14" i="76"/>
  <c r="J69" i="76"/>
  <c r="P69" i="76"/>
  <c r="AI14" i="76"/>
  <c r="J73" i="76"/>
  <c r="Y18" i="76"/>
  <c r="AS14" i="76" s="1"/>
  <c r="AJ14" i="76"/>
  <c r="J72" i="76"/>
  <c r="Y17" i="76"/>
  <c r="AR14" i="76" s="1"/>
  <c r="AK14" i="76"/>
  <c r="J70" i="76"/>
  <c r="Y15" i="76"/>
  <c r="AP14" i="76" s="1"/>
  <c r="Y16" i="76"/>
  <c r="AQ14" i="76" s="1"/>
  <c r="J71" i="76"/>
  <c r="P71" i="30"/>
  <c r="R71" i="30"/>
  <c r="G36" i="48"/>
  <c r="G36" i="65"/>
  <c r="E37" i="65"/>
  <c r="G34" i="65"/>
  <c r="E35" i="64"/>
  <c r="E39" i="64"/>
  <c r="X69" i="30"/>
  <c r="E38" i="63"/>
  <c r="G35" i="62"/>
  <c r="E35" i="62"/>
  <c r="L72" i="30"/>
  <c r="E37" i="62"/>
  <c r="E38" i="59"/>
  <c r="R70" i="30"/>
  <c r="T73" i="30"/>
  <c r="E35" i="59"/>
  <c r="E37" i="61"/>
  <c r="P69" i="30"/>
  <c r="E39" i="58"/>
  <c r="N70" i="30"/>
  <c r="T69" i="30"/>
  <c r="X71" i="30"/>
  <c r="V73" i="30"/>
  <c r="P70" i="30"/>
  <c r="X72" i="30"/>
  <c r="L70" i="30"/>
  <c r="P73" i="30"/>
  <c r="V71" i="30"/>
  <c r="X70" i="30"/>
  <c r="N71" i="30"/>
  <c r="V69" i="30"/>
  <c r="R73" i="30"/>
  <c r="V72" i="30"/>
  <c r="P72" i="30"/>
  <c r="L71" i="30"/>
  <c r="L73" i="30"/>
  <c r="T71" i="30"/>
  <c r="N69" i="30"/>
  <c r="T70" i="30"/>
  <c r="L69" i="30"/>
  <c r="J69" i="30"/>
  <c r="V70" i="30"/>
  <c r="N73" i="30"/>
  <c r="R69" i="30"/>
  <c r="R72" i="30"/>
  <c r="T72" i="30"/>
  <c r="N72" i="30"/>
  <c r="E38" i="67"/>
  <c r="E36" i="67"/>
  <c r="E40" i="67"/>
  <c r="E37" i="66"/>
  <c r="G38" i="66"/>
  <c r="E35" i="66"/>
  <c r="G35" i="65"/>
  <c r="E35" i="60"/>
  <c r="E36" i="63"/>
  <c r="E39" i="63"/>
  <c r="E34" i="63"/>
  <c r="J70" i="30"/>
  <c r="E35" i="63"/>
  <c r="E39" i="62"/>
  <c r="E40" i="62"/>
  <c r="G36" i="62"/>
  <c r="E38" i="62"/>
  <c r="E36" i="62"/>
  <c r="E35" i="61"/>
  <c r="E38" i="61"/>
  <c r="G38" i="61"/>
  <c r="E39" i="61"/>
  <c r="G36" i="61"/>
  <c r="G35" i="61"/>
  <c r="E35" i="58"/>
  <c r="G37" i="58"/>
  <c r="J72" i="30"/>
  <c r="E37" i="57"/>
  <c r="E36" i="57"/>
  <c r="G36" i="57"/>
  <c r="G35" i="48"/>
  <c r="G38" i="48"/>
  <c r="E39" i="48"/>
  <c r="G34" i="48"/>
  <c r="E37" i="48"/>
  <c r="E37" i="67"/>
  <c r="G37" i="67"/>
  <c r="G36" i="67"/>
  <c r="G34" i="67"/>
  <c r="G38" i="67"/>
  <c r="G35" i="67"/>
  <c r="E34" i="67"/>
  <c r="G34" i="66"/>
  <c r="E34" i="66"/>
  <c r="G37" i="66"/>
  <c r="E38" i="66"/>
  <c r="G35" i="66"/>
  <c r="E40" i="66"/>
  <c r="G36" i="66"/>
  <c r="E36" i="66"/>
  <c r="G37" i="65"/>
  <c r="G38" i="65"/>
  <c r="E36" i="65"/>
  <c r="E40" i="65"/>
  <c r="E39" i="65"/>
  <c r="E34" i="65"/>
  <c r="E35" i="65"/>
  <c r="E37" i="64"/>
  <c r="G36" i="64"/>
  <c r="G37" i="64"/>
  <c r="G38" i="64"/>
  <c r="E38" i="64"/>
  <c r="E36" i="64"/>
  <c r="G34" i="64"/>
  <c r="E34" i="64"/>
  <c r="G35" i="64"/>
  <c r="E40" i="64"/>
  <c r="G36" i="63"/>
  <c r="E37" i="63"/>
  <c r="G37" i="63"/>
  <c r="E40" i="63"/>
  <c r="G35" i="63"/>
  <c r="G38" i="63"/>
  <c r="G34" i="63"/>
  <c r="G34" i="62"/>
  <c r="G37" i="62"/>
  <c r="G38" i="62"/>
  <c r="E34" i="62"/>
  <c r="G37" i="61"/>
  <c r="E36" i="61"/>
  <c r="E40" i="61"/>
  <c r="E34" i="61"/>
  <c r="G34" i="61"/>
  <c r="E36" i="60"/>
  <c r="G38" i="60"/>
  <c r="E37" i="60"/>
  <c r="E38" i="60"/>
  <c r="G34" i="60"/>
  <c r="E34" i="60"/>
  <c r="E40" i="60"/>
  <c r="G35" i="60"/>
  <c r="E39" i="60"/>
  <c r="G36" i="60"/>
  <c r="G37" i="60"/>
  <c r="G35" i="59"/>
  <c r="G38" i="59"/>
  <c r="G34" i="59"/>
  <c r="E34" i="59"/>
  <c r="G37" i="59"/>
  <c r="G36" i="59"/>
  <c r="E40" i="59"/>
  <c r="E37" i="59"/>
  <c r="E36" i="59"/>
  <c r="E39" i="59"/>
  <c r="E36" i="58"/>
  <c r="G35" i="58"/>
  <c r="E37" i="58"/>
  <c r="G34" i="58"/>
  <c r="E34" i="58"/>
  <c r="G38" i="58"/>
  <c r="G36" i="58"/>
  <c r="E38" i="58"/>
  <c r="E40" i="58"/>
  <c r="E39" i="57"/>
  <c r="G37" i="57"/>
  <c r="E38" i="57"/>
  <c r="G35" i="57"/>
  <c r="E40" i="57"/>
  <c r="E35" i="57"/>
  <c r="G38" i="57"/>
  <c r="G34" i="57"/>
  <c r="E34" i="57"/>
  <c r="E38" i="48"/>
  <c r="E36" i="48"/>
  <c r="E35" i="48"/>
  <c r="G37" i="48"/>
  <c r="E34" i="48"/>
  <c r="H34" i="48" l="1"/>
  <c r="L36" i="56"/>
  <c r="L32" i="56"/>
  <c r="L37" i="56"/>
  <c r="L34" i="56"/>
  <c r="L33" i="56"/>
  <c r="L30" i="56"/>
  <c r="L31" i="56"/>
  <c r="F12" i="77"/>
  <c r="Y60" i="76"/>
  <c r="AP59" i="76" s="1"/>
  <c r="F31" i="77" s="1"/>
  <c r="Y44" i="76"/>
  <c r="Z44" i="76" s="1"/>
  <c r="Y64" i="76"/>
  <c r="AO64" i="76" s="1"/>
  <c r="H34" i="65"/>
  <c r="R69" i="76"/>
  <c r="Y54" i="76"/>
  <c r="Z54" i="76" s="1"/>
  <c r="F9" i="77"/>
  <c r="F11" i="77"/>
  <c r="Y39" i="76"/>
  <c r="AO39" i="76" s="1"/>
  <c r="F14" i="77"/>
  <c r="F33" i="77"/>
  <c r="Y34" i="76"/>
  <c r="Z34" i="76" s="1"/>
  <c r="D33" i="77"/>
  <c r="Y24" i="76"/>
  <c r="Z24" i="76" s="1"/>
  <c r="D9" i="77"/>
  <c r="D34" i="77"/>
  <c r="D32" i="77"/>
  <c r="D12" i="77"/>
  <c r="D11" i="77"/>
  <c r="Y71" i="76"/>
  <c r="D13" i="77"/>
  <c r="D31" i="77"/>
  <c r="D14" i="77"/>
  <c r="D8" i="77"/>
  <c r="Y72" i="76"/>
  <c r="Y73" i="76"/>
  <c r="X70" i="76"/>
  <c r="Y70" i="76" s="1"/>
  <c r="F15" i="77"/>
  <c r="Y49" i="76"/>
  <c r="AO19" i="76"/>
  <c r="Z19" i="76"/>
  <c r="D10" i="77"/>
  <c r="F8" i="77"/>
  <c r="F10" i="77"/>
  <c r="F13" i="77"/>
  <c r="F32" i="77"/>
  <c r="X69" i="76"/>
  <c r="Y29" i="76"/>
  <c r="Y59" i="76"/>
  <c r="F34" i="77"/>
  <c r="Y14" i="76"/>
  <c r="Z14" i="76" s="1"/>
  <c r="V69" i="76"/>
  <c r="AM14" i="76"/>
  <c r="D15" i="77" s="1"/>
  <c r="X73" i="30"/>
  <c r="H34" i="63"/>
  <c r="H34" i="62"/>
  <c r="H34" i="61"/>
  <c r="J71" i="30"/>
  <c r="Y71" i="30" s="1"/>
  <c r="Y70" i="30"/>
  <c r="Y72" i="30"/>
  <c r="J73" i="30"/>
  <c r="Y69" i="30"/>
  <c r="H34" i="59"/>
  <c r="H34" i="58"/>
  <c r="H34" i="57"/>
  <c r="H34" i="67"/>
  <c r="H34" i="66"/>
  <c r="H34" i="64"/>
  <c r="H34" i="60"/>
  <c r="Y15" i="30"/>
  <c r="AP14" i="30" s="1"/>
  <c r="Y16" i="30"/>
  <c r="AQ14" i="30" s="1"/>
  <c r="Y17" i="30"/>
  <c r="AR14" i="30" s="1"/>
  <c r="Y18" i="30"/>
  <c r="AS14" i="30" s="1"/>
  <c r="Y19" i="30"/>
  <c r="AO19" i="30" s="1"/>
  <c r="Y20" i="30"/>
  <c r="AP19" i="30" s="1"/>
  <c r="Y21" i="30"/>
  <c r="AQ19" i="30" s="1"/>
  <c r="Y22" i="30"/>
  <c r="AR19" i="30" s="1"/>
  <c r="Y23" i="30"/>
  <c r="AS19" i="30" s="1"/>
  <c r="Y24" i="30"/>
  <c r="AO24" i="30" s="1"/>
  <c r="Y25" i="30"/>
  <c r="AP24" i="30" s="1"/>
  <c r="Y26" i="30"/>
  <c r="AQ24" i="30" s="1"/>
  <c r="Y27" i="30"/>
  <c r="AR24" i="30" s="1"/>
  <c r="Y28" i="30"/>
  <c r="AS24" i="30" s="1"/>
  <c r="Y29" i="30"/>
  <c r="AO29" i="30" s="1"/>
  <c r="Y30" i="30"/>
  <c r="AP29" i="30" s="1"/>
  <c r="Y31" i="30"/>
  <c r="AQ29" i="30" s="1"/>
  <c r="Y32" i="30"/>
  <c r="AR29" i="30" s="1"/>
  <c r="Y33" i="30"/>
  <c r="AS29" i="30" s="1"/>
  <c r="Y34" i="30"/>
  <c r="AO34" i="30" s="1"/>
  <c r="Y35" i="30"/>
  <c r="AP34" i="30" s="1"/>
  <c r="Y36" i="30"/>
  <c r="AQ34" i="30" s="1"/>
  <c r="Y37" i="30"/>
  <c r="AR34" i="30" s="1"/>
  <c r="Y38" i="30"/>
  <c r="AS34" i="30" s="1"/>
  <c r="Y39" i="30"/>
  <c r="AO39" i="30" s="1"/>
  <c r="Y40" i="30"/>
  <c r="AP39" i="30" s="1"/>
  <c r="Y41" i="30"/>
  <c r="AQ39" i="30" s="1"/>
  <c r="Y42" i="30"/>
  <c r="AR39" i="30" s="1"/>
  <c r="Y43" i="30"/>
  <c r="AS39" i="30" s="1"/>
  <c r="Y44" i="30"/>
  <c r="AO44" i="30" s="1"/>
  <c r="Y45" i="30"/>
  <c r="AP44" i="30" s="1"/>
  <c r="Y46" i="30"/>
  <c r="AQ44" i="30" s="1"/>
  <c r="Y47" i="30"/>
  <c r="AR44" i="30" s="1"/>
  <c r="Y48" i="30"/>
  <c r="AS44" i="30" s="1"/>
  <c r="Y49" i="30"/>
  <c r="AO49" i="30" s="1"/>
  <c r="Y50" i="30"/>
  <c r="AP49" i="30" s="1"/>
  <c r="Y51" i="30"/>
  <c r="AQ49" i="30" s="1"/>
  <c r="Y52" i="30"/>
  <c r="AR49" i="30" s="1"/>
  <c r="Y53" i="30"/>
  <c r="AS49" i="30" s="1"/>
  <c r="Y54" i="30"/>
  <c r="AO54" i="30" s="1"/>
  <c r="Y55" i="30"/>
  <c r="AP54" i="30" s="1"/>
  <c r="Y56" i="30"/>
  <c r="AQ54" i="30" s="1"/>
  <c r="Y57" i="30"/>
  <c r="AR54" i="30" s="1"/>
  <c r="Y58" i="30"/>
  <c r="AS54" i="30" s="1"/>
  <c r="Y59" i="30"/>
  <c r="AO59" i="30" s="1"/>
  <c r="Y60" i="30"/>
  <c r="AP59" i="30" s="1"/>
  <c r="Y61" i="30"/>
  <c r="AQ59" i="30" s="1"/>
  <c r="Y62" i="30"/>
  <c r="AR59" i="30" s="1"/>
  <c r="Y63" i="30"/>
  <c r="AS59" i="30" s="1"/>
  <c r="Y64" i="30"/>
  <c r="AO64" i="30" s="1"/>
  <c r="Y65" i="30"/>
  <c r="AP64" i="30" s="1"/>
  <c r="Y66" i="30"/>
  <c r="AQ64" i="30" s="1"/>
  <c r="Y67" i="30"/>
  <c r="AR64" i="30" s="1"/>
  <c r="Y68" i="30"/>
  <c r="AS64" i="30" s="1"/>
  <c r="Y14" i="30"/>
  <c r="AO14" i="30" s="1"/>
  <c r="AK59" i="30"/>
  <c r="AF64" i="30"/>
  <c r="AF19" i="30"/>
  <c r="AG19" i="30"/>
  <c r="AH19" i="30"/>
  <c r="AI19" i="30"/>
  <c r="AJ19" i="30"/>
  <c r="AK19" i="30"/>
  <c r="AL19" i="30"/>
  <c r="AM19" i="30"/>
  <c r="AF24" i="30"/>
  <c r="AG24" i="30"/>
  <c r="AH24" i="30"/>
  <c r="AI24" i="30"/>
  <c r="AJ24" i="30"/>
  <c r="AK24" i="30"/>
  <c r="AL24" i="30"/>
  <c r="AM24" i="30"/>
  <c r="AF29" i="30"/>
  <c r="AG29" i="30"/>
  <c r="AH29" i="30"/>
  <c r="AI29" i="30"/>
  <c r="AJ29" i="30"/>
  <c r="AK29" i="30"/>
  <c r="AL29" i="30"/>
  <c r="AM29" i="30"/>
  <c r="AF34" i="30"/>
  <c r="AG34" i="30"/>
  <c r="AH34" i="30"/>
  <c r="AI34" i="30"/>
  <c r="AJ34" i="30"/>
  <c r="AK34" i="30"/>
  <c r="AL34" i="30"/>
  <c r="AM34" i="30"/>
  <c r="AF39" i="30"/>
  <c r="AG39" i="30"/>
  <c r="AH39" i="30"/>
  <c r="AI39" i="30"/>
  <c r="AJ39" i="30"/>
  <c r="AK39" i="30"/>
  <c r="AL39" i="30"/>
  <c r="AM39" i="30"/>
  <c r="AF44" i="30"/>
  <c r="AG44" i="30"/>
  <c r="AH44" i="30"/>
  <c r="AI44" i="30"/>
  <c r="AJ44" i="30"/>
  <c r="AK44" i="30"/>
  <c r="AL44" i="30"/>
  <c r="AM44" i="30"/>
  <c r="AF49" i="30"/>
  <c r="AG49" i="30"/>
  <c r="AH49" i="30"/>
  <c r="AI49" i="30"/>
  <c r="AJ49" i="30"/>
  <c r="AK49" i="30"/>
  <c r="AL49" i="30"/>
  <c r="AM49" i="30"/>
  <c r="AF54" i="30"/>
  <c r="AG54" i="30"/>
  <c r="AH54" i="30"/>
  <c r="AI54" i="30"/>
  <c r="AJ54" i="30"/>
  <c r="AK54" i="30"/>
  <c r="AL54" i="30"/>
  <c r="AM54" i="30"/>
  <c r="AF59" i="30"/>
  <c r="AG59" i="30"/>
  <c r="AH59" i="30"/>
  <c r="AI59" i="30"/>
  <c r="AJ59" i="30"/>
  <c r="AL59" i="30"/>
  <c r="AM59" i="30"/>
  <c r="AG64" i="30"/>
  <c r="AH64" i="30"/>
  <c r="AI64" i="30"/>
  <c r="AJ64" i="30"/>
  <c r="AK64" i="30"/>
  <c r="AL64" i="30"/>
  <c r="AM64" i="30"/>
  <c r="AM14" i="30"/>
  <c r="AL14" i="30"/>
  <c r="AK14" i="30"/>
  <c r="AJ14" i="30"/>
  <c r="AI14" i="30"/>
  <c r="AH14" i="30"/>
  <c r="D10" i="34" s="1"/>
  <c r="AG14" i="30"/>
  <c r="AF14" i="30"/>
  <c r="AO34" i="76" l="1"/>
  <c r="D9" i="34"/>
  <c r="D13" i="34"/>
  <c r="D14" i="34"/>
  <c r="D11" i="34"/>
  <c r="D8" i="34"/>
  <c r="H12" i="77"/>
  <c r="H9" i="77"/>
  <c r="AO54" i="76"/>
  <c r="AO44" i="76"/>
  <c r="Z64" i="76"/>
  <c r="H11" i="77"/>
  <c r="H14" i="77"/>
  <c r="Z39" i="76"/>
  <c r="H32" i="77"/>
  <c r="H15" i="77"/>
  <c r="H33" i="77"/>
  <c r="F16" i="77"/>
  <c r="AO24" i="76"/>
  <c r="H13" i="77"/>
  <c r="H31" i="77"/>
  <c r="AO59" i="76"/>
  <c r="Z59" i="76"/>
  <c r="D15" i="34"/>
  <c r="F8" i="34"/>
  <c r="AO29" i="76"/>
  <c r="Z29" i="76"/>
  <c r="H10" i="77"/>
  <c r="H8" i="77"/>
  <c r="Y69" i="76"/>
  <c r="Z69" i="76" s="1"/>
  <c r="D12" i="34"/>
  <c r="AO49" i="76"/>
  <c r="Z49" i="76"/>
  <c r="AO14" i="76"/>
  <c r="D16" i="77"/>
  <c r="H34" i="77"/>
  <c r="D35" i="34"/>
  <c r="D34" i="34"/>
  <c r="F35" i="34"/>
  <c r="F34" i="34"/>
  <c r="Y73" i="30"/>
  <c r="Z69" i="30" s="1"/>
  <c r="F15" i="34"/>
  <c r="F14" i="34"/>
  <c r="F13" i="34"/>
  <c r="F12" i="34"/>
  <c r="F11" i="34"/>
  <c r="F10" i="34"/>
  <c r="F9" i="34"/>
  <c r="F33" i="34"/>
  <c r="F36" i="34"/>
  <c r="F32" i="34"/>
  <c r="D33" i="34"/>
  <c r="D32" i="34"/>
  <c r="D36" i="34"/>
  <c r="Z14" i="30"/>
  <c r="Z64" i="30"/>
  <c r="Z29" i="30"/>
  <c r="Z34" i="30"/>
  <c r="Z39" i="30"/>
  <c r="Z44" i="30"/>
  <c r="Z49" i="30"/>
  <c r="Z54" i="30"/>
  <c r="Z59" i="30"/>
  <c r="Z24" i="30"/>
  <c r="Z19" i="30"/>
  <c r="W64" i="30"/>
  <c r="U64" i="30"/>
  <c r="S64" i="30"/>
  <c r="Q64" i="30"/>
  <c r="O64" i="30"/>
  <c r="M64" i="30"/>
  <c r="K64" i="30"/>
  <c r="I64" i="30"/>
  <c r="W59" i="30"/>
  <c r="U59" i="30"/>
  <c r="S59" i="30"/>
  <c r="Q59" i="30"/>
  <c r="O59" i="30"/>
  <c r="M59" i="30"/>
  <c r="K59" i="30"/>
  <c r="I59" i="30"/>
  <c r="W54" i="30"/>
  <c r="U54" i="30"/>
  <c r="S54" i="30"/>
  <c r="Q54" i="30"/>
  <c r="O54" i="30"/>
  <c r="M54" i="30"/>
  <c r="K54" i="30"/>
  <c r="I54" i="30"/>
  <c r="W49" i="30"/>
  <c r="U49" i="30"/>
  <c r="S49" i="30"/>
  <c r="Q49" i="30"/>
  <c r="O49" i="30"/>
  <c r="M49" i="30"/>
  <c r="K49" i="30"/>
  <c r="I49" i="30"/>
  <c r="W44" i="30"/>
  <c r="U44" i="30"/>
  <c r="S44" i="30"/>
  <c r="Q44" i="30"/>
  <c r="O44" i="30"/>
  <c r="M44" i="30"/>
  <c r="K44" i="30"/>
  <c r="I44" i="30"/>
  <c r="W39" i="30"/>
  <c r="U39" i="30"/>
  <c r="S39" i="30"/>
  <c r="Q39" i="30"/>
  <c r="O39" i="30"/>
  <c r="M39" i="30"/>
  <c r="K39" i="30"/>
  <c r="I39" i="30"/>
  <c r="W34" i="30"/>
  <c r="U34" i="30"/>
  <c r="S34" i="30"/>
  <c r="Q34" i="30"/>
  <c r="O34" i="30"/>
  <c r="M34" i="30"/>
  <c r="K34" i="30"/>
  <c r="I34" i="30"/>
  <c r="W29" i="30"/>
  <c r="U29" i="30"/>
  <c r="S29" i="30"/>
  <c r="Q29" i="30"/>
  <c r="O29" i="30"/>
  <c r="M29" i="30"/>
  <c r="K29" i="30"/>
  <c r="I29" i="30"/>
  <c r="W24" i="30"/>
  <c r="U24" i="30"/>
  <c r="S24" i="30"/>
  <c r="Q24" i="30"/>
  <c r="O24" i="30"/>
  <c r="M24" i="30"/>
  <c r="K24" i="30"/>
  <c r="I24" i="30"/>
  <c r="W19" i="30"/>
  <c r="U19" i="30"/>
  <c r="S19" i="30"/>
  <c r="Q19" i="30"/>
  <c r="O19" i="30"/>
  <c r="M19" i="30"/>
  <c r="K19" i="30"/>
  <c r="I19" i="30"/>
  <c r="W14" i="30"/>
  <c r="U14" i="30"/>
  <c r="S14" i="30"/>
  <c r="Q14" i="30"/>
  <c r="O14" i="30"/>
  <c r="M14" i="30"/>
  <c r="K14" i="30"/>
  <c r="I14" i="30"/>
  <c r="M69" i="76"/>
  <c r="I69" i="76"/>
  <c r="H13" i="34" l="1"/>
  <c r="H12" i="34"/>
  <c r="I12" i="77"/>
  <c r="F30" i="77"/>
  <c r="F35" i="77" s="1"/>
  <c r="H16" i="77"/>
  <c r="L16" i="77" s="1"/>
  <c r="D30" i="77"/>
  <c r="D35" i="77" s="1"/>
  <c r="H34" i="34"/>
  <c r="K69" i="30"/>
  <c r="K69" i="76"/>
  <c r="U69" i="30"/>
  <c r="U69" i="76"/>
  <c r="O69" i="30"/>
  <c r="O69" i="76"/>
  <c r="W69" i="30"/>
  <c r="W69" i="76"/>
  <c r="Q69" i="30"/>
  <c r="Q69" i="76"/>
  <c r="S69" i="30"/>
  <c r="S69" i="76"/>
  <c r="F16" i="34"/>
  <c r="D16" i="34"/>
  <c r="H35" i="34"/>
  <c r="F37" i="34"/>
  <c r="D37" i="34"/>
  <c r="M69" i="30"/>
  <c r="I69" i="30"/>
  <c r="I12" i="34" l="1"/>
  <c r="H35" i="77"/>
  <c r="L35" i="77" s="1"/>
  <c r="L10" i="77"/>
  <c r="L8" i="77"/>
  <c r="L12" i="77"/>
  <c r="L14" i="77"/>
  <c r="L11" i="77"/>
  <c r="L9" i="77"/>
  <c r="L15" i="77"/>
  <c r="H30" i="77"/>
  <c r="L30" i="77" l="1"/>
  <c r="L34" i="77"/>
  <c r="L32" i="77"/>
  <c r="L31" i="77"/>
  <c r="L33" i="77"/>
  <c r="H10" i="34"/>
  <c r="H8" i="34" l="1"/>
  <c r="H11" i="34"/>
  <c r="H14" i="34"/>
  <c r="H33" i="34" l="1"/>
  <c r="H9" i="34"/>
  <c r="H15" i="34"/>
  <c r="H16" i="34"/>
  <c r="H36" i="34"/>
  <c r="L12" i="34" l="1"/>
  <c r="H37" i="34"/>
  <c r="L34" i="34" s="1"/>
  <c r="H32" i="34"/>
  <c r="L14" i="34"/>
  <c r="L16" i="34"/>
  <c r="L8" i="34"/>
  <c r="L9" i="34"/>
  <c r="L11" i="34"/>
  <c r="L10" i="34"/>
  <c r="L15" i="34"/>
  <c r="L37" i="34" l="1"/>
  <c r="L35" i="34"/>
  <c r="L32" i="34"/>
  <c r="L33" i="34"/>
  <c r="L36" i="34"/>
</calcChain>
</file>

<file path=xl/sharedStrings.xml><?xml version="1.0" encoding="utf-8"?>
<sst xmlns="http://schemas.openxmlformats.org/spreadsheetml/2006/main" count="3312" uniqueCount="324">
  <si>
    <t>学校名</t>
    <rPh sb="0" eb="3">
      <t>ガッコウメイ</t>
    </rPh>
    <phoneticPr fontId="1"/>
  </si>
  <si>
    <t>初任者</t>
    <rPh sb="0" eb="3">
      <t>ショニンシャ</t>
    </rPh>
    <phoneticPr fontId="1"/>
  </si>
  <si>
    <t>時間</t>
    <rPh sb="0" eb="2">
      <t>ジカン</t>
    </rPh>
    <phoneticPr fontId="1"/>
  </si>
  <si>
    <t>学　校　名　</t>
    <rPh sb="0" eb="5">
      <t>ガッコウメイ</t>
    </rPh>
    <phoneticPr fontId="1"/>
  </si>
  <si>
    <t>初任者氏名　</t>
    <rPh sb="0" eb="3">
      <t>ショニンシャ</t>
    </rPh>
    <rPh sb="3" eb="5">
      <t>シメイ</t>
    </rPh>
    <phoneticPr fontId="1"/>
  </si>
  <si>
    <t>研　修　領　域</t>
    <rPh sb="0" eb="3">
      <t>ケンシュウ</t>
    </rPh>
    <rPh sb="4" eb="7">
      <t>リョウイキ</t>
    </rPh>
    <phoneticPr fontId="1"/>
  </si>
  <si>
    <t>前 期（４～９月）</t>
    <rPh sb="0" eb="3">
      <t>ゼンキ</t>
    </rPh>
    <rPh sb="7" eb="8">
      <t>ガツ</t>
    </rPh>
    <phoneticPr fontId="1"/>
  </si>
  <si>
    <t>後 期（10～３月）</t>
    <rPh sb="0" eb="3">
      <t>コウキ</t>
    </rPh>
    <rPh sb="8" eb="9">
      <t>ガツ</t>
    </rPh>
    <phoneticPr fontId="1"/>
  </si>
  <si>
    <t>合　計（割　合）</t>
    <rPh sb="0" eb="3">
      <t>ゴウケイ</t>
    </rPh>
    <rPh sb="4" eb="7">
      <t>ワリアイ</t>
    </rPh>
    <phoneticPr fontId="1"/>
  </si>
  <si>
    <t>（</t>
    <phoneticPr fontId="1"/>
  </si>
  <si>
    <t>％）</t>
    <phoneticPr fontId="1"/>
  </si>
  <si>
    <t>合　　　  計</t>
    <rPh sb="0" eb="1">
      <t>ゴウ</t>
    </rPh>
    <rPh sb="6" eb="7">
      <t>ケイ</t>
    </rPh>
    <phoneticPr fontId="1"/>
  </si>
  <si>
    <t>指　導　者</t>
    <rPh sb="0" eb="5">
      <t>シドウシャ</t>
    </rPh>
    <phoneticPr fontId="1"/>
  </si>
  <si>
    <t>校　　　　　長</t>
    <rPh sb="0" eb="7">
      <t>コウチョウ</t>
    </rPh>
    <phoneticPr fontId="1"/>
  </si>
  <si>
    <t>教　　　　　頭</t>
    <rPh sb="0" eb="7">
      <t>キョウトウ</t>
    </rPh>
    <phoneticPr fontId="1"/>
  </si>
  <si>
    <t>そ の 他 の 教 員</t>
    <rPh sb="4" eb="5">
      <t>タ</t>
    </rPh>
    <rPh sb="8" eb="9">
      <t>キョウ</t>
    </rPh>
    <rPh sb="10" eb="11">
      <t>イン</t>
    </rPh>
    <phoneticPr fontId="1"/>
  </si>
  <si>
    <t>・２人以上で指導する時間は、主たる指導者の指導時間数として計上する。</t>
    <rPh sb="2" eb="5">
      <t>ニンイジョウ</t>
    </rPh>
    <rPh sb="6" eb="8">
      <t>シドウ</t>
    </rPh>
    <rPh sb="10" eb="12">
      <t>ジカン</t>
    </rPh>
    <rPh sb="14" eb="15">
      <t>シュ</t>
    </rPh>
    <rPh sb="17" eb="20">
      <t>シドウシャ</t>
    </rPh>
    <rPh sb="21" eb="23">
      <t>シドウ</t>
    </rPh>
    <rPh sb="23" eb="26">
      <t>ジカンスウ</t>
    </rPh>
    <rPh sb="29" eb="31">
      <t>ケイジョウ</t>
    </rPh>
    <phoneticPr fontId="1"/>
  </si>
  <si>
    <t>校内指導教員</t>
    <rPh sb="0" eb="2">
      <t>コウナイ</t>
    </rPh>
    <rPh sb="2" eb="3">
      <t>ユビ</t>
    </rPh>
    <rPh sb="3" eb="4">
      <t>シルベ</t>
    </rPh>
    <rPh sb="4" eb="6">
      <t>キョウイン</t>
    </rPh>
    <phoneticPr fontId="1"/>
  </si>
  <si>
    <t>合　　　計</t>
    <rPh sb="0" eb="5">
      <t>ゴウケイ</t>
    </rPh>
    <phoneticPr fontId="1"/>
  </si>
  <si>
    <t>作成上の配慮点</t>
    <rPh sb="0" eb="3">
      <t>サクセイジョウ</t>
    </rPh>
    <rPh sb="4" eb="6">
      <t>ハイリョ</t>
    </rPh>
    <rPh sb="6" eb="7">
      <t>テン</t>
    </rPh>
    <phoneticPr fontId="1"/>
  </si>
  <si>
    <t>月</t>
    <rPh sb="0" eb="1">
      <t>ツキ</t>
    </rPh>
    <phoneticPr fontId="1"/>
  </si>
  <si>
    <t>日（曜）</t>
    <rPh sb="0" eb="1">
      <t>ニチ</t>
    </rPh>
    <rPh sb="2" eb="3">
      <t>ヨウ</t>
    </rPh>
    <phoneticPr fontId="1"/>
  </si>
  <si>
    <t>指　導　者</t>
    <rPh sb="0" eb="1">
      <t>ユビ</t>
    </rPh>
    <rPh sb="2" eb="3">
      <t>シルベ</t>
    </rPh>
    <rPh sb="4" eb="5">
      <t>モノ</t>
    </rPh>
    <phoneticPr fontId="1"/>
  </si>
  <si>
    <t>備　　考</t>
    <rPh sb="0" eb="1">
      <t>ビ</t>
    </rPh>
    <rPh sb="3" eb="4">
      <t>コウ</t>
    </rPh>
    <phoneticPr fontId="1"/>
  </si>
  <si>
    <t>教頭</t>
    <rPh sb="0" eb="2">
      <t>キョウトウ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</si>
  <si>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</si>
  <si>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領域別時間数</t>
    <rPh sb="0" eb="3">
      <t>リョウイキベツ</t>
    </rPh>
    <rPh sb="3" eb="6">
      <t>ジカンスウ</t>
    </rPh>
    <phoneticPr fontId="1"/>
  </si>
  <si>
    <t>校長</t>
    <rPh sb="0" eb="2">
      <t>コウチョウ</t>
    </rPh>
    <phoneticPr fontId="1"/>
  </si>
  <si>
    <t>校長所見</t>
    <rPh sb="0" eb="2">
      <t>コウチョウ</t>
    </rPh>
    <rPh sb="2" eb="4">
      <t>ショケン</t>
    </rPh>
    <phoneticPr fontId="1"/>
  </si>
  <si>
    <t xml:space="preserve"> 校内指導教員
 職・氏名</t>
    <rPh sb="1" eb="3">
      <t>コウナイ</t>
    </rPh>
    <rPh sb="3" eb="5">
      <t>シドウ</t>
    </rPh>
    <rPh sb="5" eb="7">
      <t>キョウイン</t>
    </rPh>
    <rPh sb="9" eb="10">
      <t>ショク</t>
    </rPh>
    <rPh sb="11" eb="13">
      <t>シメイ</t>
    </rPh>
    <phoneticPr fontId="1"/>
  </si>
  <si>
    <t xml:space="preserve"> 校 長 名</t>
    <rPh sb="1" eb="2">
      <t>コウ</t>
    </rPh>
    <rPh sb="3" eb="4">
      <t>チョウ</t>
    </rPh>
    <rPh sb="5" eb="6">
      <t>メイ</t>
    </rPh>
    <phoneticPr fontId="1"/>
  </si>
  <si>
    <t>学習指導力</t>
    <rPh sb="0" eb="2">
      <t>ガクシュウ</t>
    </rPh>
    <rPh sb="2" eb="5">
      <t>シドウリョク</t>
    </rPh>
    <phoneticPr fontId="1"/>
  </si>
  <si>
    <t>生徒指導力</t>
    <rPh sb="0" eb="2">
      <t>セイト</t>
    </rPh>
    <rPh sb="2" eb="5">
      <t>シドウリョク</t>
    </rPh>
    <phoneticPr fontId="1"/>
  </si>
  <si>
    <t>ＩＣＴ活用力・情報モラル</t>
    <rPh sb="3" eb="5">
      <t>カツヨウ</t>
    </rPh>
    <rPh sb="5" eb="6">
      <t>リョク</t>
    </rPh>
    <rPh sb="7" eb="9">
      <t>ジョウホウ</t>
    </rPh>
    <phoneticPr fontId="1"/>
  </si>
  <si>
    <t>特別支援教育力</t>
    <rPh sb="0" eb="4">
      <t>トクベツシエン</t>
    </rPh>
    <rPh sb="4" eb="7">
      <t>キョウイクリョク</t>
    </rPh>
    <phoneticPr fontId="1"/>
  </si>
  <si>
    <t>総合的な人間力</t>
    <rPh sb="0" eb="3">
      <t>ソウゴウテキ</t>
    </rPh>
    <rPh sb="4" eb="6">
      <t>ニンゲン</t>
    </rPh>
    <rPh sb="6" eb="7">
      <t>リョク</t>
    </rPh>
    <phoneticPr fontId="1"/>
  </si>
  <si>
    <t>教育公務員としての自覚</t>
    <rPh sb="0" eb="2">
      <t>キョウイク</t>
    </rPh>
    <rPh sb="2" eb="5">
      <t>コウムイン</t>
    </rPh>
    <rPh sb="9" eb="11">
      <t>ジカク</t>
    </rPh>
    <phoneticPr fontId="1"/>
  </si>
  <si>
    <t>危機管理対応能力</t>
    <rPh sb="0" eb="2">
      <t>キキ</t>
    </rPh>
    <rPh sb="2" eb="4">
      <t>カンリ</t>
    </rPh>
    <rPh sb="4" eb="6">
      <t>タイオウ</t>
    </rPh>
    <rPh sb="6" eb="8">
      <t>ノウリョク</t>
    </rPh>
    <phoneticPr fontId="1"/>
  </si>
  <si>
    <t>チームマネジメント能力</t>
    <rPh sb="9" eb="10">
      <t>ノウ</t>
    </rPh>
    <rPh sb="10" eb="11">
      <t>チカラ</t>
    </rPh>
    <phoneticPr fontId="1"/>
  </si>
  <si>
    <t>ＯＪＴの成果</t>
    <rPh sb="4" eb="6">
      <t>セイカ</t>
    </rPh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</si>
  <si>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</si>
  <si>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</si>
  <si>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</si>
  <si>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</si>
  <si>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</si>
  <si>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</si>
  <si>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②</t>
    <phoneticPr fontId="1"/>
  </si>
  <si>
    <t>その他の教員</t>
  </si>
  <si>
    <t>①児童生徒の実態把握と児童生徒理解の方法</t>
  </si>
  <si>
    <t>①学級集団の指導の進め方</t>
  </si>
  <si>
    <t>①いじめ・不登校への予防・解決</t>
  </si>
  <si>
    <t>①学級経営の在り方</t>
  </si>
  <si>
    <t>①学年経営と学級経営の連携</t>
  </si>
  <si>
    <t>①学級経営案の作成</t>
  </si>
  <si>
    <t>①学級組織の作り方</t>
  </si>
  <si>
    <t>①年度当初の学級事務の進め方</t>
  </si>
  <si>
    <t>①１学期の学級経営の計画</t>
  </si>
  <si>
    <t>①１学期の学級経営の評価と今後の課題</t>
  </si>
  <si>
    <t>①２学期の学級経営の計画</t>
  </si>
  <si>
    <t>①２学期の学級経営の評価と今後の課題</t>
  </si>
  <si>
    <t>①３学期の学級経営の計画</t>
  </si>
  <si>
    <t>①通知表の作り方</t>
  </si>
  <si>
    <t>年計</t>
    <rPh sb="0" eb="1">
      <t>ネン</t>
    </rPh>
    <rPh sb="1" eb="2">
      <t>ケイ</t>
    </rPh>
    <phoneticPr fontId="1"/>
  </si>
  <si>
    <t>氏名</t>
    <rPh sb="0" eb="2">
      <t>シメイ</t>
    </rPh>
    <phoneticPr fontId="1"/>
  </si>
  <si>
    <t>・合計時間は、90時間以上120時間以内とする。</t>
    <rPh sb="1" eb="3">
      <t>ゴウケイ</t>
    </rPh>
    <rPh sb="3" eb="5">
      <t>ジカン</t>
    </rPh>
    <rPh sb="9" eb="11">
      <t>ジカン</t>
    </rPh>
    <rPh sb="11" eb="13">
      <t>イジョウ</t>
    </rPh>
    <rPh sb="16" eb="18">
      <t>ジカン</t>
    </rPh>
    <rPh sb="18" eb="20">
      <t>イナイ</t>
    </rPh>
    <phoneticPr fontId="1"/>
  </si>
  <si>
    <t>＜内訳＞指導者別担当時数
左側：年間計画時数　右側：指導者別実施時数</t>
    <rPh sb="1" eb="3">
      <t>ウチワケ</t>
    </rPh>
    <rPh sb="4" eb="7">
      <t>シドウシャ</t>
    </rPh>
    <rPh sb="7" eb="8">
      <t>ベツ</t>
    </rPh>
    <rPh sb="8" eb="10">
      <t>タントウ</t>
    </rPh>
    <rPh sb="10" eb="12">
      <t>ジスウ</t>
    </rPh>
    <rPh sb="13" eb="15">
      <t>ヒダリガワ</t>
    </rPh>
    <rPh sb="16" eb="18">
      <t>ネンカン</t>
    </rPh>
    <rPh sb="18" eb="20">
      <t>ケイカク</t>
    </rPh>
    <rPh sb="20" eb="22">
      <t>ジスウ</t>
    </rPh>
    <rPh sb="23" eb="25">
      <t>ミギガワ</t>
    </rPh>
    <rPh sb="26" eb="29">
      <t>シドウシャ</t>
    </rPh>
    <rPh sb="29" eb="30">
      <t>ベツ</t>
    </rPh>
    <rPh sb="30" eb="32">
      <t>ジッシ</t>
    </rPh>
    <rPh sb="32" eb="34">
      <t>ジスウ</t>
    </rPh>
    <phoneticPr fontId="1"/>
  </si>
  <si>
    <t>％）</t>
    <phoneticPr fontId="1"/>
  </si>
  <si>
    <t>月　計</t>
    <rPh sb="0" eb="1">
      <t>ツキ</t>
    </rPh>
    <rPh sb="2" eb="3">
      <t>ケイ</t>
    </rPh>
    <phoneticPr fontId="1"/>
  </si>
  <si>
    <t>割合</t>
    <rPh sb="0" eb="2">
      <t>ワリアイ</t>
    </rPh>
    <phoneticPr fontId="1"/>
  </si>
  <si>
    <t>ＩＣＴ活用力・情報
モラル</t>
    <rPh sb="3" eb="5">
      <t>カツヨウ</t>
    </rPh>
    <rPh sb="5" eb="6">
      <t>リョク</t>
    </rPh>
    <rPh sb="7" eb="9">
      <t>ジョウホウ</t>
    </rPh>
    <phoneticPr fontId="1"/>
  </si>
  <si>
    <t>①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</si>
  <si>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</si>
  <si>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</si>
  <si>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</si>
  <si>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</si>
  <si>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</si>
  <si>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</si>
  <si>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その他の教員</t>
    <rPh sb="2" eb="3">
      <t>タ</t>
    </rPh>
    <rPh sb="4" eb="5">
      <t>キョウ</t>
    </rPh>
    <rPh sb="5" eb="6">
      <t>イン</t>
    </rPh>
    <phoneticPr fontId="1"/>
  </si>
  <si>
    <t>研修
日数</t>
    <rPh sb="0" eb="2">
      <t>ケンシュウ</t>
    </rPh>
    <rPh sb="3" eb="5">
      <t>ニッスウ</t>
    </rPh>
    <phoneticPr fontId="1"/>
  </si>
  <si>
    <t>指導者別月計</t>
    <rPh sb="0" eb="3">
      <t>シドウシャ</t>
    </rPh>
    <rPh sb="3" eb="4">
      <t>ベツ</t>
    </rPh>
    <rPh sb="4" eb="5">
      <t>ツキ</t>
    </rPh>
    <rPh sb="5" eb="6">
      <t>ケイ</t>
    </rPh>
    <phoneticPr fontId="1"/>
  </si>
  <si>
    <t>実施時数月計</t>
    <rPh sb="4" eb="5">
      <t>ツキ</t>
    </rPh>
    <rPh sb="5" eb="6">
      <t>ケイ</t>
    </rPh>
    <phoneticPr fontId="1"/>
  </si>
  <si>
    <t>月／
　研修日数</t>
    <rPh sb="0" eb="1">
      <t>ツキ</t>
    </rPh>
    <rPh sb="4" eb="6">
      <t>ケンシュウ</t>
    </rPh>
    <rPh sb="6" eb="8">
      <t>ニッスウ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</si>
  <si>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</si>
  <si>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</si>
  <si>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</si>
  <si>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</si>
  <si>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</si>
  <si>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</si>
  <si>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</si>
  <si>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</si>
  <si>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４月</t>
    <rPh sb="1" eb="2">
      <t>ガツ</t>
    </rPh>
    <phoneticPr fontId="1"/>
  </si>
  <si>
    <t>５月</t>
    <phoneticPr fontId="1"/>
  </si>
  <si>
    <t>６月</t>
    <phoneticPr fontId="1"/>
  </si>
  <si>
    <t>７月</t>
    <phoneticPr fontId="1"/>
  </si>
  <si>
    <t>８月</t>
    <phoneticPr fontId="1"/>
  </si>
  <si>
    <t>９月</t>
    <phoneticPr fontId="1"/>
  </si>
  <si>
    <t>10月</t>
    <phoneticPr fontId="1"/>
  </si>
  <si>
    <t>11月</t>
    <rPh sb="2" eb="3">
      <t>ガツ</t>
    </rPh>
    <phoneticPr fontId="1"/>
  </si>
  <si>
    <t>12月</t>
    <phoneticPr fontId="1"/>
  </si>
  <si>
    <t>１月</t>
    <phoneticPr fontId="1"/>
  </si>
  <si>
    <t>２月</t>
    <phoneticPr fontId="1"/>
  </si>
  <si>
    <t>１０</t>
  </si>
  <si>
    <t>１１</t>
  </si>
  <si>
    <t>１２</t>
  </si>
  <si>
    <t>１</t>
  </si>
  <si>
    <t>２</t>
  </si>
  <si>
    <t>・研修の総時間のうち、「学習指導力」の研修時間が70%以上確保されていること。</t>
    <rPh sb="1" eb="3">
      <t>ケンシュウ</t>
    </rPh>
    <rPh sb="4" eb="5">
      <t>ソウ</t>
    </rPh>
    <rPh sb="5" eb="7">
      <t>ジカン</t>
    </rPh>
    <rPh sb="12" eb="14">
      <t>ガクシュウ</t>
    </rPh>
    <rPh sb="14" eb="16">
      <t>シドウ</t>
    </rPh>
    <rPh sb="16" eb="17">
      <t>リョク</t>
    </rPh>
    <rPh sb="19" eb="21">
      <t>ケンシュウ</t>
    </rPh>
    <rPh sb="21" eb="23">
      <t>ジカン</t>
    </rPh>
    <rPh sb="27" eb="29">
      <t>イジョウ</t>
    </rPh>
    <rPh sb="29" eb="31">
      <t>カクホ</t>
    </rPh>
    <phoneticPr fontId="1"/>
  </si>
  <si>
    <t>［領域　①：生徒指導力　②：学習指導力　　③：ＩＣＴ活用力・情報モラル　④：特別支援教育力　
　　　　⑤：総合的な人間力　⑥：教育公務員としての自覚　⑦：チームマネジメント能力　⑧：危機管理対応能力］</t>
    <rPh sb="6" eb="8">
      <t>セイト</t>
    </rPh>
    <rPh sb="8" eb="11">
      <t>シドウリョク</t>
    </rPh>
    <rPh sb="14" eb="16">
      <t>ガクシュウ</t>
    </rPh>
    <rPh sb="16" eb="19">
      <t>シドウリョク</t>
    </rPh>
    <rPh sb="26" eb="28">
      <t>カツヨウ</t>
    </rPh>
    <rPh sb="28" eb="29">
      <t>チカラ</t>
    </rPh>
    <rPh sb="30" eb="32">
      <t>ジョウホウ</t>
    </rPh>
    <rPh sb="38" eb="42">
      <t>トクベツシエン</t>
    </rPh>
    <rPh sb="42" eb="45">
      <t>キョウイクリョク</t>
    </rPh>
    <rPh sb="53" eb="56">
      <t>ソウゴウテキ</t>
    </rPh>
    <rPh sb="57" eb="59">
      <t>ニンゲン</t>
    </rPh>
    <rPh sb="59" eb="60">
      <t>リョク</t>
    </rPh>
    <rPh sb="63" eb="65">
      <t>キョウイク</t>
    </rPh>
    <rPh sb="65" eb="68">
      <t>コウムイン</t>
    </rPh>
    <rPh sb="72" eb="74">
      <t>ジカク</t>
    </rPh>
    <rPh sb="86" eb="87">
      <t>ノウ</t>
    </rPh>
    <rPh sb="87" eb="88">
      <t>リョク</t>
    </rPh>
    <rPh sb="91" eb="93">
      <t>キキ</t>
    </rPh>
    <rPh sb="93" eb="95">
      <t>カンリ</t>
    </rPh>
    <rPh sb="95" eb="97">
      <t>タイオウ</t>
    </rPh>
    <rPh sb="97" eb="99">
      <t>ノウリョク</t>
    </rPh>
    <phoneticPr fontId="1"/>
  </si>
  <si>
    <t>［領域　①：生徒指導力　②：学習指導力　　③：ＩＣＴ活用力・情報モラル　④：特別支援教育力　
　　　⑤：総合的な人間力　⑥：教育公務員としての自覚　⑦：チームマネジメント能力　⑧：危機管理対応能力］</t>
    <rPh sb="6" eb="8">
      <t>セイト</t>
    </rPh>
    <rPh sb="8" eb="11">
      <t>シドウリョク</t>
    </rPh>
    <rPh sb="14" eb="16">
      <t>ガクシュウ</t>
    </rPh>
    <rPh sb="16" eb="19">
      <t>シドウリョク</t>
    </rPh>
    <rPh sb="26" eb="28">
      <t>カツヨウ</t>
    </rPh>
    <rPh sb="28" eb="29">
      <t>チカラ</t>
    </rPh>
    <rPh sb="30" eb="32">
      <t>ジョウホウ</t>
    </rPh>
    <rPh sb="38" eb="42">
      <t>トクベツシエン</t>
    </rPh>
    <rPh sb="42" eb="45">
      <t>キョウイクリョク</t>
    </rPh>
    <rPh sb="52" eb="55">
      <t>ソウゴウテキ</t>
    </rPh>
    <rPh sb="56" eb="58">
      <t>ニンゲン</t>
    </rPh>
    <rPh sb="58" eb="59">
      <t>リョク</t>
    </rPh>
    <rPh sb="62" eb="64">
      <t>キョウイク</t>
    </rPh>
    <rPh sb="64" eb="67">
      <t>コウムイン</t>
    </rPh>
    <rPh sb="71" eb="73">
      <t>ジカク</t>
    </rPh>
    <rPh sb="85" eb="86">
      <t>ノウ</t>
    </rPh>
    <rPh sb="86" eb="87">
      <t>リョク</t>
    </rPh>
    <rPh sb="90" eb="92">
      <t>キキ</t>
    </rPh>
    <rPh sb="92" eb="94">
      <t>カンリ</t>
    </rPh>
    <rPh sb="94" eb="96">
      <t>タイオウ</t>
    </rPh>
    <rPh sb="96" eb="98">
      <t>ノウリョク</t>
    </rPh>
    <phoneticPr fontId="1"/>
  </si>
  <si>
    <t>　［領域　①：生徒指導力　　　　②：学習指導力　　　　③：ＩＣＴ活用力・情報モラル　　　　　④：特別支援教育力
　　　　　⑤：総合的な人間力　　⑥：教育公務員としての自覚　　⑦：チームマネジメント能力　　⑧：危機管理対応能力　］</t>
    <rPh sb="7" eb="9">
      <t>セイト</t>
    </rPh>
    <rPh sb="9" eb="12">
      <t>シドウリョク</t>
    </rPh>
    <rPh sb="18" eb="20">
      <t>ガクシュウ</t>
    </rPh>
    <rPh sb="20" eb="23">
      <t>シドウリョク</t>
    </rPh>
    <rPh sb="32" eb="34">
      <t>カツヨウ</t>
    </rPh>
    <rPh sb="34" eb="35">
      <t>リョク</t>
    </rPh>
    <rPh sb="36" eb="38">
      <t>ジョウホウ</t>
    </rPh>
    <rPh sb="48" eb="50">
      <t>トクベツ</t>
    </rPh>
    <rPh sb="50" eb="52">
      <t>シエン</t>
    </rPh>
    <rPh sb="52" eb="55">
      <t>キョウイクリョク</t>
    </rPh>
    <rPh sb="63" eb="66">
      <t>ソウゴウテキ</t>
    </rPh>
    <rPh sb="67" eb="69">
      <t>ニンゲン</t>
    </rPh>
    <rPh sb="69" eb="70">
      <t>リョク</t>
    </rPh>
    <rPh sb="74" eb="76">
      <t>キョウイク</t>
    </rPh>
    <rPh sb="76" eb="79">
      <t>コウムイン</t>
    </rPh>
    <rPh sb="83" eb="85">
      <t>ジカク</t>
    </rPh>
    <rPh sb="98" eb="100">
      <t>ノウリョク</t>
    </rPh>
    <rPh sb="104" eb="106">
      <t>キキ</t>
    </rPh>
    <rPh sb="106" eb="108">
      <t>カンリ</t>
    </rPh>
    <rPh sb="108" eb="110">
      <t>タイオウ</t>
    </rPh>
    <rPh sb="110" eb="112">
      <t>ノウリョク</t>
    </rPh>
    <phoneticPr fontId="1"/>
  </si>
  <si>
    <t>指　導　内　容</t>
    <rPh sb="0" eb="1">
      <t>ユビ</t>
    </rPh>
    <rPh sb="2" eb="3">
      <t>シルベ</t>
    </rPh>
    <rPh sb="4" eb="5">
      <t>ウチ</t>
    </rPh>
    <rPh sb="6" eb="7">
      <t>カタチ</t>
    </rPh>
    <phoneticPr fontId="1"/>
  </si>
  <si>
    <t>領域別指導時間数</t>
    <rPh sb="0" eb="3">
      <t>リョウイキベツ</t>
    </rPh>
    <rPh sb="3" eb="5">
      <t>シドウ</t>
    </rPh>
    <rPh sb="5" eb="8">
      <t>ジカンスウ</t>
    </rPh>
    <phoneticPr fontId="1"/>
  </si>
  <si>
    <t>備　　考</t>
    <rPh sb="0" eb="1">
      <t>ソノオ</t>
    </rPh>
    <rPh sb="3" eb="4">
      <t>コウ</t>
    </rPh>
    <phoneticPr fontId="1"/>
  </si>
  <si>
    <t>番 号</t>
    <rPh sb="0" eb="1">
      <t>バン</t>
    </rPh>
    <rPh sb="2" eb="3">
      <t>ゴウ</t>
    </rPh>
    <phoneticPr fontId="1"/>
  </si>
  <si>
    <t>時 間</t>
    <rPh sb="0" eb="1">
      <t>トキ</t>
    </rPh>
    <rPh sb="2" eb="3">
      <t>アイダ</t>
    </rPh>
    <phoneticPr fontId="1"/>
  </si>
  <si>
    <t>初任者氏名【　　　　　　　　　　　　　　　】</t>
    <rPh sb="0" eb="3">
      <t>ショニンシャ</t>
    </rPh>
    <rPh sb="3" eb="5">
      <t>シメイ</t>
    </rPh>
    <phoneticPr fontId="1"/>
  </si>
  <si>
    <t>①教員と児童生徒の人間関係</t>
  </si>
  <si>
    <t>➀年度末の学級事務の処理の仕方</t>
  </si>
  <si>
    <t>➀学級通信の作り方</t>
  </si>
  <si>
    <t>②授業の内容と方法（小は教科名）＊</t>
  </si>
  <si>
    <t>②示範授業の参観（小は教科名）＊</t>
  </si>
  <si>
    <t>②授業研究の実施（小は教科名）＊</t>
  </si>
  <si>
    <t>②授業研究の進め方（小は教科名）＊</t>
  </si>
  <si>
    <t>②学習の評価について＊</t>
  </si>
  <si>
    <t>②学習指導案の書き方（小は教科名）＊</t>
  </si>
  <si>
    <t>②教科指導の基礎技術（小は教科名）＊</t>
  </si>
  <si>
    <t>②教材研究の進め方（小は教科名）＊</t>
  </si>
  <si>
    <t>②教材、教具の作成と活用（小は教科名）＊</t>
  </si>
  <si>
    <t>②各教科の授業の分析と評価（小は教科名）＊</t>
  </si>
  <si>
    <t>②テストの作成と評価の仕方＊</t>
  </si>
  <si>
    <t>②特別の教科　道徳のねらいと進め方</t>
  </si>
  <si>
    <t>②特別の教科　道徳示範授業の参観</t>
  </si>
  <si>
    <t>②特別の教科　道徳授業研究の実施</t>
  </si>
  <si>
    <t>②学級活動のねらいと進め方</t>
  </si>
  <si>
    <t>②学級活動示範授業の参観</t>
  </si>
  <si>
    <t>②学級活動授業研究の実施</t>
  </si>
  <si>
    <t>②学校行事の指導の実際</t>
  </si>
  <si>
    <t>②児童会、生徒会活動の指導の実際</t>
  </si>
  <si>
    <t>②クラブ活動の指導の実際（小）</t>
  </si>
  <si>
    <t>②総合的な学習の時間のねらいと進め方</t>
  </si>
  <si>
    <t>②総合的な学習の時間の示範授業の参観</t>
  </si>
  <si>
    <t>②総合的な学習の時間の授業研究の実施</t>
  </si>
  <si>
    <t>②健康に関する指導の進め方</t>
  </si>
  <si>
    <t>②保健安全指導の進め方</t>
  </si>
  <si>
    <t>②給食指導の進め方</t>
  </si>
  <si>
    <t>②交通安全指導の進め方</t>
  </si>
  <si>
    <t>③情報モラル</t>
  </si>
  <si>
    <t>③教育情報の管理</t>
  </si>
  <si>
    <t>③ＩＣＴを活用した教育課題解決のための取組</t>
  </si>
  <si>
    <t>③教育の情報化の意義</t>
    <phoneticPr fontId="1"/>
  </si>
  <si>
    <t>④児童生徒一人一人の教育的ニーズに応じた適切な指導及び必要な支援</t>
  </si>
  <si>
    <t>④インクルーシブ教育システムの理解</t>
  </si>
  <si>
    <t>④合理的配慮について</t>
  </si>
  <si>
    <t>④ユニバーサルデザインの視点</t>
  </si>
  <si>
    <t>④個別の教育支援計画の作成と活用、評価</t>
  </si>
  <si>
    <t>④個別の指導計画の作成と活用、評価</t>
  </si>
  <si>
    <t>④特別支援教育の意義と体制</t>
  </si>
  <si>
    <t>⑤人間としての在り方、生き方</t>
  </si>
  <si>
    <t>⑤社会人としての円滑なコミュニケーションづくり</t>
  </si>
  <si>
    <t>⑤得意分野をもつ個性豊かな教員</t>
  </si>
  <si>
    <t>⑤社会人としての接遇の仕方</t>
  </si>
  <si>
    <t>⑤ＰＴＡ活動運営の実際</t>
  </si>
  <si>
    <t>⑤魅力と活力あふれる地域づくりへの貢献</t>
  </si>
  <si>
    <t>⑤日本及び外国についての広い知識</t>
  </si>
  <si>
    <t>⑥教育公務員の身分と使命</t>
  </si>
  <si>
    <t>⑥教育公務員の勤務と給与</t>
  </si>
  <si>
    <t>⑥県費負担の教職員制度</t>
  </si>
  <si>
    <t>⑥教員評価制度</t>
  </si>
  <si>
    <t>⑥山形県の教育</t>
  </si>
  <si>
    <t>⑥山形県教員「指標」</t>
  </si>
  <si>
    <t>⑥教師に望まれること</t>
  </si>
  <si>
    <t>⑥教員としての心構え</t>
    <phoneticPr fontId="1"/>
  </si>
  <si>
    <t>⑦学校の組織と運営</t>
  </si>
  <si>
    <t>⑦保護者との関係づくり</t>
  </si>
  <si>
    <t>⑦保護者面談の進め方</t>
  </si>
  <si>
    <t>⑦学級、学年通信の作り方</t>
  </si>
  <si>
    <t>⑦家庭訪問の進め方</t>
  </si>
  <si>
    <t>⑦保護者会の進め方</t>
  </si>
  <si>
    <t>⑦ＰＴＡの組織と運営</t>
  </si>
  <si>
    <t>⑦指導要録の取扱い</t>
  </si>
  <si>
    <t>⑦学校教育目標</t>
    <phoneticPr fontId="1"/>
  </si>
  <si>
    <t>⑧学校事故とその対応</t>
  </si>
  <si>
    <t>⑧安全管理と事故防止</t>
  </si>
  <si>
    <t>⑧情報社会の課題への対応</t>
  </si>
  <si>
    <t>⑧情報の管理</t>
  </si>
  <si>
    <t>⑧情報セキュリティーの遵守について</t>
  </si>
  <si>
    <t>⑧保健安全指導の進め方</t>
  </si>
  <si>
    <t>⑧水泳事故と救急法</t>
  </si>
  <si>
    <t>⑧食に関する指導の意義とねらい</t>
  </si>
  <si>
    <t>⑧給食指導の進め方</t>
  </si>
  <si>
    <t>⑧学校事務の基本</t>
  </si>
  <si>
    <t>⑧公金管理</t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</si>
  <si>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</si>
  <si>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</si>
  <si>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</si>
  <si>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</si>
  <si>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</si>
  <si>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</si>
  <si>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</si>
  <si>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</si>
  <si>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①</t>
    <phoneticPr fontId="1"/>
  </si>
  <si>
    <t>②</t>
    <phoneticPr fontId="1"/>
  </si>
  <si>
    <t>領域別月計</t>
    <rPh sb="0" eb="2">
      <t>リョウイキ</t>
    </rPh>
    <rPh sb="2" eb="3">
      <t>ベツ</t>
    </rPh>
    <rPh sb="3" eb="4">
      <t>ツキ</t>
    </rPh>
    <rPh sb="4" eb="5">
      <t>ケイ</t>
    </rPh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</si>
  <si>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</si>
  <si>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</si>
  <si>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</si>
  <si>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</si>
  <si>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</si>
  <si>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</si>
  <si>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指導者別月計</t>
    <rPh sb="0" eb="2">
      <t>シドウ</t>
    </rPh>
    <rPh sb="2" eb="3">
      <t>シャ</t>
    </rPh>
    <rPh sb="3" eb="4">
      <t>ベツ</t>
    </rPh>
    <rPh sb="4" eb="5">
      <t>ツキ</t>
    </rPh>
    <rPh sb="5" eb="6">
      <t>ケイ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</si>
  <si>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</si>
  <si>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</si>
  <si>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その他の教員</t>
    <rPh sb="2" eb="3">
      <t>タ</t>
    </rPh>
    <rPh sb="4" eb="6">
      <t>キョウイン</t>
    </rPh>
    <phoneticPr fontId="1"/>
  </si>
  <si>
    <t>合計</t>
    <rPh sb="0" eb="2">
      <t>ゴウケイ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</si>
  <si>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</si>
  <si>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</si>
  <si>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</si>
  <si>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</si>
  <si>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</si>
  <si>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</si>
  <si>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</si>
  <si>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</si>
  <si>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②週案の書き方</t>
    <phoneticPr fontId="1"/>
  </si>
  <si>
    <t>②子供の見とり方と問い返し方</t>
    <phoneticPr fontId="1"/>
  </si>
  <si>
    <t>②指示と発問</t>
    <phoneticPr fontId="1"/>
  </si>
  <si>
    <t>②年間指導計画の作成</t>
    <phoneticPr fontId="1"/>
  </si>
  <si>
    <t>②指導要録の作成と評価</t>
    <phoneticPr fontId="1"/>
  </si>
  <si>
    <t>②学習指導要領の理解</t>
    <phoneticPr fontId="1"/>
  </si>
  <si>
    <t>①給食指導の進め方</t>
    <rPh sb="1" eb="3">
      <t>キュウショク</t>
    </rPh>
    <phoneticPr fontId="1"/>
  </si>
  <si>
    <t>指導者</t>
    <rPh sb="0" eb="3">
      <t>シドウシャ</t>
    </rPh>
    <phoneticPr fontId="1"/>
  </si>
  <si>
    <t>校長</t>
    <rPh sb="0" eb="2">
      <t>コウチョウ</t>
    </rPh>
    <phoneticPr fontId="1"/>
  </si>
  <si>
    <t>教頭</t>
    <rPh sb="0" eb="2">
      <t>キョウトウ</t>
    </rPh>
    <phoneticPr fontId="1"/>
  </si>
  <si>
    <t>校内指導教員</t>
    <rPh sb="0" eb="6">
      <t>コウナイシドウキョウイン</t>
    </rPh>
    <phoneticPr fontId="1"/>
  </si>
  <si>
    <t>教科指導員</t>
    <rPh sb="0" eb="2">
      <t>キョウカ</t>
    </rPh>
    <rPh sb="2" eb="5">
      <t>シドウイン</t>
    </rPh>
    <phoneticPr fontId="1"/>
  </si>
  <si>
    <t>その他の教員</t>
    <rPh sb="2" eb="3">
      <t>タ</t>
    </rPh>
    <rPh sb="4" eb="6">
      <t>キョウイン</t>
    </rPh>
    <phoneticPr fontId="1"/>
  </si>
  <si>
    <t>日数月計</t>
    <rPh sb="0" eb="2">
      <t>ニッスウ</t>
    </rPh>
    <rPh sb="2" eb="3">
      <t>ツキ</t>
    </rPh>
    <rPh sb="3" eb="4">
      <t>ケイ</t>
    </rPh>
    <phoneticPr fontId="1"/>
  </si>
  <si>
    <t>指導者領域別月計</t>
    <rPh sb="0" eb="3">
      <t>シドウシャ</t>
    </rPh>
    <rPh sb="3" eb="5">
      <t>リョウイキ</t>
    </rPh>
    <rPh sb="5" eb="6">
      <t>ベツ</t>
    </rPh>
    <rPh sb="6" eb="7">
      <t>ツキ</t>
    </rPh>
    <rPh sb="7" eb="8">
      <t>ケイ</t>
    </rPh>
    <phoneticPr fontId="1"/>
  </si>
  <si>
    <t>時数月計</t>
    <phoneticPr fontId="1"/>
  </si>
  <si>
    <t>①：生徒指導力</t>
    <phoneticPr fontId="1"/>
  </si>
  <si>
    <t>②：学習指導力</t>
    <phoneticPr fontId="1"/>
  </si>
  <si>
    <t>③：ＩＣＴ活用力・情報モラル</t>
    <phoneticPr fontId="1"/>
  </si>
  <si>
    <t>④：特別支援教育力</t>
    <phoneticPr fontId="1"/>
  </si>
  <si>
    <t>⑤：総合的な人間力</t>
    <phoneticPr fontId="1"/>
  </si>
  <si>
    <t>⑦：チームマネジメント能力</t>
    <phoneticPr fontId="1"/>
  </si>
  <si>
    <t>⑥：教育公務員としての自覚</t>
    <phoneticPr fontId="1"/>
  </si>
  <si>
    <t>⑧：危機管理対応能力</t>
    <phoneticPr fontId="1"/>
  </si>
  <si>
    <t>領域別
月時数</t>
    <rPh sb="0" eb="2">
      <t>リョウイキ</t>
    </rPh>
    <rPh sb="2" eb="3">
      <t>ベツ</t>
    </rPh>
    <rPh sb="4" eb="5">
      <t>ツキ</t>
    </rPh>
    <rPh sb="5" eb="7">
      <t>ジスウ</t>
    </rPh>
    <phoneticPr fontId="1"/>
  </si>
  <si>
    <t>指導者別月時数</t>
    <rPh sb="4" eb="5">
      <t>ツキ</t>
    </rPh>
    <phoneticPr fontId="1"/>
  </si>
  <si>
    <t>領　域</t>
    <rPh sb="0" eb="1">
      <t>リョウ</t>
    </rPh>
    <rPh sb="2" eb="3">
      <t>イキ</t>
    </rPh>
    <phoneticPr fontId="1"/>
  </si>
  <si>
    <r>
      <t>【４月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</si>
  <si>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【３月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</si>
  <si>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【２月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</si>
  <si>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【１月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</si>
  <si>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【１２月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1"/>
  </si>
  <si>
    <r>
      <t>【１１月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1"/>
  </si>
  <si>
    <r>
      <t>【１０月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3" eb="4">
      <t>ガツ</t>
    </rPh>
    <rPh sb="5" eb="8">
      <t>ショニンシャ</t>
    </rPh>
    <rPh sb="8" eb="10">
      <t>ケンシュウ</t>
    </rPh>
    <rPh sb="10" eb="12">
      <t>ジッシ</t>
    </rPh>
    <rPh sb="12" eb="14">
      <t>キロク</t>
    </rPh>
    <rPh sb="14" eb="15">
      <t>ボ</t>
    </rPh>
    <phoneticPr fontId="1"/>
  </si>
  <si>
    <r>
      <t>【９月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</si>
  <si>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【８月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</si>
  <si>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【７月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</si>
  <si>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【６月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</si>
  <si>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r>
      <t>【５月　初任者研修実施記録簿】</t>
    </r>
    <r>
      <rPr>
        <sz val="11"/>
        <rFont val="HGS創英角ﾎﾟｯﾌﾟ体"/>
        <family val="3"/>
        <charset val="128"/>
      </rPr>
      <t>＜提出の必要なし＞</t>
    </r>
    <rPh sb="2" eb="3">
      <t>ガツ</t>
    </rPh>
    <rPh sb="4" eb="7">
      <t>ショニンシャ</t>
    </rPh>
    <rPh sb="7" eb="9">
      <t>ケンシュウ</t>
    </rPh>
    <rPh sb="9" eb="11">
      <t>ジッシ</t>
    </rPh>
    <rPh sb="11" eb="13">
      <t>キロク</t>
    </rPh>
    <rPh sb="13" eb="14">
      <t>ボ</t>
    </rPh>
    <phoneticPr fontId="1"/>
  </si>
  <si>
    <t>様式3-1 (グループ校用)　　　　　　　　　</t>
    <rPh sb="11" eb="12">
      <t>コウ</t>
    </rPh>
    <rPh sb="12" eb="13">
      <t>ヨウ</t>
    </rPh>
    <phoneticPr fontId="1"/>
  </si>
  <si>
    <t xml:space="preserve"> 拠点校指導教員
 職・氏名</t>
    <rPh sb="1" eb="3">
      <t>キョテン</t>
    </rPh>
    <rPh sb="3" eb="4">
      <t>コウ</t>
    </rPh>
    <rPh sb="4" eb="6">
      <t>シドウ</t>
    </rPh>
    <rPh sb="6" eb="8">
      <t>キョウイン</t>
    </rPh>
    <rPh sb="10" eb="11">
      <t>ショク</t>
    </rPh>
    <rPh sb="12" eb="14">
      <t>シメイ</t>
    </rPh>
    <phoneticPr fontId="1"/>
  </si>
  <si>
    <t>様式4-1（グループ校用）</t>
    <rPh sb="0" eb="2">
      <t>ヨウシキ</t>
    </rPh>
    <rPh sb="10" eb="11">
      <t>コウ</t>
    </rPh>
    <rPh sb="11" eb="12">
      <t>ヨウ</t>
    </rPh>
    <phoneticPr fontId="1"/>
  </si>
  <si>
    <t>拠点校指導教員</t>
    <rPh sb="0" eb="2">
      <t>キョテン</t>
    </rPh>
    <rPh sb="2" eb="3">
      <t>コウ</t>
    </rPh>
    <rPh sb="3" eb="5">
      <t>シドウ</t>
    </rPh>
    <rPh sb="5" eb="7">
      <t>キョウイン</t>
    </rPh>
    <phoneticPr fontId="1"/>
  </si>
  <si>
    <t>ｌ</t>
    <phoneticPr fontId="1"/>
  </si>
  <si>
    <t>校内指導員</t>
    <rPh sb="0" eb="2">
      <t>コウナイ</t>
    </rPh>
    <rPh sb="2" eb="5">
      <t>シドウイン</t>
    </rPh>
    <phoneticPr fontId="1"/>
  </si>
  <si>
    <t>拠点校指導教員</t>
    <rPh sb="0" eb="7">
      <t>キョテンコウシドウキョウイン</t>
    </rPh>
    <phoneticPr fontId="1"/>
  </si>
  <si>
    <t>校内指導教員</t>
    <rPh sb="0" eb="2">
      <t>コウナイ</t>
    </rPh>
    <rPh sb="2" eb="4">
      <t>シドウ</t>
    </rPh>
    <rPh sb="4" eb="6">
      <t>キョウイン</t>
    </rPh>
    <phoneticPr fontId="1"/>
  </si>
  <si>
    <t>［領域　①：生徒指導力　②：学習指導力　　③：ＩＣＴ活用力・情報モラル　④：特別支援教育力　
　    　⑤：総合的な人間力　⑥：教育公務員としての自覚　⑦：チームマネジメント能力　⑧：危機管理対応能力］</t>
    <rPh sb="6" eb="8">
      <t>セイト</t>
    </rPh>
    <rPh sb="8" eb="11">
      <t>シドウリョク</t>
    </rPh>
    <rPh sb="14" eb="16">
      <t>ガクシュウ</t>
    </rPh>
    <rPh sb="16" eb="19">
      <t>シドウリョク</t>
    </rPh>
    <rPh sb="26" eb="28">
      <t>カツヨウ</t>
    </rPh>
    <rPh sb="28" eb="29">
      <t>チカラ</t>
    </rPh>
    <rPh sb="30" eb="32">
      <t>ジョウホウ</t>
    </rPh>
    <rPh sb="38" eb="42">
      <t>トクベツシエン</t>
    </rPh>
    <rPh sb="42" eb="45">
      <t>キョウイクリョク</t>
    </rPh>
    <rPh sb="55" eb="58">
      <t>ソウゴウテキ</t>
    </rPh>
    <rPh sb="59" eb="61">
      <t>ニンゲン</t>
    </rPh>
    <rPh sb="61" eb="62">
      <t>リョク</t>
    </rPh>
    <rPh sb="65" eb="67">
      <t>キョウイク</t>
    </rPh>
    <rPh sb="67" eb="70">
      <t>コウムイン</t>
    </rPh>
    <rPh sb="74" eb="76">
      <t>ジカク</t>
    </rPh>
    <rPh sb="88" eb="89">
      <t>ノウ</t>
    </rPh>
    <rPh sb="89" eb="90">
      <t>リョク</t>
    </rPh>
    <rPh sb="93" eb="95">
      <t>キキ</t>
    </rPh>
    <rPh sb="95" eb="97">
      <t>カンリ</t>
    </rPh>
    <rPh sb="97" eb="99">
      <t>タイオウ</t>
    </rPh>
    <rPh sb="99" eb="101">
      <t>ノウリョク</t>
    </rPh>
    <phoneticPr fontId="1"/>
  </si>
  <si>
    <t>その他の教員</t>
    <rPh sb="2" eb="3">
      <t>タ</t>
    </rPh>
    <rPh sb="4" eb="6">
      <t>キョウイン</t>
    </rPh>
    <phoneticPr fontId="1"/>
  </si>
  <si>
    <t>様式5-1 (グループ校用)　</t>
    <rPh sb="11" eb="12">
      <t>コウ</t>
    </rPh>
    <rPh sb="12" eb="13">
      <t>ヨウ</t>
    </rPh>
    <phoneticPr fontId="1"/>
  </si>
  <si>
    <t>拠点校指導教員
職・氏名</t>
    <rPh sb="0" eb="2">
      <t>キョテン</t>
    </rPh>
    <rPh sb="2" eb="3">
      <t>コウ</t>
    </rPh>
    <rPh sb="3" eb="5">
      <t>シドウ</t>
    </rPh>
    <rPh sb="5" eb="7">
      <t>キョウイン</t>
    </rPh>
    <rPh sb="8" eb="9">
      <t>ショク</t>
    </rPh>
    <rPh sb="10" eb="12">
      <t>シメイ</t>
    </rPh>
    <phoneticPr fontId="1"/>
  </si>
  <si>
    <t>校内指導教員
職・氏名</t>
    <rPh sb="0" eb="2">
      <t>コウナイ</t>
    </rPh>
    <rPh sb="2" eb="4">
      <t>シドウ</t>
    </rPh>
    <rPh sb="4" eb="6">
      <t>キョウイン</t>
    </rPh>
    <rPh sb="7" eb="8">
      <t>ショク</t>
    </rPh>
    <rPh sb="9" eb="11">
      <t>シメイ</t>
    </rPh>
    <phoneticPr fontId="1"/>
  </si>
  <si>
    <t>国語</t>
    <rPh sb="0" eb="2">
      <t>コクゴ</t>
    </rPh>
    <phoneticPr fontId="1"/>
  </si>
  <si>
    <t>社会</t>
    <rPh sb="0" eb="2">
      <t>シャカイ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</si>
  <si>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</si>
  <si>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</si>
  <si>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</si>
  <si>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</si>
  <si>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技術</t>
    <rPh sb="0" eb="2">
      <t>ギジュツ</t>
    </rPh>
    <phoneticPr fontId="1"/>
  </si>
  <si>
    <t>家庭</t>
    <rPh sb="0" eb="2">
      <t>カテイ</t>
    </rPh>
    <phoneticPr fontId="1"/>
  </si>
  <si>
    <t>保健体育</t>
    <rPh sb="0" eb="2">
      <t>ホケン</t>
    </rPh>
    <rPh sb="2" eb="4">
      <t>タイイク</t>
    </rPh>
    <phoneticPr fontId="1"/>
  </si>
  <si>
    <t>〇〇立〇〇小学校</t>
    <rPh sb="2" eb="3">
      <t>リツ</t>
    </rPh>
    <rPh sb="5" eb="8">
      <t>ショウガッコウ</t>
    </rPh>
    <phoneticPr fontId="1"/>
  </si>
  <si>
    <t>〇　〇　〇　〇</t>
    <phoneticPr fontId="1"/>
  </si>
  <si>
    <t>教諭</t>
    <rPh sb="0" eb="2">
      <t>キョウユ</t>
    </rPh>
    <phoneticPr fontId="1"/>
  </si>
  <si>
    <t>〇　〇　〇　〇</t>
    <phoneticPr fontId="1"/>
  </si>
  <si>
    <t>・条件に満たない箇所はセルが赤く塗りつぶされる。すべて白抜きになるように時数計上すること。</t>
    <phoneticPr fontId="1"/>
  </si>
  <si>
    <t>本様式は、（様式５）を入力すると、自動的に入力されるため、手入力しないこと。</t>
    <rPh sb="0" eb="1">
      <t>ホン</t>
    </rPh>
    <rPh sb="1" eb="3">
      <t>ヨウシキ</t>
    </rPh>
    <rPh sb="6" eb="8">
      <t>ヨウシキ</t>
    </rPh>
    <rPh sb="11" eb="13">
      <t>ニュウリョク</t>
    </rPh>
    <rPh sb="17" eb="20">
      <t>ジドウテキ</t>
    </rPh>
    <rPh sb="21" eb="23">
      <t>ニュウリョク</t>
    </rPh>
    <rPh sb="29" eb="30">
      <t>テ</t>
    </rPh>
    <rPh sb="30" eb="32">
      <t>ニュウリョク</t>
    </rPh>
    <phoneticPr fontId="1"/>
  </si>
  <si>
    <t>①３学期の学級経営の評価と今後の課題</t>
    <rPh sb="2" eb="3">
      <t>ガク</t>
    </rPh>
    <phoneticPr fontId="1"/>
  </si>
  <si>
    <t>②確かな学力の育成について＊</t>
    <rPh sb="1" eb="2">
      <t>タシ</t>
    </rPh>
    <rPh sb="4" eb="6">
      <t>ガクリョク</t>
    </rPh>
    <rPh sb="7" eb="9">
      <t>イクセイ</t>
    </rPh>
    <phoneticPr fontId="1"/>
  </si>
  <si>
    <t>②食に関する指導の進め方</t>
    <rPh sb="1" eb="2">
      <t>ショク</t>
    </rPh>
    <phoneticPr fontId="1"/>
  </si>
  <si>
    <t>⑧危機管理全般</t>
    <phoneticPr fontId="1"/>
  </si>
  <si>
    <t>①キャリア教育及び進路指導の意義と進め方</t>
    <rPh sb="5" eb="7">
      <t>キョウイク</t>
    </rPh>
    <rPh sb="7" eb="8">
      <t>オヨ</t>
    </rPh>
    <phoneticPr fontId="1"/>
  </si>
  <si>
    <t>・この表は、「年間指導報告書」（様式５）に添付する。</t>
    <rPh sb="3" eb="4">
      <t>ヒョウ</t>
    </rPh>
    <rPh sb="7" eb="9">
      <t>ネンカン</t>
    </rPh>
    <rPh sb="9" eb="11">
      <t>シドウ</t>
    </rPh>
    <rPh sb="11" eb="14">
      <t>ホウコクショ</t>
    </rPh>
    <rPh sb="21" eb="23">
      <t>テンプ</t>
    </rPh>
    <phoneticPr fontId="1"/>
  </si>
  <si>
    <t>・この表は、「年間指導報告書」（様式５）に添付する。</t>
    <rPh sb="11" eb="13">
      <t>ホウコク</t>
    </rPh>
    <rPh sb="16" eb="18">
      <t>ヨウシキ</t>
    </rPh>
    <phoneticPr fontId="1"/>
  </si>
  <si>
    <t>・上記以外の各領域については、年間を通して０時間となることのないよう配慮する。</t>
    <rPh sb="1" eb="3">
      <t>ジョウキ</t>
    </rPh>
    <rPh sb="3" eb="5">
      <t>イガイ</t>
    </rPh>
    <rPh sb="6" eb="7">
      <t>カク</t>
    </rPh>
    <rPh sb="7" eb="9">
      <t>リョウイキ</t>
    </rPh>
    <rPh sb="15" eb="17">
      <t>ネンカン</t>
    </rPh>
    <rPh sb="18" eb="19">
      <t>トオ</t>
    </rPh>
    <rPh sb="22" eb="24">
      <t>ジカン</t>
    </rPh>
    <rPh sb="34" eb="36">
      <t>ハイリョ</t>
    </rPh>
    <phoneticPr fontId="1"/>
  </si>
  <si>
    <t>・校長、教頭の立場から指導する時間を０時間とならないよう設定する。</t>
    <rPh sb="1" eb="3">
      <t>コウチョウ</t>
    </rPh>
    <rPh sb="4" eb="6">
      <t>キョウトウ</t>
    </rPh>
    <rPh sb="7" eb="9">
      <t>タチバ</t>
    </rPh>
    <rPh sb="11" eb="13">
      <t>シドウ</t>
    </rPh>
    <rPh sb="15" eb="17">
      <t>ジカン</t>
    </rPh>
    <rPh sb="19" eb="21">
      <t>ジカン</t>
    </rPh>
    <rPh sb="28" eb="30">
      <t>セッテイ</t>
    </rPh>
    <phoneticPr fontId="1"/>
  </si>
  <si>
    <t>氏名</t>
    <rPh sb="0" eb="2">
      <t>シメイ</t>
    </rPh>
    <phoneticPr fontId="1"/>
  </si>
  <si>
    <t>特になし</t>
    <rPh sb="0" eb="1">
      <t>トク</t>
    </rPh>
    <phoneticPr fontId="1"/>
  </si>
  <si>
    <t>⑥第６次山形県教育振興計画（後期計画）</t>
    <rPh sb="14" eb="18">
      <t>コウキケイカク</t>
    </rPh>
    <phoneticPr fontId="1"/>
  </si>
  <si>
    <t>年　組（正・副）（ 年所属）</t>
    <rPh sb="0" eb="1">
      <t>トシ</t>
    </rPh>
    <rPh sb="2" eb="3">
      <t>クミ</t>
    </rPh>
    <rPh sb="4" eb="5">
      <t>セイ</t>
    </rPh>
    <rPh sb="6" eb="7">
      <t>フク</t>
    </rPh>
    <rPh sb="10" eb="11">
      <t>ネン</t>
    </rPh>
    <rPh sb="11" eb="13">
      <t>ショゾク</t>
    </rPh>
    <phoneticPr fontId="1"/>
  </si>
  <si>
    <t>・・・・</t>
    <phoneticPr fontId="1"/>
  </si>
  <si>
    <t>英語</t>
    <rPh sb="0" eb="2">
      <t>エイゴ</t>
    </rPh>
    <phoneticPr fontId="1"/>
  </si>
  <si>
    <t>特になし</t>
    <phoneticPr fontId="1"/>
  </si>
  <si>
    <t>③ＩＣＴの活用</t>
    <phoneticPr fontId="1"/>
  </si>
  <si>
    <t>②外国語活動のねらいと進め方（小）</t>
    <rPh sb="15" eb="16">
      <t>ショウ</t>
    </rPh>
    <phoneticPr fontId="1"/>
  </si>
  <si>
    <t>②外国語活動示範授業の参観（小）</t>
    <phoneticPr fontId="1"/>
  </si>
  <si>
    <t>②外国語活動授業研究の実施（小）</t>
    <phoneticPr fontId="1"/>
  </si>
  <si>
    <t>・教頭が校内指導教員の場合、教頭の立場として指導する場合は教頭の欄に、校内指導教員の立場として指導する場合</t>
    <phoneticPr fontId="1"/>
  </si>
  <si>
    <t>　は、その欄に記入する。</t>
    <phoneticPr fontId="1"/>
  </si>
  <si>
    <t>・教頭が校内指導教員の場合、教頭の立場として指導する場合は教頭の欄に、校内指導教員の立場として指導する場合</t>
    <phoneticPr fontId="1"/>
  </si>
  <si>
    <t>・「総合的な人間力」と「教育公務員としての自覚」を合わせて研修の総時間のうち10％以上確保されていること。</t>
    <rPh sb="2" eb="5">
      <t>ソウゴウテキ</t>
    </rPh>
    <rPh sb="6" eb="8">
      <t>ニンゲン</t>
    </rPh>
    <rPh sb="8" eb="9">
      <t>リョク</t>
    </rPh>
    <rPh sb="12" eb="14">
      <t>キョウイク</t>
    </rPh>
    <rPh sb="14" eb="17">
      <t>コウムイン</t>
    </rPh>
    <rPh sb="21" eb="23">
      <t>ジカク</t>
    </rPh>
    <rPh sb="25" eb="26">
      <t>ア</t>
    </rPh>
    <rPh sb="29" eb="31">
      <t>ケンシュウ</t>
    </rPh>
    <rPh sb="32" eb="33">
      <t>ソウ</t>
    </rPh>
    <rPh sb="33" eb="35">
      <t>ジカン</t>
    </rPh>
    <rPh sb="41" eb="43">
      <t>イジョウ</t>
    </rPh>
    <rPh sb="43" eb="45">
      <t>カクホ</t>
    </rPh>
    <phoneticPr fontId="1"/>
  </si>
  <si>
    <t>令和５年度初任者研修年間指導計画書（グループ校用）</t>
    <rPh sb="0" eb="2">
      <t>レイワ</t>
    </rPh>
    <rPh sb="3" eb="4">
      <t>ネン</t>
    </rPh>
    <rPh sb="4" eb="5">
      <t>ド</t>
    </rPh>
    <rPh sb="5" eb="8">
      <t>ショニンシャ</t>
    </rPh>
    <rPh sb="8" eb="10">
      <t>ケンシュウ</t>
    </rPh>
    <rPh sb="10" eb="12">
      <t>ネンカン</t>
    </rPh>
    <rPh sb="12" eb="14">
      <t>シドウ</t>
    </rPh>
    <rPh sb="14" eb="16">
      <t>ケイカク</t>
    </rPh>
    <rPh sb="16" eb="17">
      <t>ショ</t>
    </rPh>
    <rPh sb="22" eb="23">
      <t>コウ</t>
    </rPh>
    <rPh sb="23" eb="24">
      <t>ヨウ</t>
    </rPh>
    <phoneticPr fontId="1"/>
  </si>
  <si>
    <t xml:space="preserve"> ４年２組（正・副）</t>
    <rPh sb="2" eb="3">
      <t>トシ</t>
    </rPh>
    <rPh sb="4" eb="5">
      <t>クミ</t>
    </rPh>
    <rPh sb="6" eb="7">
      <t>セイ</t>
    </rPh>
    <rPh sb="8" eb="9">
      <t>フク</t>
    </rPh>
    <phoneticPr fontId="1"/>
  </si>
  <si>
    <t>教科
（中のみ）</t>
    <rPh sb="0" eb="2">
      <t>キョウカ</t>
    </rPh>
    <rPh sb="4" eb="5">
      <t>チュウ</t>
    </rPh>
    <phoneticPr fontId="1"/>
  </si>
  <si>
    <t>備　考</t>
    <rPh sb="0" eb="1">
      <t>ビ</t>
    </rPh>
    <rPh sb="2" eb="3">
      <t>コウ</t>
    </rPh>
    <phoneticPr fontId="1"/>
  </si>
  <si>
    <t>担任・担当</t>
    <rPh sb="0" eb="2">
      <t>タンニン</t>
    </rPh>
    <rPh sb="3" eb="5">
      <t>タントウ</t>
    </rPh>
    <phoneticPr fontId="1"/>
  </si>
  <si>
    <r>
      <t xml:space="preserve">教科
</t>
    </r>
    <r>
      <rPr>
        <sz val="6"/>
        <rFont val="ＭＳ 明朝"/>
        <family val="1"/>
        <charset val="128"/>
      </rPr>
      <t>（中のみ）</t>
    </r>
    <rPh sb="0" eb="2">
      <t>キョウカ</t>
    </rPh>
    <rPh sb="4" eb="5">
      <t>チュウ</t>
    </rPh>
    <phoneticPr fontId="1"/>
  </si>
  <si>
    <t>令和５年度初任者研修領域別指導時間配分表(グループ校用）</t>
    <rPh sb="0" eb="1">
      <t>レイ</t>
    </rPh>
    <rPh sb="1" eb="2">
      <t>カズ</t>
    </rPh>
    <rPh sb="3" eb="5">
      <t>ネンド</t>
    </rPh>
    <rPh sb="5" eb="8">
      <t>ショニンシャ</t>
    </rPh>
    <rPh sb="8" eb="10">
      <t>ケンシュウ</t>
    </rPh>
    <rPh sb="10" eb="13">
      <t>リョウイキベツ</t>
    </rPh>
    <rPh sb="13" eb="15">
      <t>シドウ</t>
    </rPh>
    <rPh sb="15" eb="17">
      <t>ジカン</t>
    </rPh>
    <rPh sb="17" eb="19">
      <t>ハイブン</t>
    </rPh>
    <rPh sb="19" eb="20">
      <t>ヒョウ</t>
    </rPh>
    <rPh sb="25" eb="26">
      <t>コウ</t>
    </rPh>
    <rPh sb="26" eb="27">
      <t>ヨウ</t>
    </rPh>
    <phoneticPr fontId="1"/>
  </si>
  <si>
    <t>令和５年度初任者研修年間指導報告書（グループ校用）</t>
    <rPh sb="0" eb="2">
      <t>レイワ</t>
    </rPh>
    <rPh sb="3" eb="4">
      <t>ネン</t>
    </rPh>
    <rPh sb="4" eb="5">
      <t>ド</t>
    </rPh>
    <rPh sb="5" eb="8">
      <t>ショニンシャ</t>
    </rPh>
    <rPh sb="8" eb="10">
      <t>ケンシュウ</t>
    </rPh>
    <rPh sb="10" eb="12">
      <t>ネンカン</t>
    </rPh>
    <rPh sb="12" eb="14">
      <t>シドウ</t>
    </rPh>
    <rPh sb="14" eb="16">
      <t>ホウコク</t>
    </rPh>
    <rPh sb="16" eb="17">
      <t>ショ</t>
    </rPh>
    <rPh sb="22" eb="23">
      <t>コウ</t>
    </rPh>
    <rPh sb="23" eb="24">
      <t>ヨウ</t>
    </rPh>
    <phoneticPr fontId="1"/>
  </si>
  <si>
    <t>令和５年度初任者研修指導者別時間配分表</t>
    <rPh sb="0" eb="2">
      <t>レイワ</t>
    </rPh>
    <rPh sb="3" eb="5">
      <t>ネンド</t>
    </rPh>
    <rPh sb="5" eb="8">
      <t>ショニンシャ</t>
    </rPh>
    <rPh sb="8" eb="10">
      <t>ケンシュウ</t>
    </rPh>
    <rPh sb="10" eb="12">
      <t>シドウ</t>
    </rPh>
    <rPh sb="12" eb="13">
      <t>シャ</t>
    </rPh>
    <rPh sb="13" eb="14">
      <t>リョウイキベツ</t>
    </rPh>
    <rPh sb="14" eb="16">
      <t>ジカン</t>
    </rPh>
    <rPh sb="16" eb="18">
      <t>ハイブン</t>
    </rPh>
    <rPh sb="18" eb="19">
      <t>ヒョウ</t>
    </rPh>
    <phoneticPr fontId="1"/>
  </si>
  <si>
    <t>令和５年度初任者研修領域別指導時間配分表(グループ校報告用）</t>
    <rPh sb="0" eb="1">
      <t>レイ</t>
    </rPh>
    <rPh sb="1" eb="2">
      <t>カズ</t>
    </rPh>
    <rPh sb="3" eb="5">
      <t>ネンド</t>
    </rPh>
    <rPh sb="5" eb="8">
      <t>ショニンシャ</t>
    </rPh>
    <rPh sb="8" eb="10">
      <t>ケンシュウ</t>
    </rPh>
    <rPh sb="10" eb="13">
      <t>リョウイキベツ</t>
    </rPh>
    <rPh sb="13" eb="15">
      <t>シドウ</t>
    </rPh>
    <rPh sb="15" eb="17">
      <t>ジカン</t>
    </rPh>
    <rPh sb="17" eb="19">
      <t>ハイブン</t>
    </rPh>
    <rPh sb="19" eb="20">
      <t>ヒョウ</t>
    </rPh>
    <rPh sb="25" eb="26">
      <t>コウ</t>
    </rPh>
    <rPh sb="26" eb="28">
      <t>ホウコク</t>
    </rPh>
    <rPh sb="28" eb="29">
      <t>ヨウ</t>
    </rPh>
    <phoneticPr fontId="1"/>
  </si>
  <si>
    <t>②地域移行に伴う部活動の進め方（中）</t>
    <rPh sb="1" eb="3">
      <t>チイキ</t>
    </rPh>
    <rPh sb="3" eb="5">
      <t>イコウ</t>
    </rPh>
    <rPh sb="6" eb="7">
      <t>トモナ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</si>
</sst>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_ "/>
    <numFmt numFmtId="177" formatCode="0_);[Red]\(0\)"/>
    <numFmt numFmtId="178" formatCode="0.00_);[Red]\(0.00\)"/>
    <numFmt numFmtId="179" formatCode="0.00_ "/>
    <numFmt numFmtId="180" formatCode="0_ "/>
    <numFmt numFmtId="181" formatCode="#"/>
  </numFmts>
  <fonts count="3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8"/>
      <color rgb="FFFF0000"/>
      <name val="ＭＳ 明朝"/>
      <family val="1"/>
      <charset val="128"/>
    </font>
    <font>
      <u/>
      <sz val="11"/>
      <name val="ＭＳ 明朝"/>
      <family val="1"/>
      <charset val="128"/>
    </font>
    <font>
      <sz val="8.5"/>
      <name val="ＭＳ 明朝"/>
      <family val="1"/>
      <charset val="128"/>
    </font>
    <font>
      <sz val="10"/>
      <color indexed="48"/>
      <name val="ＭＳ 明朝"/>
      <family val="1"/>
      <charset val="128"/>
    </font>
    <font>
      <b/>
      <sz val="11"/>
      <color indexed="17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rgb="FF00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HGS創英角ﾎﾟｯﾌﾟ体"/>
      <family val="3"/>
      <charset val="128"/>
    </font>
    <font>
      <u/>
      <sz val="12"/>
      <name val="ＭＳ 明朝"/>
      <family val="1"/>
      <charset val="128"/>
    </font>
    <font>
      <sz val="6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7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86">
    <xf numFmtId="0" fontId="0" fillId="0" borderId="0" xfId="0"/>
    <xf numFmtId="0" fontId="4" fillId="2" borderId="0" xfId="0" applyFont="1" applyFill="1"/>
    <xf numFmtId="0" fontId="3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 shrinkToFit="1"/>
    </xf>
    <xf numFmtId="0" fontId="10" fillId="3" borderId="0" xfId="0" applyFont="1" applyFill="1" applyAlignment="1">
      <alignment vertical="center" shrinkToFit="1"/>
    </xf>
    <xf numFmtId="0" fontId="3" fillId="2" borderId="0" xfId="0" applyFont="1" applyFill="1" applyAlignment="1">
      <alignment horizontal="center" vertical="center" shrinkToFit="1"/>
    </xf>
    <xf numFmtId="0" fontId="4" fillId="2" borderId="0" xfId="0" applyFont="1" applyFill="1" applyAlignment="1">
      <alignment vertical="top" textRotation="255" shrinkToFit="1"/>
    </xf>
    <xf numFmtId="0" fontId="4" fillId="2" borderId="0" xfId="0" applyFont="1" applyFill="1" applyAlignment="1">
      <alignment vertical="top" textRotation="255"/>
    </xf>
    <xf numFmtId="0" fontId="4" fillId="2" borderId="0" xfId="0" applyFont="1" applyFill="1" applyAlignment="1">
      <alignment horizontal="center" vertical="top" textRotation="255"/>
    </xf>
    <xf numFmtId="0" fontId="4" fillId="9" borderId="0" xfId="0" applyFont="1" applyFill="1" applyBorder="1"/>
    <xf numFmtId="0" fontId="17" fillId="8" borderId="0" xfId="0" applyFont="1" applyFill="1" applyBorder="1" applyAlignment="1" applyProtection="1">
      <alignment horizontal="left" vertical="top"/>
    </xf>
    <xf numFmtId="0" fontId="4" fillId="8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9" borderId="0" xfId="0" applyFont="1" applyFill="1" applyBorder="1" applyAlignment="1">
      <alignment shrinkToFit="1"/>
    </xf>
    <xf numFmtId="0" fontId="3" fillId="8" borderId="0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right" vertical="center"/>
    </xf>
    <xf numFmtId="0" fontId="3" fillId="8" borderId="0" xfId="0" applyFont="1" applyFill="1" applyBorder="1" applyAlignment="1">
      <alignment horizontal="left" vertical="center"/>
    </xf>
    <xf numFmtId="0" fontId="4" fillId="8" borderId="0" xfId="0" applyFont="1" applyFill="1" applyBorder="1"/>
    <xf numFmtId="0" fontId="4" fillId="0" borderId="0" xfId="0" applyFont="1" applyFill="1" applyBorder="1"/>
    <xf numFmtId="0" fontId="4" fillId="8" borderId="0" xfId="0" applyFont="1" applyFill="1" applyBorder="1" applyAlignment="1">
      <alignment horizontal="center" vertical="center" shrinkToFit="1"/>
    </xf>
    <xf numFmtId="0" fontId="17" fillId="8" borderId="0" xfId="0" applyFont="1" applyFill="1" applyBorder="1" applyAlignment="1" applyProtection="1">
      <alignment vertical="top"/>
    </xf>
    <xf numFmtId="0" fontId="17" fillId="8" borderId="0" xfId="0" applyFont="1" applyFill="1" applyBorder="1" applyAlignment="1" applyProtection="1">
      <alignment horizontal="center" vertical="center"/>
    </xf>
    <xf numFmtId="0" fontId="17" fillId="8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>
      <alignment vertical="center"/>
    </xf>
    <xf numFmtId="176" fontId="3" fillId="8" borderId="0" xfId="0" applyNumberFormat="1" applyFont="1" applyFill="1" applyBorder="1" applyAlignment="1">
      <alignment horizontal="right" vertical="center"/>
    </xf>
    <xf numFmtId="0" fontId="4" fillId="0" borderId="60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Alignment="1" applyProtection="1">
      <alignment horizontal="center" vertical="center"/>
      <protection locked="0"/>
    </xf>
    <xf numFmtId="0" fontId="4" fillId="0" borderId="67" xfId="0" applyFont="1" applyFill="1" applyBorder="1" applyAlignment="1" applyProtection="1">
      <alignment horizontal="center" vertical="center"/>
      <protection locked="0"/>
    </xf>
    <xf numFmtId="0" fontId="4" fillId="0" borderId="60" xfId="0" applyFont="1" applyFill="1" applyBorder="1" applyAlignment="1" applyProtection="1">
      <alignment horizontal="center" vertical="center" shrinkToFit="1"/>
      <protection locked="0"/>
    </xf>
    <xf numFmtId="0" fontId="4" fillId="0" borderId="43" xfId="0" applyFont="1" applyFill="1" applyBorder="1" applyAlignment="1" applyProtection="1">
      <alignment horizontal="center" vertical="center" shrinkToFit="1"/>
      <protection locked="0"/>
    </xf>
    <xf numFmtId="0" fontId="4" fillId="0" borderId="67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Alignment="1">
      <alignment horizontal="center" vertical="top" textRotation="255" shrinkToFit="1"/>
    </xf>
    <xf numFmtId="0" fontId="2" fillId="8" borderId="0" xfId="0" applyFont="1" applyFill="1" applyBorder="1" applyAlignment="1">
      <alignment horizontal="left" vertical="center"/>
    </xf>
    <xf numFmtId="0" fontId="19" fillId="3" borderId="0" xfId="0" applyFont="1" applyFill="1" applyAlignment="1">
      <alignment horizontal="center" vertical="center"/>
    </xf>
    <xf numFmtId="0" fontId="0" fillId="2" borderId="0" xfId="0" applyFill="1" applyProtection="1">
      <protection locked="0"/>
    </xf>
    <xf numFmtId="0" fontId="3" fillId="3" borderId="23" xfId="0" applyFont="1" applyFill="1" applyBorder="1" applyAlignment="1" applyProtection="1">
      <alignment horizontal="center" vertical="center"/>
      <protection locked="0"/>
    </xf>
    <xf numFmtId="0" fontId="3" fillId="3" borderId="56" xfId="0" applyFont="1" applyFill="1" applyBorder="1" applyAlignment="1" applyProtection="1">
      <alignment horizontal="center" vertical="center" shrinkToFit="1"/>
      <protection locked="0"/>
    </xf>
    <xf numFmtId="0" fontId="2" fillId="3" borderId="58" xfId="0" applyFont="1" applyFill="1" applyBorder="1" applyAlignment="1" applyProtection="1">
      <alignment vertical="center" shrinkToFit="1"/>
      <protection locked="0"/>
    </xf>
    <xf numFmtId="0" fontId="3" fillId="3" borderId="58" xfId="0" applyFont="1" applyFill="1" applyBorder="1" applyAlignment="1" applyProtection="1">
      <alignment horizontal="center" vertical="center" shrinkToFit="1"/>
      <protection locked="0"/>
    </xf>
    <xf numFmtId="0" fontId="2" fillId="3" borderId="32" xfId="0" applyFont="1" applyFill="1" applyBorder="1" applyAlignment="1" applyProtection="1">
      <alignment horizontal="center" vertical="center" shrinkToFit="1"/>
      <protection locked="0"/>
    </xf>
    <xf numFmtId="0" fontId="3" fillId="3" borderId="23" xfId="0" applyFont="1" applyFill="1" applyBorder="1" applyAlignment="1" applyProtection="1">
      <alignment horizontal="center" vertical="center" textRotation="255"/>
      <protection locked="0"/>
    </xf>
    <xf numFmtId="0" fontId="2" fillId="3" borderId="56" xfId="0" applyFont="1" applyFill="1" applyBorder="1" applyAlignment="1" applyProtection="1">
      <alignment vertical="center" shrinkToFit="1"/>
      <protection locked="0"/>
    </xf>
    <xf numFmtId="0" fontId="2" fillId="3" borderId="23" xfId="0" applyFont="1" applyFill="1" applyBorder="1" applyAlignment="1" applyProtection="1">
      <alignment horizontal="center" vertical="center" shrinkToFit="1"/>
      <protection locked="0"/>
    </xf>
    <xf numFmtId="0" fontId="3" fillId="3" borderId="22" xfId="0" applyFont="1" applyFill="1" applyBorder="1" applyAlignment="1" applyProtection="1">
      <alignment horizontal="center" vertical="center"/>
      <protection locked="0"/>
    </xf>
    <xf numFmtId="49" fontId="20" fillId="3" borderId="23" xfId="0" applyNumberFormat="1" applyFont="1" applyFill="1" applyBorder="1" applyAlignment="1" applyProtection="1">
      <alignment wrapText="1" shrinkToFit="1"/>
      <protection locked="0"/>
    </xf>
    <xf numFmtId="0" fontId="3" fillId="3" borderId="72" xfId="0" applyFont="1" applyFill="1" applyBorder="1" applyAlignment="1" applyProtection="1">
      <alignment horizontal="center" vertical="center"/>
      <protection locked="0"/>
    </xf>
    <xf numFmtId="0" fontId="3" fillId="3" borderId="56" xfId="0" applyFont="1" applyFill="1" applyBorder="1" applyAlignment="1" applyProtection="1">
      <alignment horizontal="center" vertical="center"/>
      <protection locked="0"/>
    </xf>
    <xf numFmtId="0" fontId="20" fillId="3" borderId="23" xfId="0" applyFont="1" applyFill="1" applyBorder="1" applyAlignment="1" applyProtection="1">
      <alignment vertical="top" wrapText="1" shrinkToFit="1"/>
      <protection locked="0"/>
    </xf>
    <xf numFmtId="0" fontId="3" fillId="3" borderId="57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vertical="center"/>
    </xf>
    <xf numFmtId="0" fontId="0" fillId="3" borderId="0" xfId="0" applyFill="1" applyAlignment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wrapTex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57" xfId="0" applyFont="1" applyFill="1" applyBorder="1" applyAlignment="1" applyProtection="1">
      <alignment horizontal="center" vertical="center" shrinkToFit="1"/>
      <protection locked="0"/>
    </xf>
    <xf numFmtId="49" fontId="20" fillId="3" borderId="23" xfId="0" applyNumberFormat="1" applyFont="1" applyFill="1" applyBorder="1" applyAlignment="1" applyProtection="1">
      <alignment vertical="top" wrapText="1" shrinkToFit="1"/>
      <protection locked="0"/>
    </xf>
    <xf numFmtId="0" fontId="3" fillId="3" borderId="72" xfId="0" applyFont="1" applyFill="1" applyBorder="1" applyAlignment="1" applyProtection="1">
      <alignment horizontal="center" vertical="center" shrinkToFit="1"/>
      <protection locked="0"/>
    </xf>
    <xf numFmtId="0" fontId="7" fillId="3" borderId="0" xfId="0" applyFont="1" applyFill="1" applyAlignment="1">
      <alignment vertical="center" shrinkToFit="1"/>
    </xf>
    <xf numFmtId="0" fontId="21" fillId="3" borderId="0" xfId="0" applyFont="1" applyFill="1" applyAlignment="1">
      <alignment vertical="center" shrinkToFit="1"/>
    </xf>
    <xf numFmtId="0" fontId="11" fillId="3" borderId="0" xfId="0" applyFont="1" applyFill="1" applyAlignment="1">
      <alignment horizontal="center"/>
    </xf>
    <xf numFmtId="0" fontId="11" fillId="3" borderId="0" xfId="0" applyFont="1" applyFill="1"/>
    <xf numFmtId="0" fontId="0" fillId="2" borderId="0" xfId="0" applyFill="1" applyAlignment="1">
      <alignment horizontal="center"/>
    </xf>
    <xf numFmtId="0" fontId="9" fillId="3" borderId="0" xfId="0" applyFont="1" applyFill="1" applyBorder="1" applyAlignment="1">
      <alignment vertical="center"/>
    </xf>
    <xf numFmtId="0" fontId="24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 wrapText="1"/>
    </xf>
    <xf numFmtId="0" fontId="24" fillId="0" borderId="0" xfId="0" applyFont="1"/>
    <xf numFmtId="0" fontId="24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horizontal="justify" vertical="center" wrapText="1"/>
    </xf>
    <xf numFmtId="0" fontId="0" fillId="2" borderId="0" xfId="0" applyFill="1" applyAlignment="1"/>
    <xf numFmtId="0" fontId="0" fillId="4" borderId="0" xfId="0" applyFill="1"/>
    <xf numFmtId="0" fontId="3" fillId="3" borderId="26" xfId="0" applyFont="1" applyFill="1" applyBorder="1" applyAlignment="1" applyProtection="1">
      <alignment horizontal="center" vertical="center"/>
    </xf>
    <xf numFmtId="0" fontId="17" fillId="2" borderId="0" xfId="0" applyFont="1" applyFill="1" applyAlignment="1">
      <alignment horizontal="center" wrapText="1"/>
    </xf>
    <xf numFmtId="0" fontId="17" fillId="2" borderId="0" xfId="0" applyFont="1" applyFill="1" applyAlignment="1">
      <alignment horizontal="center" vertical="top" textRotation="255" wrapText="1"/>
    </xf>
    <xf numFmtId="0" fontId="17" fillId="2" borderId="0" xfId="0" applyFont="1" applyFill="1" applyAlignment="1">
      <alignment horizontal="center" vertical="top" textRotation="255" wrapText="1" shrinkToFit="1"/>
    </xf>
    <xf numFmtId="0" fontId="3" fillId="3" borderId="23" xfId="0" applyFont="1" applyFill="1" applyBorder="1" applyAlignment="1" applyProtection="1">
      <alignment horizontal="center" vertical="center" shrinkToFit="1"/>
      <protection locked="0"/>
    </xf>
    <xf numFmtId="0" fontId="2" fillId="3" borderId="72" xfId="0" applyFont="1" applyFill="1" applyBorder="1" applyAlignment="1" applyProtection="1">
      <alignment vertical="center" shrinkToFit="1"/>
      <protection locked="0"/>
    </xf>
    <xf numFmtId="0" fontId="3" fillId="3" borderId="24" xfId="0" applyFont="1" applyFill="1" applyBorder="1" applyAlignment="1" applyProtection="1">
      <alignment horizontal="center" vertical="center" shrinkToFit="1"/>
      <protection locked="0"/>
    </xf>
    <xf numFmtId="0" fontId="0" fillId="0" borderId="24" xfId="0" applyBorder="1" applyAlignment="1" applyProtection="1">
      <alignment vertical="center" textRotation="255" shrinkToFit="1"/>
      <protection locked="0"/>
    </xf>
    <xf numFmtId="0" fontId="3" fillId="3" borderId="0" xfId="0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Border="1" applyAlignment="1" applyProtection="1">
      <alignment horizontal="center" vertical="center" wrapText="1" shrinkToFit="1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22" fillId="2" borderId="0" xfId="0" applyFont="1" applyFill="1" applyBorder="1" applyProtection="1">
      <protection locked="0"/>
    </xf>
    <xf numFmtId="0" fontId="23" fillId="2" borderId="0" xfId="0" applyFont="1" applyFill="1" applyBorder="1" applyAlignment="1" applyProtection="1">
      <alignment horizontal="right"/>
      <protection locked="0"/>
    </xf>
    <xf numFmtId="0" fontId="0" fillId="2" borderId="0" xfId="0" applyFill="1" applyBorder="1" applyProtection="1">
      <protection locked="0"/>
    </xf>
    <xf numFmtId="0" fontId="23" fillId="2" borderId="0" xfId="0" applyFont="1" applyFill="1" applyBorder="1" applyProtection="1">
      <protection locked="0"/>
    </xf>
    <xf numFmtId="0" fontId="3" fillId="3" borderId="1" xfId="0" applyFont="1" applyFill="1" applyBorder="1" applyAlignment="1" applyProtection="1">
      <alignment vertical="center" textRotation="255" shrinkToFit="1"/>
      <protection locked="0"/>
    </xf>
    <xf numFmtId="0" fontId="0" fillId="2" borderId="24" xfId="0" applyFill="1" applyBorder="1"/>
    <xf numFmtId="0" fontId="17" fillId="2" borderId="0" xfId="0" applyFont="1" applyFill="1" applyAlignment="1">
      <alignment horizontal="center" vertical="top" wrapText="1"/>
    </xf>
    <xf numFmtId="0" fontId="17" fillId="2" borderId="0" xfId="0" applyFont="1" applyFill="1" applyAlignment="1">
      <alignment vertical="top" textRotation="255" wrapText="1" shrinkToFit="1"/>
    </xf>
    <xf numFmtId="0" fontId="17" fillId="2" borderId="1" xfId="0" applyFont="1" applyFill="1" applyBorder="1" applyAlignment="1">
      <alignment vertical="top" textRotation="255" wrapText="1" shrinkToFit="1"/>
    </xf>
    <xf numFmtId="0" fontId="17" fillId="2" borderId="1" xfId="0" applyFont="1" applyFill="1" applyBorder="1" applyAlignment="1">
      <alignment vertical="top" textRotation="255" wrapText="1"/>
    </xf>
    <xf numFmtId="0" fontId="17" fillId="2" borderId="0" xfId="0" applyFont="1" applyFill="1" applyAlignment="1">
      <alignment vertical="top" textRotation="255" wrapText="1"/>
    </xf>
    <xf numFmtId="0" fontId="0" fillId="4" borderId="24" xfId="0" applyFill="1" applyBorder="1" applyAlignment="1">
      <alignment vertical="center" shrinkToFit="1"/>
    </xf>
    <xf numFmtId="0" fontId="0" fillId="2" borderId="0" xfId="0" applyFill="1" applyBorder="1"/>
    <xf numFmtId="0" fontId="3" fillId="3" borderId="0" xfId="0" applyFont="1" applyFill="1" applyBorder="1" applyAlignment="1" applyProtection="1">
      <alignment horizontal="center" vertical="center" textRotation="255" shrinkToFit="1"/>
      <protection locked="0"/>
    </xf>
    <xf numFmtId="0" fontId="3" fillId="3" borderId="33" xfId="0" applyFont="1" applyFill="1" applyBorder="1" applyAlignment="1" applyProtection="1">
      <alignment vertical="center" shrinkToFit="1"/>
      <protection locked="0"/>
    </xf>
    <xf numFmtId="0" fontId="3" fillId="3" borderId="22" xfId="0" applyFont="1" applyFill="1" applyBorder="1" applyAlignment="1" applyProtection="1">
      <alignment vertical="center" shrinkToFit="1"/>
      <protection locked="0"/>
    </xf>
    <xf numFmtId="0" fontId="0" fillId="4" borderId="0" xfId="0" applyFill="1" applyAlignment="1">
      <alignment horizontal="center"/>
    </xf>
    <xf numFmtId="0" fontId="11" fillId="4" borderId="0" xfId="0" applyFont="1" applyFill="1"/>
    <xf numFmtId="0" fontId="3" fillId="7" borderId="24" xfId="0" applyFont="1" applyFill="1" applyBorder="1" applyAlignment="1" applyProtection="1">
      <alignment horizontal="center" vertical="center" shrinkToFit="1"/>
      <protection locked="0"/>
    </xf>
    <xf numFmtId="0" fontId="0" fillId="7" borderId="24" xfId="0" applyFill="1" applyBorder="1" applyAlignment="1">
      <alignment horizontal="center" vertical="center" wrapText="1" shrinkToFit="1"/>
    </xf>
    <xf numFmtId="0" fontId="29" fillId="7" borderId="24" xfId="0" applyFont="1" applyFill="1" applyBorder="1" applyAlignment="1" applyProtection="1">
      <alignment vertical="center" wrapText="1" shrinkToFit="1"/>
      <protection locked="0"/>
    </xf>
    <xf numFmtId="0" fontId="29" fillId="7" borderId="24" xfId="0" applyFont="1" applyFill="1" applyBorder="1" applyAlignment="1">
      <alignment horizontal="left" vertical="center" shrinkToFit="1"/>
    </xf>
    <xf numFmtId="0" fontId="29" fillId="7" borderId="24" xfId="0" applyFont="1" applyFill="1" applyBorder="1" applyAlignment="1">
      <alignment vertical="center"/>
    </xf>
    <xf numFmtId="0" fontId="0" fillId="10" borderId="24" xfId="0" applyFill="1" applyBorder="1" applyAlignment="1">
      <alignment horizontal="center" vertical="center" shrinkToFit="1"/>
    </xf>
    <xf numFmtId="0" fontId="3" fillId="10" borderId="24" xfId="0" applyFont="1" applyFill="1" applyBorder="1" applyAlignment="1" applyProtection="1">
      <alignment horizontal="center" vertical="center" wrapText="1" shrinkToFit="1"/>
      <protection locked="0"/>
    </xf>
    <xf numFmtId="0" fontId="2" fillId="10" borderId="24" xfId="0" applyFont="1" applyFill="1" applyBorder="1" applyAlignment="1" applyProtection="1">
      <alignment vertical="center" shrinkToFit="1"/>
      <protection locked="0"/>
    </xf>
    <xf numFmtId="0" fontId="3" fillId="10" borderId="24" xfId="0" applyFont="1" applyFill="1" applyBorder="1" applyAlignment="1" applyProtection="1">
      <alignment horizontal="center" vertical="center" shrinkToFit="1"/>
      <protection locked="0"/>
    </xf>
    <xf numFmtId="0" fontId="27" fillId="7" borderId="25" xfId="0" applyFont="1" applyFill="1" applyBorder="1" applyAlignment="1">
      <alignment horizontal="center" vertical="center" shrinkToFit="1"/>
    </xf>
    <xf numFmtId="0" fontId="27" fillId="7" borderId="25" xfId="0" applyFont="1" applyFill="1" applyBorder="1" applyAlignment="1" applyProtection="1">
      <alignment horizontal="center" vertical="center" textRotation="255" shrinkToFit="1"/>
      <protection locked="0"/>
    </xf>
    <xf numFmtId="0" fontId="27" fillId="7" borderId="24" xfId="0" applyFont="1" applyFill="1" applyBorder="1" applyAlignment="1">
      <alignment horizontal="center" vertical="center"/>
    </xf>
    <xf numFmtId="0" fontId="8" fillId="8" borderId="0" xfId="0" applyFont="1" applyFill="1" applyBorder="1" applyAlignment="1" applyProtection="1">
      <alignment vertical="center"/>
    </xf>
    <xf numFmtId="0" fontId="3" fillId="8" borderId="0" xfId="0" applyFont="1" applyFill="1" applyBorder="1" applyAlignment="1" applyProtection="1">
      <alignment vertical="center"/>
    </xf>
    <xf numFmtId="0" fontId="9" fillId="8" borderId="0" xfId="0" applyFont="1" applyFill="1" applyBorder="1" applyAlignment="1" applyProtection="1">
      <alignment vertical="center"/>
    </xf>
    <xf numFmtId="0" fontId="12" fillId="8" borderId="0" xfId="0" applyFont="1" applyFill="1" applyBorder="1" applyAlignment="1" applyProtection="1">
      <alignment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7" fillId="8" borderId="28" xfId="0" applyFont="1" applyFill="1" applyBorder="1" applyAlignment="1" applyProtection="1">
      <alignment horizontal="center" vertical="center"/>
    </xf>
    <xf numFmtId="0" fontId="4" fillId="8" borderId="30" xfId="0" applyFont="1" applyFill="1" applyBorder="1" applyAlignment="1" applyProtection="1">
      <alignment vertical="center" wrapText="1"/>
    </xf>
    <xf numFmtId="0" fontId="4" fillId="8" borderId="13" xfId="0" applyFont="1" applyFill="1" applyBorder="1" applyAlignment="1" applyProtection="1">
      <alignment vertical="center" wrapText="1"/>
    </xf>
    <xf numFmtId="0" fontId="4" fillId="0" borderId="60" xfId="0" applyFont="1" applyFill="1" applyBorder="1" applyAlignment="1" applyProtection="1">
      <alignment horizontal="center" vertical="center" shrinkToFit="1"/>
    </xf>
    <xf numFmtId="0" fontId="4" fillId="0" borderId="60" xfId="0" applyFont="1" applyFill="1" applyBorder="1" applyAlignment="1" applyProtection="1">
      <alignment horizontal="center" vertical="center"/>
    </xf>
    <xf numFmtId="0" fontId="4" fillId="6" borderId="65" xfId="0" applyFont="1" applyFill="1" applyBorder="1" applyAlignment="1" applyProtection="1">
      <alignment vertical="center"/>
    </xf>
    <xf numFmtId="0" fontId="4" fillId="0" borderId="43" xfId="0" applyFont="1" applyFill="1" applyBorder="1" applyAlignment="1" applyProtection="1">
      <alignment horizontal="center" vertical="center" shrinkToFit="1"/>
    </xf>
    <xf numFmtId="0" fontId="4" fillId="0" borderId="43" xfId="0" applyFont="1" applyFill="1" applyBorder="1" applyAlignment="1" applyProtection="1">
      <alignment horizontal="center" vertical="center"/>
    </xf>
    <xf numFmtId="0" fontId="4" fillId="6" borderId="66" xfId="0" applyFont="1" applyFill="1" applyBorder="1" applyAlignment="1" applyProtection="1">
      <alignment vertical="center"/>
    </xf>
    <xf numFmtId="0" fontId="4" fillId="0" borderId="67" xfId="0" applyFont="1" applyFill="1" applyBorder="1" applyAlignment="1" applyProtection="1">
      <alignment horizontal="center" vertical="center" shrinkToFit="1"/>
    </xf>
    <xf numFmtId="0" fontId="4" fillId="0" borderId="67" xfId="0" applyFont="1" applyFill="1" applyBorder="1" applyAlignment="1" applyProtection="1">
      <alignment horizontal="center" vertical="center"/>
    </xf>
    <xf numFmtId="0" fontId="4" fillId="6" borderId="71" xfId="0" applyFont="1" applyFill="1" applyBorder="1" applyAlignment="1" applyProtection="1">
      <alignment vertical="center"/>
    </xf>
    <xf numFmtId="0" fontId="4" fillId="7" borderId="64" xfId="0" applyFont="1" applyFill="1" applyBorder="1" applyAlignment="1" applyProtection="1">
      <alignment horizontal="center" vertical="center" shrinkToFit="1"/>
    </xf>
    <xf numFmtId="0" fontId="4" fillId="7" borderId="60" xfId="0" applyFont="1" applyFill="1" applyBorder="1" applyAlignment="1" applyProtection="1">
      <alignment horizontal="center" vertical="center"/>
    </xf>
    <xf numFmtId="0" fontId="4" fillId="7" borderId="64" xfId="0" applyFont="1" applyFill="1" applyBorder="1" applyAlignment="1" applyProtection="1">
      <alignment horizontal="center" vertical="center"/>
    </xf>
    <xf numFmtId="0" fontId="4" fillId="7" borderId="56" xfId="0" applyFont="1" applyFill="1" applyBorder="1" applyAlignment="1" applyProtection="1">
      <alignment horizontal="center" vertical="center" shrinkToFit="1"/>
    </xf>
    <xf numFmtId="0" fontId="4" fillId="7" borderId="43" xfId="0" applyFont="1" applyFill="1" applyBorder="1" applyAlignment="1" applyProtection="1">
      <alignment horizontal="center" vertical="center"/>
    </xf>
    <xf numFmtId="0" fontId="4" fillId="7" borderId="56" xfId="0" applyFont="1" applyFill="1" applyBorder="1" applyAlignment="1" applyProtection="1">
      <alignment horizontal="center" vertical="center"/>
    </xf>
    <xf numFmtId="0" fontId="4" fillId="7" borderId="70" xfId="0" applyFont="1" applyFill="1" applyBorder="1" applyAlignment="1" applyProtection="1">
      <alignment horizontal="center" vertical="center" shrinkToFit="1"/>
    </xf>
    <xf numFmtId="0" fontId="4" fillId="7" borderId="67" xfId="0" applyFont="1" applyFill="1" applyBorder="1" applyAlignment="1" applyProtection="1">
      <alignment horizontal="center" vertical="center"/>
    </xf>
    <xf numFmtId="0" fontId="4" fillId="7" borderId="70" xfId="0" applyFont="1" applyFill="1" applyBorder="1" applyAlignment="1" applyProtection="1">
      <alignment horizontal="center" vertical="center"/>
    </xf>
    <xf numFmtId="0" fontId="17" fillId="0" borderId="58" xfId="0" applyFont="1" applyFill="1" applyBorder="1" applyAlignment="1" applyProtection="1">
      <alignment horizontal="center" vertical="center"/>
    </xf>
    <xf numFmtId="0" fontId="17" fillId="0" borderId="56" xfId="0" applyFont="1" applyFill="1" applyBorder="1" applyAlignment="1" applyProtection="1">
      <alignment horizontal="center" vertical="center"/>
    </xf>
    <xf numFmtId="0" fontId="17" fillId="0" borderId="59" xfId="0" applyFont="1" applyFill="1" applyBorder="1" applyAlignment="1" applyProtection="1">
      <alignment horizontal="center" vertical="center"/>
    </xf>
    <xf numFmtId="9" fontId="17" fillId="8" borderId="24" xfId="0" applyNumberFormat="1" applyFont="1" applyFill="1" applyBorder="1" applyAlignment="1" applyProtection="1">
      <alignment horizontal="center" vertical="center"/>
    </xf>
    <xf numFmtId="0" fontId="17" fillId="0" borderId="35" xfId="0" applyFont="1" applyFill="1" applyBorder="1" applyAlignment="1" applyProtection="1">
      <alignment horizontal="center" vertical="center"/>
    </xf>
    <xf numFmtId="0" fontId="17" fillId="8" borderId="3" xfId="0" applyFont="1" applyFill="1" applyBorder="1" applyAlignment="1" applyProtection="1">
      <alignment horizontal="right" vertical="center"/>
    </xf>
    <xf numFmtId="0" fontId="17" fillId="8" borderId="8" xfId="0" applyFont="1" applyFill="1" applyBorder="1" applyAlignment="1" applyProtection="1">
      <alignment horizontal="right" vertical="center"/>
    </xf>
    <xf numFmtId="0" fontId="17" fillId="8" borderId="5" xfId="0" applyFont="1" applyFill="1" applyBorder="1" applyAlignment="1" applyProtection="1">
      <alignment horizontal="right" vertical="center"/>
    </xf>
    <xf numFmtId="0" fontId="17" fillId="8" borderId="31" xfId="0" applyFont="1" applyFill="1" applyBorder="1" applyAlignment="1" applyProtection="1">
      <alignment horizontal="right" vertical="center"/>
    </xf>
    <xf numFmtId="177" fontId="17" fillId="0" borderId="1" xfId="0" applyNumberFormat="1" applyFont="1" applyFill="1" applyBorder="1" applyAlignment="1" applyProtection="1">
      <alignment vertical="center"/>
    </xf>
    <xf numFmtId="177" fontId="17" fillId="0" borderId="7" xfId="0" applyNumberFormat="1" applyFont="1" applyFill="1" applyBorder="1" applyAlignment="1" applyProtection="1">
      <alignment vertical="center"/>
    </xf>
    <xf numFmtId="177" fontId="17" fillId="8" borderId="7" xfId="0" applyNumberFormat="1" applyFont="1" applyFill="1" applyBorder="1" applyAlignment="1" applyProtection="1">
      <alignment horizontal="right" vertical="center"/>
    </xf>
    <xf numFmtId="177" fontId="17" fillId="8" borderId="38" xfId="0" applyNumberFormat="1" applyFont="1" applyFill="1" applyBorder="1" applyAlignment="1" applyProtection="1">
      <alignment horizontal="right" vertical="center"/>
    </xf>
    <xf numFmtId="177" fontId="17" fillId="8" borderId="24" xfId="0" applyNumberFormat="1" applyFont="1" applyFill="1" applyBorder="1" applyAlignment="1" applyProtection="1">
      <alignment horizontal="center" vertical="center"/>
    </xf>
    <xf numFmtId="0" fontId="17" fillId="0" borderId="34" xfId="0" applyFont="1" applyFill="1" applyBorder="1" applyAlignment="1" applyProtection="1">
      <alignment horizontal="center" vertical="center"/>
    </xf>
    <xf numFmtId="0" fontId="17" fillId="8" borderId="24" xfId="0" applyFont="1" applyFill="1" applyBorder="1" applyAlignment="1" applyProtection="1">
      <alignment horizontal="center" vertical="center"/>
    </xf>
    <xf numFmtId="0" fontId="17" fillId="8" borderId="26" xfId="0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horizontal="center" vertical="center"/>
    </xf>
    <xf numFmtId="0" fontId="3" fillId="3" borderId="35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right" vertical="center"/>
    </xf>
    <xf numFmtId="176" fontId="3" fillId="3" borderId="1" xfId="0" applyNumberFormat="1" applyFont="1" applyFill="1" applyBorder="1" applyAlignment="1" applyProtection="1">
      <alignment vertical="center"/>
    </xf>
    <xf numFmtId="176" fontId="3" fillId="3" borderId="7" xfId="0" applyNumberFormat="1" applyFont="1" applyFill="1" applyBorder="1" applyAlignment="1" applyProtection="1">
      <alignment vertical="center"/>
    </xf>
    <xf numFmtId="176" fontId="3" fillId="3" borderId="7" xfId="0" applyNumberFormat="1" applyFont="1" applyFill="1" applyBorder="1" applyAlignment="1" applyProtection="1">
      <alignment horizontal="right" vertical="center"/>
    </xf>
    <xf numFmtId="176" fontId="3" fillId="3" borderId="19" xfId="0" applyNumberFormat="1" applyFont="1" applyFill="1" applyBorder="1" applyAlignment="1" applyProtection="1">
      <alignment horizontal="right" vertical="center"/>
    </xf>
    <xf numFmtId="0" fontId="3" fillId="3" borderId="16" xfId="0" applyFont="1" applyFill="1" applyBorder="1" applyAlignment="1" applyProtection="1">
      <alignment horizontal="right" vertical="center"/>
    </xf>
    <xf numFmtId="176" fontId="3" fillId="3" borderId="4" xfId="0" applyNumberFormat="1" applyFont="1" applyFill="1" applyBorder="1" applyAlignment="1" applyProtection="1">
      <alignment horizontal="right" vertical="center"/>
    </xf>
    <xf numFmtId="176" fontId="3" fillId="3" borderId="9" xfId="0" applyNumberFormat="1" applyFont="1" applyFill="1" applyBorder="1" applyAlignment="1" applyProtection="1">
      <alignment horizontal="right" vertical="center"/>
    </xf>
    <xf numFmtId="0" fontId="4" fillId="5" borderId="41" xfId="0" applyNumberFormat="1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horizontal="right" vertical="center"/>
    </xf>
    <xf numFmtId="0" fontId="3" fillId="3" borderId="35" xfId="0" applyFont="1" applyFill="1" applyBorder="1" applyAlignment="1" applyProtection="1">
      <alignment horizontal="right" vertical="center"/>
    </xf>
    <xf numFmtId="0" fontId="17" fillId="8" borderId="32" xfId="0" applyFont="1" applyFill="1" applyBorder="1" applyAlignment="1" applyProtection="1">
      <alignment horizontal="center" vertical="center" shrinkToFit="1"/>
    </xf>
    <xf numFmtId="49" fontId="17" fillId="8" borderId="58" xfId="0" applyNumberFormat="1" applyFont="1" applyFill="1" applyBorder="1" applyAlignment="1" applyProtection="1">
      <alignment horizontal="center" vertical="center"/>
    </xf>
    <xf numFmtId="0" fontId="25" fillId="8" borderId="58" xfId="0" applyFont="1" applyFill="1" applyBorder="1" applyAlignment="1" applyProtection="1">
      <alignment horizontal="center" vertical="center"/>
    </xf>
    <xf numFmtId="49" fontId="17" fillId="8" borderId="56" xfId="0" applyNumberFormat="1" applyFont="1" applyFill="1" applyBorder="1" applyAlignment="1" applyProtection="1">
      <alignment horizontal="center" vertical="center"/>
    </xf>
    <xf numFmtId="0" fontId="25" fillId="8" borderId="56" xfId="0" applyFont="1" applyFill="1" applyBorder="1" applyAlignment="1" applyProtection="1">
      <alignment horizontal="center" vertical="center"/>
    </xf>
    <xf numFmtId="49" fontId="17" fillId="8" borderId="56" xfId="0" applyNumberFormat="1" applyFont="1" applyFill="1" applyBorder="1" applyAlignment="1" applyProtection="1">
      <alignment horizontal="center" vertical="center" wrapText="1"/>
    </xf>
    <xf numFmtId="49" fontId="17" fillId="8" borderId="22" xfId="0" applyNumberFormat="1" applyFont="1" applyFill="1" applyBorder="1" applyAlignment="1" applyProtection="1">
      <alignment horizontal="left" vertical="center" shrinkToFit="1"/>
    </xf>
    <xf numFmtId="49" fontId="17" fillId="8" borderId="0" xfId="0" applyNumberFormat="1" applyFont="1" applyFill="1" applyBorder="1" applyAlignment="1" applyProtection="1">
      <alignment horizontal="left" vertical="center" shrinkToFit="1"/>
    </xf>
    <xf numFmtId="49" fontId="17" fillId="8" borderId="12" xfId="0" applyNumberFormat="1" applyFont="1" applyFill="1" applyBorder="1" applyAlignment="1" applyProtection="1">
      <alignment horizontal="left" vertical="center" shrinkToFit="1"/>
    </xf>
    <xf numFmtId="49" fontId="17" fillId="8" borderId="59" xfId="0" applyNumberFormat="1" applyFont="1" applyFill="1" applyBorder="1" applyAlignment="1" applyProtection="1">
      <alignment horizontal="center" vertical="center"/>
    </xf>
    <xf numFmtId="0" fontId="25" fillId="8" borderId="59" xfId="0" applyFont="1" applyFill="1" applyBorder="1" applyAlignment="1" applyProtection="1">
      <alignment horizontal="center" vertical="center"/>
    </xf>
    <xf numFmtId="49" fontId="17" fillId="8" borderId="24" xfId="0" applyNumberFormat="1" applyFont="1" applyFill="1" applyBorder="1" applyAlignment="1" applyProtection="1">
      <alignment horizontal="center" vertical="center" wrapText="1"/>
    </xf>
    <xf numFmtId="49" fontId="17" fillId="8" borderId="33" xfId="0" applyNumberFormat="1" applyFont="1" applyFill="1" applyBorder="1" applyAlignment="1" applyProtection="1">
      <alignment horizontal="left" vertical="center" shrinkToFit="1"/>
    </xf>
    <xf numFmtId="49" fontId="17" fillId="8" borderId="1" xfId="0" applyNumberFormat="1" applyFont="1" applyFill="1" applyBorder="1" applyAlignment="1" applyProtection="1">
      <alignment horizontal="left" vertical="center" shrinkToFit="1"/>
    </xf>
    <xf numFmtId="49" fontId="17" fillId="8" borderId="18" xfId="0" applyNumberFormat="1" applyFont="1" applyFill="1" applyBorder="1" applyAlignment="1" applyProtection="1">
      <alignment horizontal="left" vertical="center" shrinkToFit="1"/>
    </xf>
    <xf numFmtId="0" fontId="17" fillId="8" borderId="0" xfId="0" applyFont="1" applyFill="1" applyBorder="1" applyAlignment="1" applyProtection="1">
      <alignment shrinkToFit="1"/>
    </xf>
    <xf numFmtId="0" fontId="18" fillId="8" borderId="0" xfId="0" applyFont="1" applyFill="1" applyBorder="1" applyAlignment="1" applyProtection="1">
      <alignment shrinkToFit="1"/>
    </xf>
    <xf numFmtId="0" fontId="17" fillId="8" borderId="21" xfId="0" applyFont="1" applyFill="1" applyBorder="1" applyAlignment="1" applyProtection="1">
      <alignment horizontal="center" vertical="center"/>
    </xf>
    <xf numFmtId="0" fontId="17" fillId="8" borderId="4" xfId="0" applyFont="1" applyFill="1" applyBorder="1" applyAlignment="1" applyProtection="1">
      <alignment horizontal="center" vertical="center"/>
    </xf>
    <xf numFmtId="0" fontId="17" fillId="8" borderId="9" xfId="0" applyFont="1" applyFill="1" applyBorder="1" applyAlignment="1" applyProtection="1">
      <alignment horizontal="center" vertical="center"/>
    </xf>
    <xf numFmtId="0" fontId="17" fillId="8" borderId="4" xfId="0" applyFont="1" applyFill="1" applyBorder="1" applyAlignment="1" applyProtection="1">
      <alignment vertical="center"/>
    </xf>
    <xf numFmtId="0" fontId="17" fillId="8" borderId="18" xfId="0" applyFont="1" applyFill="1" applyBorder="1" applyAlignment="1" applyProtection="1">
      <alignment horizontal="right" vertical="center"/>
    </xf>
    <xf numFmtId="0" fontId="17" fillId="8" borderId="6" xfId="0" applyFont="1" applyFill="1" applyBorder="1" applyAlignment="1" applyProtection="1">
      <alignment horizontal="center" vertical="center"/>
    </xf>
    <xf numFmtId="0" fontId="17" fillId="8" borderId="7" xfId="0" applyFont="1" applyFill="1" applyBorder="1" applyAlignment="1" applyProtection="1">
      <alignment horizontal="center" vertical="center"/>
    </xf>
    <xf numFmtId="0" fontId="17" fillId="8" borderId="7" xfId="0" applyFont="1" applyFill="1" applyBorder="1" applyAlignment="1" applyProtection="1">
      <alignment vertical="center"/>
    </xf>
    <xf numFmtId="0" fontId="17" fillId="8" borderId="10" xfId="0" applyFont="1" applyFill="1" applyBorder="1" applyAlignment="1" applyProtection="1">
      <alignment horizontal="right" vertical="center"/>
    </xf>
    <xf numFmtId="0" fontId="17" fillId="8" borderId="7" xfId="0" applyFont="1" applyFill="1" applyBorder="1" applyAlignment="1" applyProtection="1">
      <alignment horizontal="left" vertical="center"/>
    </xf>
    <xf numFmtId="0" fontId="17" fillId="8" borderId="11" xfId="0" applyFont="1" applyFill="1" applyBorder="1" applyAlignment="1" applyProtection="1">
      <alignment horizontal="center" vertical="center"/>
    </xf>
    <xf numFmtId="0" fontId="17" fillId="8" borderId="0" xfId="0" applyFont="1" applyFill="1" applyBorder="1" applyAlignment="1" applyProtection="1">
      <alignment horizontal="left" vertical="center"/>
    </xf>
    <xf numFmtId="0" fontId="17" fillId="8" borderId="12" xfId="0" applyFont="1" applyFill="1" applyBorder="1" applyAlignment="1" applyProtection="1">
      <alignment horizontal="right" vertical="center"/>
    </xf>
    <xf numFmtId="0" fontId="17" fillId="8" borderId="14" xfId="0" applyFont="1" applyFill="1" applyBorder="1" applyAlignment="1" applyProtection="1">
      <alignment horizontal="center" vertical="center"/>
    </xf>
    <xf numFmtId="0" fontId="17" fillId="8" borderId="13" xfId="0" applyFont="1" applyFill="1" applyBorder="1" applyAlignment="1" applyProtection="1">
      <alignment horizontal="center" vertical="center"/>
    </xf>
    <xf numFmtId="0" fontId="17" fillId="8" borderId="13" xfId="0" applyFont="1" applyFill="1" applyBorder="1" applyAlignment="1" applyProtection="1">
      <alignment horizontal="left" vertical="center"/>
    </xf>
    <xf numFmtId="0" fontId="17" fillId="8" borderId="15" xfId="0" applyFont="1" applyFill="1" applyBorder="1" applyAlignment="1" applyProtection="1">
      <alignment horizontal="right" vertical="center"/>
    </xf>
    <xf numFmtId="0" fontId="3" fillId="8" borderId="1" xfId="0" applyFont="1" applyFill="1" applyBorder="1" applyAlignment="1" applyProtection="1">
      <alignment horizontal="right" vertical="center"/>
    </xf>
    <xf numFmtId="0" fontId="3" fillId="8" borderId="0" xfId="0" applyFont="1" applyFill="1" applyBorder="1" applyAlignment="1" applyProtection="1">
      <alignment horizontal="right" vertical="center"/>
    </xf>
    <xf numFmtId="0" fontId="3" fillId="8" borderId="0" xfId="0" applyFont="1" applyFill="1" applyBorder="1" applyAlignment="1" applyProtection="1">
      <alignment horizontal="left" vertical="center"/>
    </xf>
    <xf numFmtId="176" fontId="3" fillId="8" borderId="1" xfId="0" applyNumberFormat="1" applyFont="1" applyFill="1" applyBorder="1" applyAlignment="1" applyProtection="1">
      <alignment horizontal="right" vertical="center"/>
    </xf>
    <xf numFmtId="0" fontId="4" fillId="8" borderId="0" xfId="0" applyFont="1" applyFill="1" applyBorder="1" applyProtection="1"/>
    <xf numFmtId="10" fontId="17" fillId="8" borderId="24" xfId="0" applyNumberFormat="1" applyFont="1" applyFill="1" applyBorder="1" applyAlignment="1" applyProtection="1">
      <alignment horizontal="center" vertical="center"/>
    </xf>
    <xf numFmtId="178" fontId="17" fillId="0" borderId="7" xfId="0" applyNumberFormat="1" applyFont="1" applyFill="1" applyBorder="1" applyAlignment="1" applyProtection="1">
      <alignment vertical="center"/>
    </xf>
    <xf numFmtId="179" fontId="3" fillId="3" borderId="7" xfId="0" applyNumberFormat="1" applyFont="1" applyFill="1" applyBorder="1" applyAlignment="1" applyProtection="1">
      <alignment vertical="center"/>
    </xf>
    <xf numFmtId="180" fontId="3" fillId="3" borderId="1" xfId="0" applyNumberFormat="1" applyFont="1" applyFill="1" applyBorder="1" applyAlignment="1" applyProtection="1">
      <alignment vertical="center"/>
    </xf>
    <xf numFmtId="180" fontId="3" fillId="3" borderId="7" xfId="0" applyNumberFormat="1" applyFont="1" applyFill="1" applyBorder="1" applyAlignment="1" applyProtection="1">
      <alignment horizontal="right" vertical="center"/>
    </xf>
    <xf numFmtId="180" fontId="3" fillId="3" borderId="19" xfId="0" applyNumberFormat="1" applyFont="1" applyFill="1" applyBorder="1" applyAlignment="1" applyProtection="1">
      <alignment horizontal="right" vertical="center"/>
    </xf>
    <xf numFmtId="0" fontId="24" fillId="0" borderId="0" xfId="0" applyFont="1" applyAlignment="1">
      <alignment wrapText="1"/>
    </xf>
    <xf numFmtId="0" fontId="17" fillId="8" borderId="19" xfId="0" applyFont="1" applyFill="1" applyBorder="1" applyAlignment="1" applyProtection="1">
      <alignment horizontal="center" vertical="center"/>
    </xf>
    <xf numFmtId="0" fontId="17" fillId="8" borderId="24" xfId="0" applyFont="1" applyFill="1" applyBorder="1" applyAlignment="1" applyProtection="1">
      <alignment horizontal="center" vertical="center"/>
    </xf>
    <xf numFmtId="0" fontId="17" fillId="8" borderId="26" xfId="0" applyFont="1" applyFill="1" applyBorder="1" applyAlignment="1" applyProtection="1">
      <alignment horizontal="center" vertical="center"/>
    </xf>
    <xf numFmtId="49" fontId="17" fillId="8" borderId="33" xfId="0" applyNumberFormat="1" applyFont="1" applyFill="1" applyBorder="1" applyAlignment="1" applyProtection="1">
      <alignment horizontal="left" vertical="center" shrinkToFit="1"/>
    </xf>
    <xf numFmtId="49" fontId="17" fillId="8" borderId="1" xfId="0" applyNumberFormat="1" applyFont="1" applyFill="1" applyBorder="1" applyAlignment="1" applyProtection="1">
      <alignment horizontal="left" vertical="center" shrinkToFit="1"/>
    </xf>
    <xf numFmtId="49" fontId="17" fillId="8" borderId="18" xfId="0" applyNumberFormat="1" applyFont="1" applyFill="1" applyBorder="1" applyAlignment="1" applyProtection="1">
      <alignment horizontal="left" vertical="center" shrinkToFit="1"/>
    </xf>
    <xf numFmtId="0" fontId="3" fillId="3" borderId="8" xfId="0" applyFont="1" applyFill="1" applyBorder="1" applyAlignment="1" applyProtection="1">
      <alignment horizontal="right" vertical="center"/>
    </xf>
    <xf numFmtId="0" fontId="3" fillId="3" borderId="31" xfId="0" applyFont="1" applyFill="1" applyBorder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3" borderId="20" xfId="0" applyFont="1" applyFill="1" applyBorder="1" applyAlignment="1" applyProtection="1">
      <alignment horizontal="right" vertical="center"/>
    </xf>
    <xf numFmtId="0" fontId="4" fillId="9" borderId="0" xfId="0" applyFont="1" applyFill="1" applyBorder="1" applyProtection="1"/>
    <xf numFmtId="0" fontId="4" fillId="9" borderId="0" xfId="0" applyFont="1" applyFill="1" applyBorder="1" applyAlignment="1" applyProtection="1">
      <alignment shrinkToFit="1"/>
    </xf>
    <xf numFmtId="0" fontId="4" fillId="2" borderId="0" xfId="0" applyFont="1" applyFill="1" applyProtection="1"/>
    <xf numFmtId="0" fontId="2" fillId="8" borderId="0" xfId="0" applyFont="1" applyFill="1" applyBorder="1" applyAlignment="1" applyProtection="1">
      <alignment horizontal="left" vertical="center"/>
    </xf>
    <xf numFmtId="176" fontId="3" fillId="8" borderId="0" xfId="0" applyNumberFormat="1" applyFont="1" applyFill="1" applyBorder="1" applyAlignment="1" applyProtection="1">
      <alignment horizontal="right" vertical="center"/>
    </xf>
    <xf numFmtId="0" fontId="4" fillId="8" borderId="0" xfId="0" applyFont="1" applyFill="1" applyBorder="1" applyAlignment="1" applyProtection="1">
      <alignment horizontal="center" vertical="center" shrinkToFit="1"/>
    </xf>
    <xf numFmtId="0" fontId="4" fillId="0" borderId="0" xfId="0" applyFont="1" applyFill="1" applyBorder="1" applyProtection="1"/>
    <xf numFmtId="0" fontId="25" fillId="8" borderId="58" xfId="0" applyFont="1" applyFill="1" applyBorder="1" applyAlignment="1" applyProtection="1">
      <alignment horizontal="center" vertical="center"/>
      <protection locked="0"/>
    </xf>
    <xf numFmtId="0" fontId="25" fillId="8" borderId="56" xfId="0" applyFont="1" applyFill="1" applyBorder="1" applyAlignment="1" applyProtection="1">
      <alignment horizontal="center" vertical="center"/>
      <protection locked="0"/>
    </xf>
    <xf numFmtId="0" fontId="25" fillId="8" borderId="59" xfId="0" applyFont="1" applyFill="1" applyBorder="1" applyAlignment="1" applyProtection="1">
      <alignment horizontal="center" vertical="center"/>
      <protection locked="0"/>
    </xf>
    <xf numFmtId="0" fontId="0" fillId="3" borderId="0" xfId="0" applyFont="1" applyFill="1" applyProtection="1"/>
    <xf numFmtId="0" fontId="3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right" vertical="center"/>
    </xf>
    <xf numFmtId="0" fontId="0" fillId="2" borderId="0" xfId="0" applyFont="1" applyFill="1" applyProtection="1"/>
    <xf numFmtId="0" fontId="3" fillId="3" borderId="0" xfId="0" applyFont="1" applyFill="1" applyBorder="1" applyAlignment="1" applyProtection="1"/>
    <xf numFmtId="0" fontId="3" fillId="3" borderId="21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vertical="center"/>
    </xf>
    <xf numFmtId="0" fontId="3" fillId="3" borderId="18" xfId="0" applyFont="1" applyFill="1" applyBorder="1" applyAlignment="1" applyProtection="1">
      <alignment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3" fillId="3" borderId="10" xfId="0" applyFont="1" applyFill="1" applyBorder="1" applyAlignment="1" applyProtection="1">
      <alignment horizontal="right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right" vertical="center"/>
    </xf>
    <xf numFmtId="0" fontId="3" fillId="3" borderId="14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left" vertical="center"/>
    </xf>
    <xf numFmtId="0" fontId="3" fillId="3" borderId="15" xfId="0" applyFont="1" applyFill="1" applyBorder="1" applyAlignment="1" applyProtection="1">
      <alignment horizontal="right" vertical="center"/>
    </xf>
    <xf numFmtId="0" fontId="0" fillId="2" borderId="0" xfId="0" applyFont="1" applyFill="1" applyBorder="1" applyAlignment="1" applyProtection="1">
      <alignment horizontal="center" vertical="center" shrinkToFit="1"/>
    </xf>
    <xf numFmtId="0" fontId="0" fillId="2" borderId="0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right" vertical="center"/>
    </xf>
    <xf numFmtId="176" fontId="3" fillId="3" borderId="1" xfId="0" applyNumberFormat="1" applyFont="1" applyFill="1" applyBorder="1" applyAlignment="1" applyProtection="1">
      <alignment horizontal="right" vertical="center"/>
    </xf>
    <xf numFmtId="0" fontId="12" fillId="3" borderId="0" xfId="0" applyFont="1" applyFill="1" applyAlignment="1" applyProtection="1">
      <alignment vertical="center"/>
    </xf>
    <xf numFmtId="176" fontId="3" fillId="3" borderId="0" xfId="0" applyNumberFormat="1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/>
    </xf>
    <xf numFmtId="0" fontId="6" fillId="3" borderId="0" xfId="0" applyFont="1" applyFill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3" borderId="18" xfId="0" applyFont="1" applyFill="1" applyBorder="1" applyAlignment="1" applyProtection="1">
      <alignment horizontal="right" vertical="center"/>
    </xf>
    <xf numFmtId="0" fontId="3" fillId="3" borderId="9" xfId="0" applyFont="1" applyFill="1" applyBorder="1" applyAlignment="1" applyProtection="1">
      <alignment horizontal="left" vertical="center"/>
    </xf>
    <xf numFmtId="0" fontId="3" fillId="3" borderId="17" xfId="0" applyFont="1" applyFill="1" applyBorder="1" applyAlignment="1" applyProtection="1">
      <alignment horizontal="right" vertical="center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3" borderId="0" xfId="0" applyFont="1" applyFill="1" applyAlignment="1" applyProtection="1">
      <alignment horizontal="right"/>
    </xf>
    <xf numFmtId="0" fontId="0" fillId="3" borderId="0" xfId="0" applyFont="1" applyFill="1" applyAlignment="1" applyProtection="1">
      <alignment horizontal="right"/>
    </xf>
    <xf numFmtId="0" fontId="0" fillId="2" borderId="0" xfId="0" applyFont="1" applyFill="1" applyAlignment="1" applyProtection="1">
      <alignment horizontal="right"/>
    </xf>
    <xf numFmtId="0" fontId="0" fillId="0" borderId="0" xfId="0" applyFill="1" applyProtection="1"/>
    <xf numFmtId="0" fontId="8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0" fillId="3" borderId="0" xfId="0" applyFill="1" applyProtection="1"/>
    <xf numFmtId="0" fontId="9" fillId="3" borderId="0" xfId="0" applyFont="1" applyFill="1" applyAlignment="1" applyProtection="1">
      <alignment vertical="center"/>
    </xf>
    <xf numFmtId="0" fontId="0" fillId="0" borderId="0" xfId="0" applyAlignment="1" applyProtection="1"/>
    <xf numFmtId="0" fontId="4" fillId="3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 shrinkToFit="1"/>
    </xf>
    <xf numFmtId="0" fontId="4" fillId="3" borderId="1" xfId="0" applyFont="1" applyFill="1" applyBorder="1" applyAlignment="1" applyProtection="1">
      <alignment vertical="center"/>
    </xf>
    <xf numFmtId="0" fontId="3" fillId="3" borderId="22" xfId="0" applyFont="1" applyFill="1" applyBorder="1" applyAlignment="1" applyProtection="1">
      <alignment vertical="center"/>
    </xf>
    <xf numFmtId="0" fontId="4" fillId="2" borderId="24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vertical="center"/>
    </xf>
    <xf numFmtId="0" fontId="4" fillId="3" borderId="0" xfId="0" applyFont="1" applyFill="1" applyAlignment="1" applyProtection="1">
      <alignment shrinkToFit="1"/>
    </xf>
    <xf numFmtId="0" fontId="3" fillId="3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shrinkToFit="1"/>
    </xf>
    <xf numFmtId="49" fontId="17" fillId="3" borderId="39" xfId="0" applyNumberFormat="1" applyFont="1" applyFill="1" applyBorder="1" applyAlignment="1" applyProtection="1">
      <alignment horizontal="center" vertical="center" wrapText="1"/>
    </xf>
    <xf numFmtId="49" fontId="4" fillId="7" borderId="40" xfId="0" applyNumberFormat="1" applyFont="1" applyFill="1" applyBorder="1" applyAlignment="1" applyProtection="1">
      <alignment vertical="center"/>
    </xf>
    <xf numFmtId="49" fontId="4" fillId="7" borderId="39" xfId="0" applyNumberFormat="1" applyFont="1" applyFill="1" applyBorder="1" applyAlignment="1" applyProtection="1">
      <alignment vertical="center"/>
    </xf>
    <xf numFmtId="0" fontId="15" fillId="3" borderId="0" xfId="0" applyFont="1" applyFill="1" applyAlignment="1" applyProtection="1">
      <alignment shrinkToFit="1"/>
    </xf>
    <xf numFmtId="0" fontId="15" fillId="4" borderId="0" xfId="0" applyFont="1" applyFill="1" applyAlignment="1" applyProtection="1">
      <alignment shrinkToFit="1"/>
    </xf>
    <xf numFmtId="0" fontId="4" fillId="4" borderId="0" xfId="0" applyFont="1" applyFill="1" applyBorder="1" applyAlignment="1" applyProtection="1">
      <alignment horizontal="left" vertical="center" shrinkToFit="1"/>
    </xf>
    <xf numFmtId="0" fontId="4" fillId="4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center" shrinkToFit="1"/>
    </xf>
    <xf numFmtId="0" fontId="4" fillId="3" borderId="0" xfId="0" applyFont="1" applyFill="1" applyBorder="1" applyAlignment="1" applyProtection="1">
      <alignment horizontal="center" vertical="center" shrinkToFit="1"/>
    </xf>
    <xf numFmtId="0" fontId="4" fillId="4" borderId="0" xfId="0" applyFont="1" applyFill="1" applyBorder="1" applyAlignment="1" applyProtection="1">
      <alignment horizontal="center" vertical="center" shrinkToFit="1"/>
    </xf>
    <xf numFmtId="0" fontId="15" fillId="4" borderId="0" xfId="0" applyFont="1" applyFill="1" applyBorder="1" applyAlignment="1" applyProtection="1">
      <alignment shrinkToFit="1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Fill="1" applyProtection="1"/>
    <xf numFmtId="0" fontId="3" fillId="3" borderId="33" xfId="0" applyFont="1" applyFill="1" applyBorder="1" applyAlignment="1" applyProtection="1">
      <alignment horizontal="center" vertical="center"/>
    </xf>
    <xf numFmtId="0" fontId="2" fillId="3" borderId="32" xfId="0" applyFont="1" applyFill="1" applyBorder="1" applyAlignment="1" applyProtection="1">
      <alignment vertical="center" shrinkToFit="1"/>
      <protection locked="0"/>
    </xf>
    <xf numFmtId="0" fontId="9" fillId="3" borderId="0" xfId="0" applyFont="1" applyFill="1" applyBorder="1" applyAlignment="1" applyProtection="1">
      <alignment vertical="center"/>
      <protection locked="0"/>
    </xf>
    <xf numFmtId="0" fontId="19" fillId="3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vertical="center"/>
    </xf>
    <xf numFmtId="0" fontId="0" fillId="2" borderId="0" xfId="0" applyFill="1" applyProtection="1"/>
    <xf numFmtId="0" fontId="17" fillId="2" borderId="0" xfId="0" applyFont="1" applyFill="1" applyAlignment="1" applyProtection="1">
      <alignment horizontal="center" wrapText="1"/>
    </xf>
    <xf numFmtId="0" fontId="17" fillId="2" borderId="0" xfId="0" applyFont="1" applyFill="1" applyAlignment="1" applyProtection="1">
      <alignment horizontal="center" vertical="top" textRotation="255" wrapText="1"/>
    </xf>
    <xf numFmtId="0" fontId="9" fillId="3" borderId="0" xfId="0" applyFont="1" applyFill="1" applyBorder="1" applyAlignment="1" applyProtection="1">
      <alignment vertical="center"/>
    </xf>
    <xf numFmtId="0" fontId="19" fillId="3" borderId="0" xfId="0" applyFont="1" applyFill="1" applyAlignment="1" applyProtection="1">
      <alignment horizontal="center" vertical="center"/>
    </xf>
    <xf numFmtId="0" fontId="0" fillId="2" borderId="0" xfId="0" applyFill="1" applyAlignment="1" applyProtection="1"/>
    <xf numFmtId="0" fontId="17" fillId="2" borderId="0" xfId="0" applyFont="1" applyFill="1" applyAlignment="1" applyProtection="1">
      <alignment horizontal="center" vertical="top" textRotation="255" wrapText="1" shrinkToFit="1"/>
    </xf>
    <xf numFmtId="0" fontId="4" fillId="2" borderId="0" xfId="0" applyFont="1" applyFill="1" applyAlignment="1" applyProtection="1">
      <alignment vertical="top" textRotation="255" shrinkToFit="1"/>
    </xf>
    <xf numFmtId="0" fontId="4" fillId="2" borderId="0" xfId="0" applyFont="1" applyFill="1" applyAlignment="1" applyProtection="1">
      <alignment horizontal="center" vertical="top" textRotation="255" shrinkToFit="1"/>
    </xf>
    <xf numFmtId="0" fontId="4" fillId="2" borderId="0" xfId="0" applyFont="1" applyFill="1" applyAlignment="1" applyProtection="1">
      <alignment vertical="top" textRotation="255"/>
    </xf>
    <xf numFmtId="0" fontId="3" fillId="3" borderId="23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 shrinkToFit="1"/>
    </xf>
    <xf numFmtId="0" fontId="3" fillId="3" borderId="23" xfId="0" applyFont="1" applyFill="1" applyBorder="1" applyAlignment="1" applyProtection="1">
      <alignment horizontal="center" vertical="center" textRotation="255"/>
    </xf>
    <xf numFmtId="0" fontId="10" fillId="3" borderId="0" xfId="0" applyFont="1" applyFill="1" applyAlignment="1" applyProtection="1">
      <alignment vertical="center"/>
    </xf>
    <xf numFmtId="0" fontId="0" fillId="3" borderId="0" xfId="0" applyFill="1" applyAlignment="1" applyProtection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wrapText="1"/>
    </xf>
    <xf numFmtId="0" fontId="0" fillId="2" borderId="0" xfId="0" applyFill="1" applyAlignment="1" applyProtection="1">
      <alignment vertical="center" shrinkToFit="1"/>
    </xf>
    <xf numFmtId="0" fontId="3" fillId="3" borderId="23" xfId="0" applyFont="1" applyFill="1" applyBorder="1" applyAlignment="1" applyProtection="1">
      <alignment horizontal="center" vertical="center" textRotation="255" shrinkToFit="1"/>
    </xf>
    <xf numFmtId="0" fontId="7" fillId="3" borderId="0" xfId="0" applyFont="1" applyFill="1" applyAlignment="1" applyProtection="1">
      <alignment vertical="center" shrinkToFit="1"/>
    </xf>
    <xf numFmtId="0" fontId="21" fillId="3" borderId="0" xfId="0" applyFont="1" applyFill="1" applyAlignment="1" applyProtection="1">
      <alignment vertical="center" shrinkToFit="1"/>
    </xf>
    <xf numFmtId="0" fontId="10" fillId="3" borderId="0" xfId="0" applyFont="1" applyFill="1" applyAlignment="1" applyProtection="1">
      <alignment vertical="center" shrinkToFit="1"/>
    </xf>
    <xf numFmtId="0" fontId="3" fillId="3" borderId="1" xfId="0" applyFont="1" applyFill="1" applyBorder="1" applyAlignment="1" applyProtection="1">
      <alignment vertical="center" textRotation="255" shrinkToFit="1"/>
    </xf>
    <xf numFmtId="0" fontId="0" fillId="2" borderId="24" xfId="0" applyFill="1" applyBorder="1" applyProtection="1"/>
    <xf numFmtId="0" fontId="3" fillId="3" borderId="0" xfId="0" applyFont="1" applyFill="1" applyBorder="1" applyAlignment="1" applyProtection="1">
      <alignment horizontal="center" vertical="center" shrinkToFit="1"/>
    </xf>
    <xf numFmtId="0" fontId="3" fillId="7" borderId="24" xfId="0" applyFont="1" applyFill="1" applyBorder="1" applyAlignment="1" applyProtection="1">
      <alignment horizontal="center" vertical="center" shrinkToFit="1"/>
    </xf>
    <xf numFmtId="0" fontId="0" fillId="7" borderId="24" xfId="0" applyFill="1" applyBorder="1" applyAlignment="1" applyProtection="1">
      <alignment horizontal="center" vertical="center" wrapText="1" shrinkToFit="1"/>
    </xf>
    <xf numFmtId="0" fontId="0" fillId="10" borderId="24" xfId="0" applyFill="1" applyBorder="1" applyAlignment="1" applyProtection="1">
      <alignment horizontal="center" vertical="center" shrinkToFit="1"/>
    </xf>
    <xf numFmtId="0" fontId="3" fillId="10" borderId="24" xfId="0" applyFont="1" applyFill="1" applyBorder="1" applyAlignment="1" applyProtection="1">
      <alignment horizontal="center" vertical="center" wrapText="1" shrinkToFit="1"/>
    </xf>
    <xf numFmtId="0" fontId="0" fillId="4" borderId="24" xfId="0" applyFill="1" applyBorder="1" applyAlignment="1" applyProtection="1">
      <alignment vertical="center" shrinkToFit="1"/>
    </xf>
    <xf numFmtId="0" fontId="3" fillId="3" borderId="24" xfId="0" applyFont="1" applyFill="1" applyBorder="1" applyAlignment="1" applyProtection="1">
      <alignment horizontal="center" vertical="center" shrinkToFit="1"/>
    </xf>
    <xf numFmtId="0" fontId="17" fillId="2" borderId="0" xfId="0" applyFont="1" applyFill="1" applyAlignment="1" applyProtection="1">
      <alignment vertical="top" textRotation="255" wrapText="1" shrinkToFit="1"/>
    </xf>
    <xf numFmtId="0" fontId="17" fillId="2" borderId="0" xfId="0" applyFont="1" applyFill="1" applyAlignment="1" applyProtection="1">
      <alignment horizontal="center" vertical="top" wrapText="1"/>
    </xf>
    <xf numFmtId="0" fontId="17" fillId="2" borderId="1" xfId="0" applyFont="1" applyFill="1" applyBorder="1" applyAlignment="1" applyProtection="1">
      <alignment vertical="top" textRotation="255" wrapText="1" shrinkToFit="1"/>
    </xf>
    <xf numFmtId="0" fontId="17" fillId="2" borderId="1" xfId="0" applyFont="1" applyFill="1" applyBorder="1" applyAlignment="1" applyProtection="1">
      <alignment vertical="top" textRotation="255" wrapText="1"/>
    </xf>
    <xf numFmtId="0" fontId="3" fillId="3" borderId="0" xfId="0" applyFont="1" applyFill="1" applyBorder="1" applyAlignment="1" applyProtection="1">
      <alignment horizontal="center" vertical="center" wrapText="1" shrinkToFit="1"/>
    </xf>
    <xf numFmtId="0" fontId="28" fillId="0" borderId="0" xfId="0" applyFont="1" applyFill="1" applyBorder="1" applyAlignment="1" applyProtection="1">
      <alignment horizontal="center" vertical="center"/>
    </xf>
    <xf numFmtId="0" fontId="29" fillId="7" borderId="24" xfId="0" applyFont="1" applyFill="1" applyBorder="1" applyAlignment="1" applyProtection="1">
      <alignment vertical="center" wrapText="1" shrinkToFit="1"/>
    </xf>
    <xf numFmtId="0" fontId="27" fillId="7" borderId="25" xfId="0" applyFont="1" applyFill="1" applyBorder="1" applyAlignment="1" applyProtection="1">
      <alignment horizontal="center" vertical="center" shrinkToFit="1"/>
    </xf>
    <xf numFmtId="0" fontId="2" fillId="10" borderId="24" xfId="0" applyFont="1" applyFill="1" applyBorder="1" applyAlignment="1" applyProtection="1">
      <alignment vertical="center" shrinkToFit="1"/>
    </xf>
    <xf numFmtId="0" fontId="3" fillId="10" borderId="24" xfId="0" applyFont="1" applyFill="1" applyBorder="1" applyAlignment="1" applyProtection="1">
      <alignment horizontal="center" vertical="center" shrinkToFit="1"/>
    </xf>
    <xf numFmtId="0" fontId="3" fillId="3" borderId="33" xfId="0" applyFont="1" applyFill="1" applyBorder="1" applyAlignment="1" applyProtection="1">
      <alignment vertical="center" shrinkToFit="1"/>
    </xf>
    <xf numFmtId="0" fontId="3" fillId="3" borderId="0" xfId="0" applyFont="1" applyFill="1" applyBorder="1" applyAlignment="1" applyProtection="1">
      <alignment horizontal="center" vertical="center" textRotation="255" shrinkToFit="1"/>
    </xf>
    <xf numFmtId="0" fontId="17" fillId="2" borderId="0" xfId="0" applyFont="1" applyFill="1" applyAlignment="1" applyProtection="1">
      <alignment vertical="top" textRotation="255" wrapText="1"/>
    </xf>
    <xf numFmtId="0" fontId="27" fillId="7" borderId="25" xfId="0" applyFont="1" applyFill="1" applyBorder="1" applyAlignment="1" applyProtection="1">
      <alignment horizontal="center" vertical="center" textRotation="255" shrinkToFit="1"/>
    </xf>
    <xf numFmtId="0" fontId="3" fillId="3" borderId="22" xfId="0" applyFont="1" applyFill="1" applyBorder="1" applyAlignment="1" applyProtection="1">
      <alignment vertical="center" shrinkToFit="1"/>
    </xf>
    <xf numFmtId="0" fontId="4" fillId="2" borderId="0" xfId="0" applyFont="1" applyFill="1" applyAlignment="1" applyProtection="1">
      <alignment horizontal="center" vertical="top" textRotation="255"/>
    </xf>
    <xf numFmtId="0" fontId="0" fillId="2" borderId="0" xfId="0" applyFill="1" applyBorder="1" applyAlignment="1" applyProtection="1">
      <alignment vertical="center" shrinkToFit="1"/>
    </xf>
    <xf numFmtId="0" fontId="11" fillId="3" borderId="0" xfId="0" applyFont="1" applyFill="1" applyAlignment="1" applyProtection="1">
      <alignment horizontal="center"/>
    </xf>
    <xf numFmtId="0" fontId="29" fillId="7" borderId="24" xfId="0" applyFont="1" applyFill="1" applyBorder="1" applyAlignment="1" applyProtection="1">
      <alignment horizontal="left" vertical="center" shrinkToFit="1"/>
    </xf>
    <xf numFmtId="0" fontId="27" fillId="7" borderId="24" xfId="0" applyFont="1" applyFill="1" applyBorder="1" applyAlignment="1" applyProtection="1">
      <alignment horizontal="center" vertical="center"/>
    </xf>
    <xf numFmtId="0" fontId="11" fillId="3" borderId="0" xfId="0" applyFont="1" applyFill="1" applyProtection="1"/>
    <xf numFmtId="0" fontId="22" fillId="2" borderId="0" xfId="0" applyFont="1" applyFill="1" applyBorder="1" applyProtection="1"/>
    <xf numFmtId="0" fontId="23" fillId="2" borderId="0" xfId="0" applyFont="1" applyFill="1" applyBorder="1" applyAlignment="1" applyProtection="1">
      <alignment horizontal="right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29" fillId="7" borderId="24" xfId="0" applyFont="1" applyFill="1" applyBorder="1" applyAlignment="1" applyProtection="1">
      <alignment vertical="center"/>
    </xf>
    <xf numFmtId="0" fontId="0" fillId="2" borderId="0" xfId="0" applyFill="1" applyBorder="1" applyProtection="1"/>
    <xf numFmtId="0" fontId="11" fillId="4" borderId="0" xfId="0" applyFont="1" applyFill="1" applyProtection="1"/>
    <xf numFmtId="0" fontId="23" fillId="2" borderId="0" xfId="0" applyFont="1" applyFill="1" applyBorder="1" applyProtection="1"/>
    <xf numFmtId="0" fontId="0" fillId="2" borderId="0" xfId="0" applyFill="1" applyAlignment="1" applyProtection="1">
      <alignment horizontal="center"/>
    </xf>
    <xf numFmtId="0" fontId="2" fillId="5" borderId="41" xfId="0" applyNumberFormat="1" applyFont="1" applyFill="1" applyBorder="1" applyAlignment="1" applyProtection="1">
      <alignment vertical="center" wrapText="1"/>
    </xf>
    <xf numFmtId="0" fontId="24" fillId="11" borderId="0" xfId="0" applyFont="1" applyFill="1" applyAlignment="1">
      <alignment horizontal="justify" vertical="center"/>
    </xf>
    <xf numFmtId="0" fontId="17" fillId="8" borderId="24" xfId="0" applyFont="1" applyFill="1" applyBorder="1" applyAlignment="1" applyProtection="1">
      <alignment horizontal="center" vertical="center" shrinkToFit="1"/>
    </xf>
    <xf numFmtId="0" fontId="17" fillId="8" borderId="24" xfId="0" applyFont="1" applyFill="1" applyBorder="1" applyAlignment="1" applyProtection="1">
      <alignment horizontal="center" vertical="center" wrapText="1" shrinkToFit="1"/>
    </xf>
    <xf numFmtId="0" fontId="3" fillId="3" borderId="24" xfId="0" applyFont="1" applyFill="1" applyBorder="1" applyAlignment="1" applyProtection="1">
      <alignment horizontal="center" vertical="center" textRotation="255" shrinkToFit="1"/>
    </xf>
    <xf numFmtId="0" fontId="4" fillId="8" borderId="30" xfId="0" applyFont="1" applyFill="1" applyBorder="1" applyAlignment="1" applyProtection="1">
      <alignment vertical="center" wrapText="1"/>
      <protection locked="0"/>
    </xf>
    <xf numFmtId="0" fontId="13" fillId="8" borderId="0" xfId="0" applyFont="1" applyFill="1" applyBorder="1" applyAlignment="1" applyProtection="1">
      <alignment horizontal="center" vertical="top"/>
    </xf>
    <xf numFmtId="0" fontId="4" fillId="8" borderId="25" xfId="0" applyFont="1" applyFill="1" applyBorder="1" applyAlignment="1" applyProtection="1">
      <alignment horizontal="center" vertical="center"/>
    </xf>
    <xf numFmtId="0" fontId="4" fillId="8" borderId="24" xfId="0" applyFont="1" applyFill="1" applyBorder="1" applyAlignment="1" applyProtection="1">
      <alignment horizontal="center" vertical="center"/>
    </xf>
    <xf numFmtId="0" fontId="17" fillId="8" borderId="33" xfId="0" applyFont="1" applyFill="1" applyBorder="1" applyAlignment="1" applyProtection="1">
      <alignment horizontal="left" vertical="center" wrapText="1"/>
    </xf>
    <xf numFmtId="0" fontId="17" fillId="8" borderId="1" xfId="0" applyFont="1" applyFill="1" applyBorder="1" applyAlignment="1" applyProtection="1">
      <alignment horizontal="left" vertical="center" wrapText="1"/>
    </xf>
    <xf numFmtId="0" fontId="17" fillId="8" borderId="28" xfId="0" applyFont="1" applyFill="1" applyBorder="1" applyAlignment="1" applyProtection="1">
      <alignment horizontal="left" vertical="center" wrapText="1"/>
    </xf>
    <xf numFmtId="0" fontId="17" fillId="8" borderId="13" xfId="0" applyFont="1" applyFill="1" applyBorder="1" applyAlignment="1" applyProtection="1">
      <alignment horizontal="left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18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 wrapText="1"/>
    </xf>
    <xf numFmtId="0" fontId="4" fillId="8" borderId="15" xfId="0" applyFont="1" applyFill="1" applyBorder="1" applyAlignment="1" applyProtection="1">
      <alignment horizontal="center" vertical="center" wrapText="1"/>
    </xf>
    <xf numFmtId="0" fontId="17" fillId="8" borderId="24" xfId="0" applyFont="1" applyFill="1" applyBorder="1" applyAlignment="1" applyProtection="1">
      <alignment horizontal="center" vertical="center" textRotation="255"/>
    </xf>
    <xf numFmtId="0" fontId="17" fillId="8" borderId="24" xfId="0" applyFont="1" applyFill="1" applyBorder="1" applyAlignment="1" applyProtection="1">
      <alignment horizontal="center" vertical="center"/>
    </xf>
    <xf numFmtId="0" fontId="17" fillId="8" borderId="26" xfId="0" applyFont="1" applyFill="1" applyBorder="1" applyAlignment="1" applyProtection="1">
      <alignment horizontal="left" vertical="center" wrapText="1"/>
    </xf>
    <xf numFmtId="0" fontId="17" fillId="8" borderId="30" xfId="0" applyFont="1" applyFill="1" applyBorder="1" applyAlignment="1" applyProtection="1">
      <alignment horizontal="left" vertical="center" wrapText="1"/>
    </xf>
    <xf numFmtId="0" fontId="17" fillId="8" borderId="26" xfId="0" applyFont="1" applyFill="1" applyBorder="1" applyAlignment="1" applyProtection="1">
      <alignment horizontal="center" vertical="center"/>
    </xf>
    <xf numFmtId="0" fontId="17" fillId="8" borderId="30" xfId="0" applyFont="1" applyFill="1" applyBorder="1" applyAlignment="1" applyProtection="1">
      <alignment horizontal="center" vertical="center"/>
    </xf>
    <xf numFmtId="0" fontId="17" fillId="8" borderId="25" xfId="0" applyFont="1" applyFill="1" applyBorder="1" applyAlignment="1" applyProtection="1">
      <alignment horizontal="center" vertical="center"/>
    </xf>
    <xf numFmtId="0" fontId="4" fillId="8" borderId="26" xfId="0" applyFont="1" applyFill="1" applyBorder="1" applyAlignment="1" applyProtection="1">
      <alignment horizontal="center" vertical="center"/>
    </xf>
    <xf numFmtId="0" fontId="4" fillId="8" borderId="30" xfId="0" applyFont="1" applyFill="1" applyBorder="1" applyAlignment="1" applyProtection="1">
      <alignment horizontal="center" vertical="center"/>
    </xf>
    <xf numFmtId="0" fontId="4" fillId="8" borderId="30" xfId="0" applyFont="1" applyFill="1" applyBorder="1" applyAlignment="1" applyProtection="1">
      <alignment horizontal="center" vertical="center" wrapText="1"/>
    </xf>
    <xf numFmtId="0" fontId="4" fillId="8" borderId="25" xfId="0" applyFont="1" applyFill="1" applyBorder="1" applyAlignment="1" applyProtection="1">
      <alignment horizontal="center" vertical="center" wrapText="1"/>
    </xf>
    <xf numFmtId="49" fontId="17" fillId="8" borderId="22" xfId="0" applyNumberFormat="1" applyFont="1" applyFill="1" applyBorder="1" applyAlignment="1" applyProtection="1">
      <alignment horizontal="left" vertical="center" shrinkToFit="1"/>
    </xf>
    <xf numFmtId="49" fontId="17" fillId="8" borderId="0" xfId="0" applyNumberFormat="1" applyFont="1" applyFill="1" applyBorder="1" applyAlignment="1" applyProtection="1">
      <alignment horizontal="left" vertical="center" shrinkToFit="1"/>
    </xf>
    <xf numFmtId="49" fontId="17" fillId="8" borderId="12" xfId="0" applyNumberFormat="1" applyFont="1" applyFill="1" applyBorder="1" applyAlignment="1" applyProtection="1">
      <alignment horizontal="left" vertical="center" shrinkToFit="1"/>
    </xf>
    <xf numFmtId="0" fontId="17" fillId="8" borderId="25" xfId="0" applyFont="1" applyFill="1" applyBorder="1" applyAlignment="1" applyProtection="1">
      <alignment horizontal="left" vertical="center" wrapText="1"/>
    </xf>
    <xf numFmtId="0" fontId="17" fillId="8" borderId="13" xfId="0" applyFont="1" applyFill="1" applyBorder="1" applyAlignment="1" applyProtection="1">
      <alignment horizontal="left" vertical="center" wrapText="1" shrinkToFit="1"/>
    </xf>
    <xf numFmtId="0" fontId="17" fillId="8" borderId="32" xfId="0" applyFont="1" applyFill="1" applyBorder="1" applyAlignment="1" applyProtection="1">
      <alignment horizontal="center" vertical="center"/>
    </xf>
    <xf numFmtId="0" fontId="17" fillId="8" borderId="23" xfId="0" applyFont="1" applyFill="1" applyBorder="1" applyAlignment="1" applyProtection="1">
      <alignment horizontal="center" vertical="center"/>
    </xf>
    <xf numFmtId="0" fontId="17" fillId="8" borderId="24" xfId="0" applyFont="1" applyFill="1" applyBorder="1" applyAlignment="1" applyProtection="1">
      <alignment horizontal="center" vertical="center" shrinkToFit="1"/>
    </xf>
    <xf numFmtId="0" fontId="17" fillId="0" borderId="32" xfId="0" applyFont="1" applyFill="1" applyBorder="1" applyAlignment="1" applyProtection="1">
      <alignment horizontal="center" vertical="center"/>
    </xf>
    <xf numFmtId="0" fontId="17" fillId="0" borderId="27" xfId="0" applyFont="1" applyFill="1" applyBorder="1" applyAlignment="1" applyProtection="1">
      <alignment horizontal="center" vertical="center"/>
    </xf>
    <xf numFmtId="49" fontId="17" fillId="8" borderId="33" xfId="0" applyNumberFormat="1" applyFont="1" applyFill="1" applyBorder="1" applyAlignment="1" applyProtection="1">
      <alignment horizontal="center" vertical="center"/>
    </xf>
    <xf numFmtId="49" fontId="17" fillId="8" borderId="1" xfId="0" applyNumberFormat="1" applyFont="1" applyFill="1" applyBorder="1" applyAlignment="1" applyProtection="1">
      <alignment horizontal="center" vertical="center"/>
    </xf>
    <xf numFmtId="49" fontId="17" fillId="8" borderId="18" xfId="0" applyNumberFormat="1" applyFont="1" applyFill="1" applyBorder="1" applyAlignment="1" applyProtection="1">
      <alignment horizontal="center" vertical="center"/>
    </xf>
    <xf numFmtId="49" fontId="17" fillId="8" borderId="22" xfId="0" applyNumberFormat="1" applyFont="1" applyFill="1" applyBorder="1" applyAlignment="1" applyProtection="1">
      <alignment horizontal="center" vertical="center"/>
    </xf>
    <xf numFmtId="49" fontId="17" fillId="8" borderId="0" xfId="0" applyNumberFormat="1" applyFont="1" applyFill="1" applyBorder="1" applyAlignment="1" applyProtection="1">
      <alignment horizontal="center" vertical="center"/>
    </xf>
    <xf numFmtId="49" fontId="17" fillId="8" borderId="12" xfId="0" applyNumberFormat="1" applyFont="1" applyFill="1" applyBorder="1" applyAlignment="1" applyProtection="1">
      <alignment horizontal="center" vertical="center"/>
    </xf>
    <xf numFmtId="49" fontId="17" fillId="8" borderId="33" xfId="0" applyNumberFormat="1" applyFont="1" applyFill="1" applyBorder="1" applyAlignment="1" applyProtection="1">
      <alignment horizontal="left" vertical="center" shrinkToFit="1"/>
    </xf>
    <xf numFmtId="49" fontId="17" fillId="8" borderId="1" xfId="0" applyNumberFormat="1" applyFont="1" applyFill="1" applyBorder="1" applyAlignment="1" applyProtection="1">
      <alignment horizontal="left" vertical="center" shrinkToFit="1"/>
    </xf>
    <xf numFmtId="49" fontId="17" fillId="8" borderId="18" xfId="0" applyNumberFormat="1" applyFont="1" applyFill="1" applyBorder="1" applyAlignment="1" applyProtection="1">
      <alignment horizontal="left" vertical="center" shrinkToFit="1"/>
    </xf>
    <xf numFmtId="49" fontId="26" fillId="3" borderId="22" xfId="0" applyNumberFormat="1" applyFont="1" applyFill="1" applyBorder="1" applyAlignment="1" applyProtection="1">
      <alignment horizontal="left" vertical="center" shrinkToFit="1"/>
    </xf>
    <xf numFmtId="49" fontId="26" fillId="3" borderId="0" xfId="0" applyNumberFormat="1" applyFont="1" applyFill="1" applyBorder="1" applyAlignment="1" applyProtection="1">
      <alignment horizontal="left" vertical="center" shrinkToFit="1"/>
    </xf>
    <xf numFmtId="49" fontId="16" fillId="3" borderId="0" xfId="0" applyNumberFormat="1" applyFont="1" applyFill="1" applyBorder="1" applyAlignment="1" applyProtection="1">
      <alignment horizontal="left" vertical="center" wrapText="1" shrinkToFit="1"/>
    </xf>
    <xf numFmtId="49" fontId="16" fillId="3" borderId="0" xfId="0" applyNumberFormat="1" applyFont="1" applyFill="1" applyBorder="1" applyAlignment="1" applyProtection="1">
      <alignment horizontal="left" vertical="center" shrinkToFit="1"/>
    </xf>
    <xf numFmtId="49" fontId="17" fillId="8" borderId="22" xfId="0" applyNumberFormat="1" applyFont="1" applyFill="1" applyBorder="1" applyAlignment="1" applyProtection="1">
      <alignment horizontal="left" vertical="center" wrapText="1" shrinkToFit="1"/>
    </xf>
    <xf numFmtId="10" fontId="17" fillId="8" borderId="26" xfId="0" applyNumberFormat="1" applyFont="1" applyFill="1" applyBorder="1" applyAlignment="1" applyProtection="1">
      <alignment horizontal="center" vertical="center"/>
    </xf>
    <xf numFmtId="10" fontId="17" fillId="8" borderId="25" xfId="0" applyNumberFormat="1" applyFont="1" applyFill="1" applyBorder="1" applyAlignment="1" applyProtection="1">
      <alignment horizontal="center" vertical="center"/>
    </xf>
    <xf numFmtId="49" fontId="17" fillId="8" borderId="28" xfId="0" applyNumberFormat="1" applyFont="1" applyFill="1" applyBorder="1" applyAlignment="1" applyProtection="1">
      <alignment horizontal="left" vertical="center" shrinkToFit="1"/>
    </xf>
    <xf numFmtId="49" fontId="17" fillId="8" borderId="13" xfId="0" applyNumberFormat="1" applyFont="1" applyFill="1" applyBorder="1" applyAlignment="1" applyProtection="1">
      <alignment horizontal="left" vertical="center" shrinkToFit="1"/>
    </xf>
    <xf numFmtId="49" fontId="17" fillId="8" borderId="15" xfId="0" applyNumberFormat="1" applyFont="1" applyFill="1" applyBorder="1" applyAlignment="1" applyProtection="1">
      <alignment horizontal="left" vertical="center" shrinkToFit="1"/>
    </xf>
    <xf numFmtId="0" fontId="17" fillId="8" borderId="29" xfId="0" applyFont="1" applyFill="1" applyBorder="1" applyAlignment="1" applyProtection="1">
      <alignment horizontal="center" vertical="center"/>
    </xf>
    <xf numFmtId="0" fontId="17" fillId="8" borderId="47" xfId="0" applyFont="1" applyFill="1" applyBorder="1" applyAlignment="1" applyProtection="1">
      <alignment horizontal="center" vertical="center"/>
    </xf>
    <xf numFmtId="0" fontId="17" fillId="8" borderId="19" xfId="0" applyFont="1" applyFill="1" applyBorder="1" applyAlignment="1" applyProtection="1">
      <alignment horizontal="left" vertical="center"/>
    </xf>
    <xf numFmtId="0" fontId="17" fillId="8" borderId="9" xfId="0" applyFont="1" applyFill="1" applyBorder="1" applyAlignment="1" applyProtection="1">
      <alignment horizontal="left" vertical="center"/>
    </xf>
    <xf numFmtId="0" fontId="17" fillId="8" borderId="37" xfId="0" applyFont="1" applyFill="1" applyBorder="1" applyAlignment="1" applyProtection="1">
      <alignment horizontal="distributed" vertical="center" indent="1"/>
    </xf>
    <xf numFmtId="0" fontId="17" fillId="8" borderId="4" xfId="0" applyFont="1" applyFill="1" applyBorder="1" applyAlignment="1" applyProtection="1">
      <alignment horizontal="distributed" vertical="center" indent="1"/>
    </xf>
    <xf numFmtId="0" fontId="17" fillId="8" borderId="46" xfId="0" applyFont="1" applyFill="1" applyBorder="1" applyAlignment="1" applyProtection="1">
      <alignment horizontal="distributed" vertical="center" indent="1"/>
    </xf>
    <xf numFmtId="0" fontId="17" fillId="0" borderId="3" xfId="0" applyFont="1" applyFill="1" applyBorder="1" applyAlignment="1" applyProtection="1">
      <alignment horizontal="right" vertical="center"/>
    </xf>
    <xf numFmtId="0" fontId="17" fillId="0" borderId="4" xfId="0" applyFont="1" applyFill="1" applyBorder="1" applyAlignment="1" applyProtection="1">
      <alignment horizontal="right" vertical="center"/>
    </xf>
    <xf numFmtId="0" fontId="17" fillId="8" borderId="43" xfId="0" applyFont="1" applyFill="1" applyBorder="1" applyAlignment="1" applyProtection="1">
      <alignment horizontal="distributed" vertical="center" indent="1"/>
    </xf>
    <xf numFmtId="0" fontId="17" fillId="8" borderId="7" xfId="0" applyFont="1" applyFill="1" applyBorder="1" applyAlignment="1" applyProtection="1">
      <alignment horizontal="distributed" vertical="center" indent="1"/>
    </xf>
    <xf numFmtId="0" fontId="17" fillId="8" borderId="6" xfId="0" applyFont="1" applyFill="1" applyBorder="1" applyAlignment="1" applyProtection="1">
      <alignment horizontal="distributed" vertical="center" indent="1"/>
    </xf>
    <xf numFmtId="0" fontId="17" fillId="0" borderId="8" xfId="0" applyFont="1" applyFill="1" applyBorder="1" applyAlignment="1" applyProtection="1">
      <alignment horizontal="right" vertical="center"/>
    </xf>
    <xf numFmtId="0" fontId="17" fillId="0" borderId="7" xfId="0" applyFont="1" applyFill="1" applyBorder="1" applyAlignment="1" applyProtection="1">
      <alignment horizontal="right" vertical="center"/>
    </xf>
    <xf numFmtId="0" fontId="17" fillId="8" borderId="43" xfId="0" applyFont="1" applyFill="1" applyBorder="1" applyAlignment="1" applyProtection="1">
      <alignment horizontal="distributed" vertical="center" wrapText="1" indent="1"/>
    </xf>
    <xf numFmtId="0" fontId="17" fillId="8" borderId="7" xfId="0" applyFont="1" applyFill="1" applyBorder="1" applyAlignment="1" applyProtection="1">
      <alignment horizontal="distributed" vertical="center" wrapText="1" indent="1"/>
    </xf>
    <xf numFmtId="0" fontId="17" fillId="8" borderId="6" xfId="0" applyFont="1" applyFill="1" applyBorder="1" applyAlignment="1" applyProtection="1">
      <alignment horizontal="distributed" vertical="center" wrapText="1" indent="1"/>
    </xf>
    <xf numFmtId="0" fontId="17" fillId="8" borderId="44" xfId="0" applyFont="1" applyFill="1" applyBorder="1" applyAlignment="1" applyProtection="1">
      <alignment horizontal="center" vertical="center"/>
    </xf>
    <xf numFmtId="0" fontId="17" fillId="8" borderId="38" xfId="0" applyFont="1" applyFill="1" applyBorder="1" applyAlignment="1" applyProtection="1">
      <alignment horizontal="center" vertical="center"/>
    </xf>
    <xf numFmtId="0" fontId="17" fillId="8" borderId="36" xfId="0" applyFont="1" applyFill="1" applyBorder="1" applyAlignment="1" applyProtection="1">
      <alignment horizontal="center" vertical="center"/>
    </xf>
    <xf numFmtId="0" fontId="17" fillId="0" borderId="31" xfId="0" applyFont="1" applyFill="1" applyBorder="1" applyAlignment="1" applyProtection="1">
      <alignment horizontal="right" vertical="center"/>
    </xf>
    <xf numFmtId="0" fontId="17" fillId="0" borderId="38" xfId="0" applyFont="1" applyFill="1" applyBorder="1" applyAlignment="1" applyProtection="1">
      <alignment horizontal="right" vertical="center"/>
    </xf>
    <xf numFmtId="0" fontId="25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8" borderId="55" xfId="0" applyFont="1" applyFill="1" applyBorder="1" applyAlignment="1" applyProtection="1">
      <alignment horizontal="right" vertical="center"/>
    </xf>
    <xf numFmtId="0" fontId="17" fillId="8" borderId="17" xfId="0" applyFont="1" applyFill="1" applyBorder="1" applyAlignment="1" applyProtection="1">
      <alignment horizontal="right" vertical="center"/>
    </xf>
    <xf numFmtId="178" fontId="17" fillId="8" borderId="19" xfId="0" applyNumberFormat="1" applyFont="1" applyFill="1" applyBorder="1" applyAlignment="1" applyProtection="1">
      <alignment horizontal="right" vertical="center"/>
    </xf>
    <xf numFmtId="178" fontId="17" fillId="8" borderId="9" xfId="0" applyNumberFormat="1" applyFont="1" applyFill="1" applyBorder="1" applyAlignment="1" applyProtection="1">
      <alignment horizontal="right" vertical="center"/>
    </xf>
    <xf numFmtId="0" fontId="17" fillId="0" borderId="45" xfId="0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horizontal="right" vertical="center"/>
    </xf>
    <xf numFmtId="49" fontId="17" fillId="8" borderId="22" xfId="0" applyNumberFormat="1" applyFont="1" applyFill="1" applyBorder="1" applyAlignment="1" applyProtection="1">
      <alignment horizontal="left" vertical="top" wrapText="1" shrinkToFit="1"/>
      <protection locked="0"/>
    </xf>
    <xf numFmtId="49" fontId="17" fillId="8" borderId="0" xfId="0" applyNumberFormat="1" applyFont="1" applyFill="1" applyBorder="1" applyAlignment="1" applyProtection="1">
      <alignment horizontal="left" vertical="top" wrapText="1" shrinkToFit="1"/>
      <protection locked="0"/>
    </xf>
    <xf numFmtId="49" fontId="17" fillId="8" borderId="12" xfId="0" applyNumberFormat="1" applyFont="1" applyFill="1" applyBorder="1" applyAlignment="1" applyProtection="1">
      <alignment horizontal="left" vertical="top" wrapText="1" shrinkToFit="1"/>
      <protection locked="0"/>
    </xf>
    <xf numFmtId="49" fontId="17" fillId="8" borderId="33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1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18" xfId="0" applyNumberFormat="1" applyFont="1" applyFill="1" applyBorder="1" applyAlignment="1" applyProtection="1">
      <alignment horizontal="center" vertical="top" wrapText="1" shrinkToFit="1"/>
      <protection locked="0"/>
    </xf>
    <xf numFmtId="0" fontId="4" fillId="8" borderId="30" xfId="0" applyFont="1" applyFill="1" applyBorder="1" applyAlignment="1" applyProtection="1">
      <alignment horizontal="center" vertical="center"/>
      <protection locked="0"/>
    </xf>
    <xf numFmtId="0" fontId="4" fillId="8" borderId="25" xfId="0" applyFont="1" applyFill="1" applyBorder="1" applyAlignment="1" applyProtection="1">
      <alignment horizontal="center" vertical="center"/>
      <protection locked="0"/>
    </xf>
    <xf numFmtId="0" fontId="4" fillId="8" borderId="1" xfId="0" applyFont="1" applyFill="1" applyBorder="1" applyAlignment="1" applyProtection="1">
      <alignment horizontal="center" vertical="center" wrapText="1"/>
      <protection locked="0"/>
    </xf>
    <xf numFmtId="0" fontId="4" fillId="8" borderId="18" xfId="0" applyFont="1" applyFill="1" applyBorder="1" applyAlignment="1" applyProtection="1">
      <alignment horizontal="center" vertical="center" wrapText="1"/>
      <protection locked="0"/>
    </xf>
    <xf numFmtId="0" fontId="4" fillId="8" borderId="13" xfId="0" applyFont="1" applyFill="1" applyBorder="1" applyAlignment="1" applyProtection="1">
      <alignment horizontal="center" vertical="center" wrapText="1"/>
      <protection locked="0"/>
    </xf>
    <xf numFmtId="0" fontId="4" fillId="8" borderId="15" xfId="0" applyFont="1" applyFill="1" applyBorder="1" applyAlignment="1" applyProtection="1">
      <alignment horizontal="center" vertical="center" wrapText="1"/>
      <protection locked="0"/>
    </xf>
    <xf numFmtId="0" fontId="3" fillId="8" borderId="24" xfId="0" applyFont="1" applyFill="1" applyBorder="1" applyAlignment="1" applyProtection="1">
      <alignment horizontal="center" vertical="center"/>
      <protection locked="0"/>
    </xf>
    <xf numFmtId="0" fontId="4" fillId="8" borderId="26" xfId="0" applyFont="1" applyFill="1" applyBorder="1" applyAlignment="1" applyProtection="1">
      <alignment horizontal="center" vertical="center"/>
      <protection locked="0"/>
    </xf>
    <xf numFmtId="0" fontId="4" fillId="8" borderId="30" xfId="0" applyFont="1" applyFill="1" applyBorder="1" applyAlignment="1" applyProtection="1">
      <alignment horizontal="center" vertical="center" wrapText="1"/>
      <protection locked="0"/>
    </xf>
    <xf numFmtId="0" fontId="4" fillId="8" borderId="25" xfId="0" applyFont="1" applyFill="1" applyBorder="1" applyAlignment="1" applyProtection="1">
      <alignment horizontal="center" vertical="center" wrapText="1"/>
      <protection locked="0"/>
    </xf>
    <xf numFmtId="0" fontId="17" fillId="8" borderId="26" xfId="0" applyFont="1" applyFill="1" applyBorder="1" applyAlignment="1" applyProtection="1">
      <alignment horizontal="left" vertical="center" wrapText="1"/>
      <protection locked="0"/>
    </xf>
    <xf numFmtId="0" fontId="17" fillId="8" borderId="30" xfId="0" applyFont="1" applyFill="1" applyBorder="1" applyAlignment="1" applyProtection="1">
      <alignment horizontal="left" vertical="center" wrapText="1"/>
      <protection locked="0"/>
    </xf>
    <xf numFmtId="0" fontId="17" fillId="8" borderId="25" xfId="0" applyFont="1" applyFill="1" applyBorder="1" applyAlignment="1" applyProtection="1">
      <alignment horizontal="left" vertical="center" wrapText="1"/>
      <protection locked="0"/>
    </xf>
    <xf numFmtId="49" fontId="17" fillId="8" borderId="22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0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12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28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13" xfId="0" applyNumberFormat="1" applyFont="1" applyFill="1" applyBorder="1" applyAlignment="1" applyProtection="1">
      <alignment horizontal="center" vertical="top" wrapText="1" shrinkToFit="1"/>
      <protection locked="0"/>
    </xf>
    <xf numFmtId="49" fontId="17" fillId="8" borderId="15" xfId="0" applyNumberFormat="1" applyFont="1" applyFill="1" applyBorder="1" applyAlignment="1" applyProtection="1">
      <alignment horizontal="center" vertical="top" wrapText="1" shrinkToFit="1"/>
      <protection locked="0"/>
    </xf>
    <xf numFmtId="0" fontId="25" fillId="0" borderId="0" xfId="0" applyFont="1" applyFill="1" applyBorder="1" applyAlignment="1" applyProtection="1">
      <alignment horizontal="left" vertical="top" wrapText="1"/>
    </xf>
    <xf numFmtId="0" fontId="17" fillId="0" borderId="0" xfId="0" applyFont="1" applyFill="1" applyBorder="1" applyAlignment="1" applyProtection="1">
      <alignment horizontal="left" vertical="top" wrapText="1"/>
    </xf>
    <xf numFmtId="0" fontId="2" fillId="3" borderId="0" xfId="0" applyFont="1" applyFill="1" applyAlignment="1" applyProtection="1">
      <alignment horizontal="left" vertical="center" wrapText="1"/>
    </xf>
    <xf numFmtId="0" fontId="3" fillId="3" borderId="33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37" xfId="0" applyFont="1" applyFill="1" applyBorder="1" applyAlignment="1" applyProtection="1">
      <alignment horizontal="distributed" vertical="center"/>
    </xf>
    <xf numFmtId="0" fontId="3" fillId="3" borderId="46" xfId="0" applyFont="1" applyFill="1" applyBorder="1" applyAlignment="1" applyProtection="1">
      <alignment horizontal="distributed" vertical="center"/>
    </xf>
    <xf numFmtId="0" fontId="2" fillId="3" borderId="43" xfId="0" applyFont="1" applyFill="1" applyBorder="1" applyAlignment="1" applyProtection="1">
      <alignment horizontal="distributed" vertical="center"/>
    </xf>
    <xf numFmtId="0" fontId="2" fillId="3" borderId="6" xfId="0" applyFont="1" applyFill="1" applyBorder="1" applyAlignment="1" applyProtection="1">
      <alignment horizontal="distributed" vertical="center"/>
    </xf>
    <xf numFmtId="0" fontId="2" fillId="3" borderId="7" xfId="0" applyFont="1" applyFill="1" applyBorder="1" applyAlignment="1" applyProtection="1">
      <alignment horizontal="distributed" vertical="center"/>
    </xf>
    <xf numFmtId="0" fontId="2" fillId="3" borderId="0" xfId="0" applyFont="1" applyFill="1" applyBorder="1" applyAlignment="1" applyProtection="1">
      <alignment horizontal="left" vertical="center" wrapText="1"/>
    </xf>
    <xf numFmtId="0" fontId="3" fillId="3" borderId="57" xfId="0" applyFont="1" applyFill="1" applyBorder="1" applyAlignment="1" applyProtection="1">
      <alignment horizontal="distributed" vertical="center"/>
    </xf>
    <xf numFmtId="0" fontId="3" fillId="3" borderId="42" xfId="0" applyFont="1" applyFill="1" applyBorder="1" applyAlignment="1" applyProtection="1">
      <alignment horizontal="distributed" vertical="center"/>
    </xf>
    <xf numFmtId="0" fontId="3" fillId="3" borderId="8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right" vertical="center"/>
    </xf>
    <xf numFmtId="0" fontId="3" fillId="3" borderId="19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0" fillId="3" borderId="0" xfId="0" applyFont="1" applyFill="1" applyAlignment="1" applyProtection="1">
      <alignment horizontal="left" vertical="center"/>
    </xf>
    <xf numFmtId="0" fontId="6" fillId="3" borderId="0" xfId="0" applyFont="1" applyFill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distributed" vertical="center"/>
    </xf>
    <xf numFmtId="0" fontId="3" fillId="3" borderId="0" xfId="0" applyFont="1" applyFill="1" applyBorder="1" applyAlignment="1" applyProtection="1">
      <alignment horizontal="distributed" vertical="center"/>
    </xf>
    <xf numFmtId="0" fontId="3" fillId="3" borderId="43" xfId="0" applyFont="1" applyFill="1" applyBorder="1" applyAlignment="1" applyProtection="1">
      <alignment horizontal="distributed" vertical="center"/>
    </xf>
    <xf numFmtId="0" fontId="3" fillId="3" borderId="7" xfId="0" applyFont="1" applyFill="1" applyBorder="1" applyAlignment="1" applyProtection="1">
      <alignment horizontal="distributed" vertical="center"/>
    </xf>
    <xf numFmtId="181" fontId="12" fillId="3" borderId="13" xfId="0" applyNumberFormat="1" applyFont="1" applyFill="1" applyBorder="1" applyAlignment="1" applyProtection="1">
      <alignment horizontal="center" vertical="center"/>
    </xf>
    <xf numFmtId="181" fontId="12" fillId="3" borderId="30" xfId="0" applyNumberFormat="1" applyFont="1" applyFill="1" applyBorder="1" applyAlignment="1" applyProtection="1">
      <alignment horizontal="center" vertical="center"/>
    </xf>
    <xf numFmtId="0" fontId="3" fillId="3" borderId="47" xfId="0" applyFont="1" applyFill="1" applyBorder="1" applyAlignment="1" applyProtection="1">
      <alignment horizontal="center" vertical="center"/>
    </xf>
    <xf numFmtId="0" fontId="3" fillId="3" borderId="29" xfId="0" applyFont="1" applyFill="1" applyBorder="1" applyAlignment="1" applyProtection="1">
      <alignment horizontal="center" vertical="center"/>
    </xf>
    <xf numFmtId="0" fontId="3" fillId="3" borderId="30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 vertical="center"/>
    </xf>
    <xf numFmtId="0" fontId="0" fillId="3" borderId="0" xfId="0" applyFont="1" applyFill="1" applyAlignment="1" applyProtection="1">
      <alignment horizontal="right" vertical="center"/>
    </xf>
    <xf numFmtId="0" fontId="3" fillId="3" borderId="27" xfId="0" applyFont="1" applyFill="1" applyBorder="1" applyAlignment="1" applyProtection="1">
      <alignment horizontal="center" vertical="center"/>
    </xf>
    <xf numFmtId="0" fontId="3" fillId="3" borderId="28" xfId="0" applyFont="1" applyFill="1" applyBorder="1" applyAlignment="1" applyProtection="1">
      <alignment horizontal="center" vertical="center"/>
    </xf>
    <xf numFmtId="0" fontId="3" fillId="3" borderId="56" xfId="0" applyFont="1" applyFill="1" applyBorder="1" applyAlignment="1" applyProtection="1">
      <alignment horizontal="distributed" vertical="center"/>
    </xf>
    <xf numFmtId="0" fontId="3" fillId="3" borderId="31" xfId="0" applyFont="1" applyFill="1" applyBorder="1" applyAlignment="1" applyProtection="1">
      <alignment horizontal="right" vertical="center"/>
    </xf>
    <xf numFmtId="0" fontId="3" fillId="3" borderId="38" xfId="0" applyFont="1" applyFill="1" applyBorder="1" applyAlignment="1" applyProtection="1">
      <alignment horizontal="right" vertical="center"/>
    </xf>
    <xf numFmtId="179" fontId="3" fillId="3" borderId="19" xfId="0" applyNumberFormat="1" applyFont="1" applyFill="1" applyBorder="1" applyAlignment="1" applyProtection="1">
      <alignment horizontal="center" vertical="center"/>
    </xf>
    <xf numFmtId="179" fontId="3" fillId="3" borderId="9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shrinkToFit="1"/>
    </xf>
    <xf numFmtId="0" fontId="31" fillId="3" borderId="0" xfId="0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3" borderId="4" xfId="0" applyFont="1" applyFill="1" applyBorder="1" applyAlignment="1" applyProtection="1">
      <alignment horizontal="right" vertical="center"/>
    </xf>
    <xf numFmtId="0" fontId="3" fillId="3" borderId="13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/>
    </xf>
    <xf numFmtId="0" fontId="3" fillId="3" borderId="45" xfId="0" applyFont="1" applyFill="1" applyBorder="1" applyAlignment="1" applyProtection="1">
      <alignment horizontal="right" vertical="center"/>
    </xf>
    <xf numFmtId="0" fontId="3" fillId="3" borderId="20" xfId="0" applyFont="1" applyFill="1" applyBorder="1" applyAlignment="1" applyProtection="1">
      <alignment horizontal="right" vertical="center"/>
    </xf>
    <xf numFmtId="0" fontId="3" fillId="3" borderId="25" xfId="0" applyFont="1" applyFill="1" applyBorder="1" applyAlignment="1" applyProtection="1">
      <alignment horizontal="center" vertical="center"/>
    </xf>
    <xf numFmtId="0" fontId="0" fillId="3" borderId="0" xfId="0" applyFont="1" applyFill="1" applyAlignment="1" applyProtection="1">
      <alignment vertical="center"/>
    </xf>
    <xf numFmtId="0" fontId="3" fillId="3" borderId="55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3" fillId="3" borderId="32" xfId="0" applyFont="1" applyFill="1" applyBorder="1" applyAlignment="1" applyProtection="1">
      <alignment horizontal="distributed" vertical="center"/>
    </xf>
    <xf numFmtId="0" fontId="3" fillId="3" borderId="33" xfId="0" applyFont="1" applyFill="1" applyBorder="1" applyAlignment="1" applyProtection="1">
      <alignment horizontal="distributed" vertical="center"/>
    </xf>
    <xf numFmtId="0" fontId="17" fillId="3" borderId="26" xfId="0" applyFont="1" applyFill="1" applyBorder="1" applyAlignment="1" applyProtection="1">
      <alignment horizontal="left" vertical="center" wrapText="1"/>
    </xf>
    <xf numFmtId="0" fontId="17" fillId="3" borderId="30" xfId="0" applyFont="1" applyFill="1" applyBorder="1" applyAlignment="1" applyProtection="1">
      <alignment horizontal="left" vertical="center" wrapText="1"/>
    </xf>
    <xf numFmtId="181" fontId="4" fillId="3" borderId="30" xfId="0" applyNumberFormat="1" applyFont="1" applyFill="1" applyBorder="1" applyAlignment="1" applyProtection="1">
      <alignment horizontal="center" vertical="center" wrapText="1"/>
    </xf>
    <xf numFmtId="181" fontId="4" fillId="4" borderId="26" xfId="0" applyNumberFormat="1" applyFont="1" applyFill="1" applyBorder="1" applyAlignment="1" applyProtection="1">
      <alignment horizontal="center" vertical="center"/>
    </xf>
    <xf numFmtId="181" fontId="4" fillId="4" borderId="30" xfId="0" applyNumberFormat="1" applyFont="1" applyFill="1" applyBorder="1" applyAlignment="1" applyProtection="1">
      <alignment horizontal="center" vertical="center"/>
    </xf>
    <xf numFmtId="181" fontId="4" fillId="4" borderId="25" xfId="0" applyNumberFormat="1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shrinkToFit="1"/>
    </xf>
    <xf numFmtId="0" fontId="4" fillId="2" borderId="24" xfId="0" applyFont="1" applyFill="1" applyBorder="1" applyAlignment="1" applyProtection="1">
      <alignment horizontal="center" vertical="center" shrinkToFit="1"/>
    </xf>
    <xf numFmtId="0" fontId="4" fillId="2" borderId="24" xfId="0" applyFont="1" applyFill="1" applyBorder="1" applyAlignment="1" applyProtection="1">
      <alignment horizontal="center"/>
    </xf>
    <xf numFmtId="0" fontId="4" fillId="6" borderId="49" xfId="0" applyFont="1" applyFill="1" applyBorder="1" applyAlignment="1" applyProtection="1">
      <alignment horizontal="center" vertical="center"/>
    </xf>
    <xf numFmtId="0" fontId="4" fillId="6" borderId="50" xfId="0" applyFont="1" applyFill="1" applyBorder="1" applyAlignment="1" applyProtection="1">
      <alignment horizontal="center" vertical="center"/>
    </xf>
    <xf numFmtId="0" fontId="4" fillId="6" borderId="51" xfId="0" applyFont="1" applyFill="1" applyBorder="1" applyAlignment="1" applyProtection="1">
      <alignment horizontal="center" vertical="center"/>
    </xf>
    <xf numFmtId="0" fontId="17" fillId="3" borderId="43" xfId="0" applyFont="1" applyFill="1" applyBorder="1" applyAlignment="1" applyProtection="1">
      <alignment horizontal="distributed" vertical="center" indent="1"/>
    </xf>
    <xf numFmtId="0" fontId="17" fillId="3" borderId="7" xfId="0" applyFont="1" applyFill="1" applyBorder="1" applyAlignment="1" applyProtection="1">
      <alignment horizontal="distributed" vertical="center" indent="1"/>
    </xf>
    <xf numFmtId="0" fontId="17" fillId="3" borderId="10" xfId="0" applyFont="1" applyFill="1" applyBorder="1" applyAlignment="1" applyProtection="1">
      <alignment horizontal="distributed" vertical="center" indent="1"/>
    </xf>
    <xf numFmtId="0" fontId="17" fillId="3" borderId="43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10" xfId="0" applyFont="1" applyFill="1" applyBorder="1" applyAlignment="1" applyProtection="1">
      <alignment horizontal="center" vertical="center"/>
    </xf>
    <xf numFmtId="0" fontId="17" fillId="3" borderId="67" xfId="0" applyFont="1" applyFill="1" applyBorder="1" applyAlignment="1" applyProtection="1">
      <alignment horizontal="distributed" vertical="center" indent="1"/>
    </xf>
    <xf numFmtId="0" fontId="17" fillId="3" borderId="68" xfId="0" applyFont="1" applyFill="1" applyBorder="1" applyAlignment="1" applyProtection="1">
      <alignment horizontal="distributed" vertical="center" indent="1"/>
    </xf>
    <xf numFmtId="0" fontId="17" fillId="3" borderId="69" xfId="0" applyFont="1" applyFill="1" applyBorder="1" applyAlignment="1" applyProtection="1">
      <alignment horizontal="distributed" vertical="center" indent="1"/>
    </xf>
    <xf numFmtId="0" fontId="17" fillId="3" borderId="60" xfId="0" applyFont="1" applyFill="1" applyBorder="1" applyAlignment="1" applyProtection="1">
      <alignment horizontal="distributed" vertical="center" indent="1"/>
    </xf>
    <xf numFmtId="0" fontId="17" fillId="3" borderId="61" xfId="0" applyFont="1" applyFill="1" applyBorder="1" applyAlignment="1" applyProtection="1">
      <alignment horizontal="distributed" vertical="center" indent="1"/>
    </xf>
    <xf numFmtId="0" fontId="17" fillId="3" borderId="62" xfId="0" applyFont="1" applyFill="1" applyBorder="1" applyAlignment="1" applyProtection="1">
      <alignment horizontal="distributed" vertical="center" indent="1"/>
    </xf>
    <xf numFmtId="0" fontId="4" fillId="7" borderId="53" xfId="0" applyFont="1" applyFill="1" applyBorder="1" applyAlignment="1" applyProtection="1">
      <alignment horizontal="center" vertical="center" shrinkToFit="1"/>
    </xf>
    <xf numFmtId="0" fontId="4" fillId="7" borderId="23" xfId="0" applyFont="1" applyFill="1" applyBorder="1" applyAlignment="1" applyProtection="1">
      <alignment horizontal="center" vertical="center" shrinkToFit="1"/>
    </xf>
    <xf numFmtId="0" fontId="4" fillId="7" borderId="54" xfId="0" applyFont="1" applyFill="1" applyBorder="1" applyAlignment="1" applyProtection="1">
      <alignment horizontal="center" vertical="center" shrinkToFit="1"/>
    </xf>
    <xf numFmtId="0" fontId="4" fillId="7" borderId="53" xfId="0" applyFont="1" applyFill="1" applyBorder="1" applyAlignment="1" applyProtection="1">
      <alignment horizontal="center" vertical="center"/>
    </xf>
    <xf numFmtId="0" fontId="4" fillId="7" borderId="23" xfId="0" applyFont="1" applyFill="1" applyBorder="1" applyAlignment="1" applyProtection="1">
      <alignment horizontal="center" vertical="center"/>
    </xf>
    <xf numFmtId="0" fontId="4" fillId="7" borderId="54" xfId="0" applyFont="1" applyFill="1" applyBorder="1" applyAlignment="1" applyProtection="1">
      <alignment horizontal="center" vertical="center"/>
    </xf>
    <xf numFmtId="0" fontId="4" fillId="0" borderId="64" xfId="0" applyFont="1" applyFill="1" applyBorder="1" applyAlignment="1" applyProtection="1">
      <alignment horizontal="center" vertical="center" shrinkToFit="1"/>
    </xf>
    <xf numFmtId="0" fontId="4" fillId="0" borderId="56" xfId="0" applyFont="1" applyFill="1" applyBorder="1" applyAlignment="1" applyProtection="1">
      <alignment horizontal="center" vertical="center" shrinkToFit="1"/>
    </xf>
    <xf numFmtId="0" fontId="4" fillId="0" borderId="70" xfId="0" applyFont="1" applyFill="1" applyBorder="1" applyAlignment="1" applyProtection="1">
      <alignment horizontal="center" vertical="center" shrinkToFit="1"/>
    </xf>
    <xf numFmtId="49" fontId="4" fillId="3" borderId="40" xfId="0" applyNumberFormat="1" applyFont="1" applyFill="1" applyBorder="1" applyAlignment="1" applyProtection="1">
      <alignment horizontal="center" vertical="center"/>
    </xf>
    <xf numFmtId="49" fontId="4" fillId="3" borderId="39" xfId="0" applyNumberFormat="1" applyFont="1" applyFill="1" applyBorder="1" applyAlignment="1" applyProtection="1">
      <alignment horizontal="center" vertical="center"/>
    </xf>
    <xf numFmtId="0" fontId="4" fillId="0" borderId="64" xfId="0" applyFont="1" applyFill="1" applyBorder="1" applyAlignment="1" applyProtection="1">
      <alignment horizontal="center" vertical="center"/>
    </xf>
    <xf numFmtId="0" fontId="4" fillId="0" borderId="56" xfId="0" applyFont="1" applyFill="1" applyBorder="1" applyAlignment="1" applyProtection="1">
      <alignment horizontal="center" vertical="center"/>
    </xf>
    <xf numFmtId="0" fontId="4" fillId="0" borderId="70" xfId="0" applyFont="1" applyFill="1" applyBorder="1" applyAlignment="1" applyProtection="1">
      <alignment horizontal="center" vertical="center"/>
    </xf>
    <xf numFmtId="0" fontId="4" fillId="3" borderId="26" xfId="0" applyFont="1" applyFill="1" applyBorder="1" applyAlignment="1" applyProtection="1">
      <alignment horizontal="center" vertical="center" wrapText="1" shrinkToFit="1"/>
    </xf>
    <xf numFmtId="0" fontId="4" fillId="3" borderId="30" xfId="0" applyFont="1" applyFill="1" applyBorder="1" applyAlignment="1" applyProtection="1">
      <alignment horizontal="center" vertical="center" wrapText="1" shrinkToFit="1"/>
    </xf>
    <xf numFmtId="0" fontId="13" fillId="3" borderId="0" xfId="0" applyFont="1" applyFill="1" applyAlignment="1" applyProtection="1">
      <alignment horizontal="center" vertical="top"/>
    </xf>
    <xf numFmtId="0" fontId="9" fillId="3" borderId="0" xfId="0" applyFont="1" applyFill="1" applyBorder="1" applyAlignment="1" applyProtection="1">
      <alignment horizontal="left" vertical="center"/>
    </xf>
    <xf numFmtId="0" fontId="2" fillId="3" borderId="32" xfId="0" applyFont="1" applyFill="1" applyBorder="1" applyAlignment="1" applyProtection="1">
      <alignment horizontal="left" vertical="top" textRotation="255" wrapText="1"/>
    </xf>
    <xf numFmtId="0" fontId="2" fillId="3" borderId="54" xfId="0" applyFont="1" applyFill="1" applyBorder="1" applyAlignment="1" applyProtection="1">
      <alignment horizontal="left" vertical="top" textRotation="255" wrapText="1"/>
    </xf>
    <xf numFmtId="0" fontId="17" fillId="3" borderId="13" xfId="0" applyFont="1" applyFill="1" applyBorder="1" applyAlignment="1" applyProtection="1">
      <alignment horizontal="left" vertical="center" wrapText="1" shrinkToFit="1"/>
    </xf>
    <xf numFmtId="0" fontId="4" fillId="3" borderId="0" xfId="0" applyFont="1" applyFill="1" applyBorder="1" applyAlignment="1" applyProtection="1">
      <alignment horizontal="center" vertical="center"/>
    </xf>
    <xf numFmtId="49" fontId="4" fillId="3" borderId="33" xfId="0" applyNumberFormat="1" applyFont="1" applyFill="1" applyBorder="1" applyAlignment="1" applyProtection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/>
    </xf>
    <xf numFmtId="49" fontId="4" fillId="3" borderId="18" xfId="0" applyNumberFormat="1" applyFont="1" applyFill="1" applyBorder="1" applyAlignment="1" applyProtection="1">
      <alignment horizontal="center" vertical="center"/>
    </xf>
    <xf numFmtId="49" fontId="4" fillId="3" borderId="22" xfId="0" applyNumberFormat="1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horizontal="center" vertical="center"/>
    </xf>
    <xf numFmtId="49" fontId="4" fillId="3" borderId="12" xfId="0" applyNumberFormat="1" applyFont="1" applyFill="1" applyBorder="1" applyAlignment="1" applyProtection="1">
      <alignment horizontal="center" vertical="center"/>
    </xf>
    <xf numFmtId="0" fontId="4" fillId="3" borderId="32" xfId="0" applyFont="1" applyFill="1" applyBorder="1" applyAlignment="1" applyProtection="1">
      <alignment horizontal="center" vertical="center" textRotation="255" shrinkToFit="1"/>
    </xf>
    <xf numFmtId="0" fontId="4" fillId="3" borderId="54" xfId="0" applyFont="1" applyFill="1" applyBorder="1" applyAlignment="1" applyProtection="1">
      <alignment horizontal="center" vertical="center" textRotation="255" shrinkToFit="1"/>
    </xf>
    <xf numFmtId="0" fontId="4" fillId="3" borderId="25" xfId="0" applyFont="1" applyFill="1" applyBorder="1" applyAlignment="1" applyProtection="1">
      <alignment horizontal="center" vertical="center" wrapText="1" shrinkToFit="1"/>
    </xf>
    <xf numFmtId="0" fontId="17" fillId="3" borderId="26" xfId="0" applyFont="1" applyFill="1" applyBorder="1" applyAlignment="1" applyProtection="1">
      <alignment horizontal="center" vertical="center"/>
    </xf>
    <xf numFmtId="0" fontId="17" fillId="3" borderId="30" xfId="0" applyFont="1" applyFill="1" applyBorder="1" applyAlignment="1" applyProtection="1">
      <alignment horizontal="center" vertical="center"/>
    </xf>
    <xf numFmtId="0" fontId="17" fillId="3" borderId="33" xfId="0" applyFont="1" applyFill="1" applyBorder="1" applyAlignment="1" applyProtection="1">
      <alignment horizontal="center" vertical="center" textRotation="255"/>
    </xf>
    <xf numFmtId="0" fontId="17" fillId="3" borderId="18" xfId="0" applyFont="1" applyFill="1" applyBorder="1" applyAlignment="1" applyProtection="1">
      <alignment horizontal="center" vertical="center" textRotation="255"/>
    </xf>
    <xf numFmtId="0" fontId="17" fillId="3" borderId="22" xfId="0" applyFont="1" applyFill="1" applyBorder="1" applyAlignment="1" applyProtection="1">
      <alignment horizontal="center" vertical="center" textRotation="255"/>
    </xf>
    <xf numFmtId="0" fontId="17" fillId="3" borderId="12" xfId="0" applyFont="1" applyFill="1" applyBorder="1" applyAlignment="1" applyProtection="1">
      <alignment horizontal="center" vertical="center" textRotation="255"/>
    </xf>
    <xf numFmtId="0" fontId="17" fillId="3" borderId="28" xfId="0" applyFont="1" applyFill="1" applyBorder="1" applyAlignment="1" applyProtection="1">
      <alignment horizontal="center" vertical="center" textRotation="255"/>
    </xf>
    <xf numFmtId="0" fontId="17" fillId="3" borderId="15" xfId="0" applyFont="1" applyFill="1" applyBorder="1" applyAlignment="1" applyProtection="1">
      <alignment horizontal="center" vertical="center" textRotation="255"/>
    </xf>
    <xf numFmtId="0" fontId="2" fillId="3" borderId="33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28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181" fontId="4" fillId="3" borderId="1" xfId="0" applyNumberFormat="1" applyFont="1" applyFill="1" applyBorder="1" applyAlignment="1" applyProtection="1">
      <alignment horizontal="center" vertical="center" wrapText="1"/>
    </xf>
    <xf numFmtId="181" fontId="4" fillId="3" borderId="18" xfId="0" applyNumberFormat="1" applyFont="1" applyFill="1" applyBorder="1" applyAlignment="1" applyProtection="1">
      <alignment horizontal="center" vertical="center" wrapText="1"/>
    </xf>
    <xf numFmtId="181" fontId="4" fillId="3" borderId="13" xfId="0" applyNumberFormat="1" applyFont="1" applyFill="1" applyBorder="1" applyAlignment="1" applyProtection="1">
      <alignment horizontal="center" vertical="center" wrapText="1"/>
    </xf>
    <xf numFmtId="181" fontId="4" fillId="3" borderId="15" xfId="0" applyNumberFormat="1" applyFont="1" applyFill="1" applyBorder="1" applyAlignment="1" applyProtection="1">
      <alignment horizontal="center" vertical="center" wrapText="1"/>
    </xf>
    <xf numFmtId="49" fontId="4" fillId="3" borderId="74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8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73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0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52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3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15" xfId="0" applyNumberFormat="1" applyFont="1" applyFill="1" applyBorder="1" applyAlignment="1" applyProtection="1">
      <alignment horizontal="center" vertical="center" shrinkToFit="1"/>
      <protection locked="0"/>
    </xf>
    <xf numFmtId="181" fontId="4" fillId="3" borderId="30" xfId="0" applyNumberFormat="1" applyFont="1" applyFill="1" applyBorder="1" applyAlignment="1" applyProtection="1">
      <alignment horizontal="center" vertical="center" shrinkToFit="1"/>
    </xf>
    <xf numFmtId="181" fontId="4" fillId="3" borderId="25" xfId="0" applyNumberFormat="1" applyFont="1" applyFill="1" applyBorder="1" applyAlignment="1" applyProtection="1">
      <alignment horizontal="center" vertical="center" shrinkToFit="1"/>
    </xf>
    <xf numFmtId="181" fontId="4" fillId="4" borderId="33" xfId="0" applyNumberFormat="1" applyFont="1" applyFill="1" applyBorder="1" applyAlignment="1" applyProtection="1">
      <alignment horizontal="center" vertical="center"/>
    </xf>
    <xf numFmtId="181" fontId="4" fillId="4" borderId="1" xfId="0" applyNumberFormat="1" applyFont="1" applyFill="1" applyBorder="1" applyAlignment="1" applyProtection="1">
      <alignment horizontal="center" vertical="center"/>
    </xf>
    <xf numFmtId="181" fontId="4" fillId="4" borderId="18" xfId="0" applyNumberFormat="1" applyFont="1" applyFill="1" applyBorder="1" applyAlignment="1" applyProtection="1">
      <alignment horizontal="center" vertical="center"/>
    </xf>
    <xf numFmtId="0" fontId="3" fillId="4" borderId="24" xfId="0" applyFont="1" applyFill="1" applyBorder="1" applyAlignment="1" applyProtection="1">
      <alignment horizontal="center" vertical="center"/>
    </xf>
    <xf numFmtId="0" fontId="17" fillId="3" borderId="24" xfId="0" applyFont="1" applyFill="1" applyBorder="1" applyAlignment="1" applyProtection="1">
      <alignment horizontal="center" vertical="center"/>
    </xf>
    <xf numFmtId="0" fontId="17" fillId="3" borderId="26" xfId="0" applyFont="1" applyFill="1" applyBorder="1" applyAlignment="1" applyProtection="1">
      <alignment horizontal="center" vertical="center" shrinkToFit="1"/>
    </xf>
    <xf numFmtId="0" fontId="17" fillId="3" borderId="30" xfId="0" applyFont="1" applyFill="1" applyBorder="1" applyAlignment="1" applyProtection="1">
      <alignment horizontal="center" vertical="center" shrinkToFit="1"/>
    </xf>
    <xf numFmtId="0" fontId="17" fillId="3" borderId="25" xfId="0" applyFont="1" applyFill="1" applyBorder="1" applyAlignment="1" applyProtection="1">
      <alignment horizontal="center" vertical="center" shrinkToFit="1"/>
    </xf>
    <xf numFmtId="0" fontId="17" fillId="3" borderId="26" xfId="0" applyFont="1" applyFill="1" applyBorder="1" applyAlignment="1" applyProtection="1">
      <alignment horizontal="center" vertical="center" wrapText="1"/>
    </xf>
    <xf numFmtId="0" fontId="17" fillId="3" borderId="25" xfId="0" applyFont="1" applyFill="1" applyBorder="1" applyAlignment="1" applyProtection="1">
      <alignment horizontal="center" vertical="center"/>
    </xf>
    <xf numFmtId="181" fontId="4" fillId="3" borderId="25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top" wrapText="1"/>
    </xf>
    <xf numFmtId="0" fontId="2" fillId="4" borderId="47" xfId="0" applyFont="1" applyFill="1" applyBorder="1" applyAlignment="1" applyProtection="1">
      <alignment horizontal="left" vertical="center" shrinkToFit="1"/>
      <protection locked="0"/>
    </xf>
    <xf numFmtId="0" fontId="2" fillId="4" borderId="30" xfId="0" applyFont="1" applyFill="1" applyBorder="1" applyAlignment="1" applyProtection="1">
      <alignment horizontal="left" vertical="center" shrinkToFit="1"/>
      <protection locked="0"/>
    </xf>
    <xf numFmtId="0" fontId="2" fillId="4" borderId="25" xfId="0" applyFont="1" applyFill="1" applyBorder="1" applyAlignment="1" applyProtection="1">
      <alignment horizontal="left" vertical="center" shrinkToFit="1"/>
      <protection locked="0"/>
    </xf>
    <xf numFmtId="0" fontId="2" fillId="4" borderId="47" xfId="0" applyFont="1" applyFill="1" applyBorder="1" applyAlignment="1" applyProtection="1">
      <alignment horizontal="left" vertical="center" wrapText="1"/>
      <protection locked="0"/>
    </xf>
    <xf numFmtId="0" fontId="2" fillId="4" borderId="30" xfId="0" applyFont="1" applyFill="1" applyBorder="1" applyAlignment="1" applyProtection="1">
      <alignment horizontal="left" vertical="center" wrapText="1"/>
      <protection locked="0"/>
    </xf>
    <xf numFmtId="0" fontId="2" fillId="4" borderId="25" xfId="0" applyFont="1" applyFill="1" applyBorder="1" applyAlignment="1" applyProtection="1">
      <alignment horizontal="left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shrinkToFit="1"/>
    </xf>
    <xf numFmtId="0" fontId="4" fillId="3" borderId="30" xfId="0" applyFont="1" applyFill="1" applyBorder="1" applyAlignment="1" applyProtection="1">
      <alignment horizontal="center" vertical="center" shrinkToFit="1"/>
    </xf>
    <xf numFmtId="0" fontId="4" fillId="3" borderId="29" xfId="0" applyFont="1" applyFill="1" applyBorder="1" applyAlignment="1" applyProtection="1">
      <alignment horizontal="center" vertical="center" shrinkToFit="1"/>
    </xf>
    <xf numFmtId="0" fontId="4" fillId="3" borderId="26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0" fontId="4" fillId="3" borderId="29" xfId="0" applyFont="1" applyFill="1" applyBorder="1" applyAlignment="1" applyProtection="1">
      <alignment horizontal="center" vertical="center"/>
    </xf>
    <xf numFmtId="179" fontId="3" fillId="3" borderId="19" xfId="0" applyNumberFormat="1" applyFont="1" applyFill="1" applyBorder="1" applyAlignment="1" applyProtection="1">
      <alignment horizontal="right" vertical="center"/>
    </xf>
    <xf numFmtId="179" fontId="3" fillId="3" borderId="9" xfId="0" applyNumberFormat="1" applyFont="1" applyFill="1" applyBorder="1" applyAlignment="1" applyProtection="1">
      <alignment horizontal="right" vertical="center"/>
    </xf>
    <xf numFmtId="181" fontId="4" fillId="3" borderId="30" xfId="0" applyNumberFormat="1" applyFont="1" applyFill="1" applyBorder="1" applyAlignment="1" applyProtection="1">
      <alignment horizontal="center" vertical="center"/>
    </xf>
    <xf numFmtId="181" fontId="4" fillId="3" borderId="25" xfId="0" applyNumberFormat="1" applyFont="1" applyFill="1" applyBorder="1" applyAlignment="1" applyProtection="1">
      <alignment horizontal="center" vertical="center"/>
    </xf>
    <xf numFmtId="0" fontId="17" fillId="4" borderId="24" xfId="0" applyFont="1" applyFill="1" applyBorder="1" applyAlignment="1" applyProtection="1">
      <alignment horizontal="center" vertical="center"/>
    </xf>
    <xf numFmtId="0" fontId="17" fillId="3" borderId="26" xfId="0" applyFont="1" applyFill="1" applyBorder="1" applyAlignment="1" applyProtection="1">
      <alignment horizontal="center" vertical="center" wrapText="1" shrinkToFit="1"/>
    </xf>
    <xf numFmtId="0" fontId="2" fillId="4" borderId="47" xfId="0" applyFont="1" applyFill="1" applyBorder="1" applyAlignment="1" applyProtection="1">
      <alignment horizontal="left" vertical="center" wrapText="1" shrinkToFit="1"/>
      <protection locked="0"/>
    </xf>
    <xf numFmtId="0" fontId="2" fillId="4" borderId="30" xfId="0" applyFont="1" applyFill="1" applyBorder="1" applyAlignment="1" applyProtection="1">
      <alignment horizontal="left" vertical="center" wrapText="1" shrinkToFit="1"/>
      <protection locked="0"/>
    </xf>
    <xf numFmtId="0" fontId="2" fillId="4" borderId="25" xfId="0" applyFont="1" applyFill="1" applyBorder="1" applyAlignment="1" applyProtection="1">
      <alignment horizontal="left" vertical="center" wrapText="1" shrinkToFit="1"/>
      <protection locked="0"/>
    </xf>
    <xf numFmtId="0" fontId="0" fillId="2" borderId="0" xfId="0" applyFill="1" applyAlignment="1" applyProtection="1">
      <alignment horizontal="center" vertical="center" shrinkToFit="1"/>
    </xf>
    <xf numFmtId="0" fontId="2" fillId="3" borderId="43" xfId="0" applyFont="1" applyFill="1" applyBorder="1" applyAlignment="1" applyProtection="1">
      <alignment vertical="center" wrapText="1" shrinkToFit="1"/>
      <protection locked="0"/>
    </xf>
    <xf numFmtId="0" fontId="0" fillId="0" borderId="10" xfId="0" applyBorder="1" applyAlignment="1" applyProtection="1">
      <alignment vertical="center" shrinkToFit="1"/>
      <protection locked="0"/>
    </xf>
    <xf numFmtId="0" fontId="2" fillId="3" borderId="13" xfId="0" applyFont="1" applyFill="1" applyBorder="1" applyAlignment="1" applyProtection="1">
      <alignment horizontal="left" vertical="center" wrapText="1" shrinkToFit="1"/>
    </xf>
    <xf numFmtId="0" fontId="3" fillId="3" borderId="24" xfId="0" applyFont="1" applyFill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3" fillId="3" borderId="32" xfId="0" applyFont="1" applyFill="1" applyBorder="1" applyAlignment="1" applyProtection="1">
      <alignment horizontal="center" vertical="center" shrinkToFit="1"/>
    </xf>
    <xf numFmtId="0" fontId="3" fillId="3" borderId="33" xfId="0" applyFont="1" applyFill="1" applyBorder="1" applyAlignment="1" applyProtection="1">
      <alignment horizontal="center" vertical="center" shrinkToFit="1"/>
    </xf>
    <xf numFmtId="0" fontId="3" fillId="3" borderId="32" xfId="0" applyFont="1" applyFill="1" applyBorder="1" applyAlignment="1" applyProtection="1">
      <alignment horizontal="center" vertical="center"/>
    </xf>
    <xf numFmtId="0" fontId="2" fillId="3" borderId="37" xfId="0" applyFont="1" applyFill="1" applyBorder="1" applyAlignment="1" applyProtection="1">
      <alignment vertical="center" wrapText="1" shrinkToFit="1"/>
      <protection locked="0"/>
    </xf>
    <xf numFmtId="0" fontId="0" fillId="0" borderId="63" xfId="0" applyBorder="1" applyAlignment="1" applyProtection="1">
      <alignment vertical="center" shrinkToFit="1"/>
      <protection locked="0"/>
    </xf>
    <xf numFmtId="0" fontId="2" fillId="3" borderId="48" xfId="0" applyFont="1" applyFill="1" applyBorder="1" applyAlignment="1" applyProtection="1">
      <alignment vertical="center" wrapText="1" shrinkToFit="1"/>
      <protection locked="0"/>
    </xf>
    <xf numFmtId="0" fontId="0" fillId="0" borderId="55" xfId="0" applyBorder="1" applyAlignment="1" applyProtection="1">
      <alignment vertical="center" shrinkToFit="1"/>
      <protection locked="0"/>
    </xf>
    <xf numFmtId="0" fontId="17" fillId="2" borderId="0" xfId="0" applyFont="1" applyFill="1" applyAlignment="1" applyProtection="1">
      <alignment horizontal="center" textRotation="255" wrapText="1" shrinkToFit="1"/>
    </xf>
    <xf numFmtId="0" fontId="2" fillId="3" borderId="10" xfId="0" applyFont="1" applyFill="1" applyBorder="1" applyAlignment="1" applyProtection="1">
      <alignment vertical="center" wrapText="1" shrinkToFit="1"/>
      <protection locked="0"/>
    </xf>
    <xf numFmtId="0" fontId="17" fillId="2" borderId="0" xfId="0" applyFont="1" applyFill="1" applyAlignment="1" applyProtection="1">
      <alignment horizontal="center" textRotation="255" wrapText="1"/>
    </xf>
    <xf numFmtId="0" fontId="0" fillId="3" borderId="22" xfId="0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 shrinkToFit="1"/>
      <protection locked="0"/>
    </xf>
    <xf numFmtId="0" fontId="17" fillId="2" borderId="0" xfId="0" applyFont="1" applyFill="1" applyAlignment="1">
      <alignment horizontal="center" textRotation="255" wrapText="1" shrinkToFit="1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7" fillId="2" borderId="0" xfId="0" applyFont="1" applyFill="1" applyAlignment="1">
      <alignment horizontal="center" textRotation="255" wrapText="1"/>
    </xf>
  </cellXfs>
  <cellStyles count="1">
    <cellStyle name="標準" xfId="0" builtinId="0"/>
  </cellStyles>
  <dxfs count="10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明朝"/>
        <scheme val="none"/>
      </font>
      <alignment horizontal="justify" vertical="center" textRotation="0" wrapText="0" indent="0" justifyLastLine="0" shrinkToFit="0" readingOrder="0"/>
    </dxf>
    <dxf>
      <font>
        <color theme="0"/>
      </font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48490</xdr:colOff>
      <xdr:row>7</xdr:row>
      <xdr:rowOff>53686</xdr:rowOff>
    </xdr:from>
    <xdr:to>
      <xdr:col>4</xdr:col>
      <xdr:colOff>258040</xdr:colOff>
      <xdr:row>7</xdr:row>
      <xdr:rowOff>253711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2334490" y="1136072"/>
          <a:ext cx="209550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232064</xdr:colOff>
      <xdr:row>19</xdr:row>
      <xdr:rowOff>107373</xdr:rowOff>
    </xdr:from>
    <xdr:to>
      <xdr:col>10</xdr:col>
      <xdr:colOff>116899</xdr:colOff>
      <xdr:row>21</xdr:row>
      <xdr:rowOff>95250</xdr:rowOff>
    </xdr:to>
    <xdr:sp macro="" textlink="">
      <xdr:nvSpPr>
        <xdr:cNvPr id="4" name="線吹き出し 1 (枠付き)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 bwMode="auto">
        <a:xfrm>
          <a:off x="3661064" y="4731328"/>
          <a:ext cx="2170835" cy="507422"/>
        </a:xfrm>
        <a:prstGeom prst="borderCallout1">
          <a:avLst>
            <a:gd name="adj1" fmla="val 17560"/>
            <a:gd name="adj2" fmla="val -877"/>
            <a:gd name="adj3" fmla="val 49405"/>
            <a:gd name="adj4" fmla="val -96666"/>
          </a:avLst>
        </a:prstGeom>
        <a:solidFill>
          <a:schemeClr val="bg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rot="0" spcFirstLastPara="0" vertOverflow="clip" horzOverflow="clip" vert="horz" wrap="square" lIns="0" tIns="0" rIns="0" bIns="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100"/>
            <a:t>月ごとの実施予定時数を入力</a:t>
          </a:r>
          <a:endParaRPr kumimoji="1" lang="en-US" altLang="ja-JP" sz="1100"/>
        </a:p>
        <a:p>
          <a:pPr algn="l"/>
          <a:r>
            <a:rPr kumimoji="1" lang="ja-JP" altLang="en-US" sz="1100"/>
            <a:t>実施の予定がない場合は空欄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39</xdr:row>
      <xdr:rowOff>259773</xdr:rowOff>
    </xdr:from>
    <xdr:to>
      <xdr:col>13</xdr:col>
      <xdr:colOff>3092</xdr:colOff>
      <xdr:row>41</xdr:row>
      <xdr:rowOff>164523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888682"/>
          <a:ext cx="7068910" cy="2286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 「担任・担当」には、正担任（正）又は副担任（副）のいずれかに○を記し、担任をもたない初任者については、「所属学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年」や「専科」について欄に記入する。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 「教科（中のみ）」は、中学校の初任者についてのみ記入する。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 「作成上の配慮点」については、研修時間の確保、校内指導体制の確立、地域・学校・初任者の実情への配慮等につい</a:t>
          </a:r>
          <a:endParaRPr lang="en-US" altLang="ja-JP" sz="11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て記入する。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・「領域別時間数」には月ごとに計画した①～⑧の領域の研修時数を記入する。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・「学習指導力」の研修時間を70％以上確保する。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・「総合的な人間力」と「教育公務員としての自覚」を合わせて10％以上確保する。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・上記以外の各領域については、年間を通して０時間となることのないよう配慮する。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・合計時間は、90時間以上120時間以内とする。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・条件に満たない箇所はセルが赤く塗りつぶされる。すべて白抜きになるように時数計上すること。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47625</xdr:rowOff>
    </xdr:from>
    <xdr:to>
      <xdr:col>9</xdr:col>
      <xdr:colOff>47625</xdr:colOff>
      <xdr:row>2</xdr:row>
      <xdr:rowOff>19050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104775" y="4762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8</xdr:col>
      <xdr:colOff>1400175</xdr:colOff>
      <xdr:row>2</xdr:row>
      <xdr:rowOff>9525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38100" y="3810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47625</xdr:rowOff>
    </xdr:from>
    <xdr:to>
      <xdr:col>9</xdr:col>
      <xdr:colOff>47625</xdr:colOff>
      <xdr:row>2</xdr:row>
      <xdr:rowOff>19050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104775" y="4762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47625</xdr:rowOff>
    </xdr:from>
    <xdr:to>
      <xdr:col>9</xdr:col>
      <xdr:colOff>9525</xdr:colOff>
      <xdr:row>2</xdr:row>
      <xdr:rowOff>19050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66675" y="4762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2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66675" y="5715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47625</xdr:rowOff>
    </xdr:from>
    <xdr:to>
      <xdr:col>9</xdr:col>
      <xdr:colOff>9525</xdr:colOff>
      <xdr:row>2</xdr:row>
      <xdr:rowOff>19050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66675" y="4762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1</xdr:row>
      <xdr:rowOff>581025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/>
      </xdr:nvSpPr>
      <xdr:spPr bwMode="auto">
        <a:xfrm>
          <a:off x="66675" y="57150"/>
          <a:ext cx="7972425" cy="619125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なお、年間指導報告書（様式５）と時数のリンクを張り、この記録簿に記載した研修時数が様式５に自動反映するようになっています。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142875</xdr:rowOff>
    </xdr:from>
    <xdr:to>
      <xdr:col>13</xdr:col>
      <xdr:colOff>10885</xdr:colOff>
      <xdr:row>41</xdr:row>
      <xdr:rowOff>47625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686925"/>
          <a:ext cx="7068910" cy="2286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 「担任・担当」には、正担任（正）又は副担任（副）のいずれかに○を記し、担任をもたない初任者については、「所属学　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　年」や「専科」について欄に記入する。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 「教科（中のみ）」は、中学校の初任者についてのみ記入する。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 「作成上の配慮点」については、研修時間の確保、校内指導体制の確立、地域・学校・初任者の実情への配慮等につい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　て記入する。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・「領域別時間数」には月ごとに計画した①～⑧の領域の研修時数を記入する。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・「学習指導力」の研修時間を70％以上確保する。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・「総合的な人間力」と「教育公務員としての自覚」を合わせて10％以上確保する。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・上記以外の各領域については、年間を通して０時間となることのないよう配慮する。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・合計時間は、90時間以上120時間以内とする。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・条件に満たない箇所はセルが赤く塗りつぶされる。すべて白抜きになるように時数計上すること。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3</xdr:col>
      <xdr:colOff>304800</xdr:colOff>
      <xdr:row>7</xdr:row>
      <xdr:rowOff>57150</xdr:rowOff>
    </xdr:from>
    <xdr:to>
      <xdr:col>3</xdr:col>
      <xdr:colOff>514350</xdr:colOff>
      <xdr:row>7</xdr:row>
      <xdr:rowOff>257175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2019300" y="1133475"/>
          <a:ext cx="209550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78</xdr:row>
      <xdr:rowOff>200025</xdr:rowOff>
    </xdr:from>
    <xdr:to>
      <xdr:col>28</xdr:col>
      <xdr:colOff>361951</xdr:colOff>
      <xdr:row>78</xdr:row>
      <xdr:rowOff>2038350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38100" y="19202400"/>
          <a:ext cx="6991351" cy="1838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・領域ごと、月ごとの指導者別実施時数を記入する。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・「指導者別担当時数」の左側：「年間計画時数」は、年間指導計画書（様式３）に入力すると自動的に入力される。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・備考欄には、必要のある場合のみ記入する。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・提出の際は、（様式４）の「領域別時間配分表」、「指導者別時間配分表」を添付する。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 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OJT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の成果」の記入欄には、校内における研修以外の日常の教育活動において、OJTを機能させ、初任者の教員とし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ての資質・能力の向上につながった成果を記入する。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・中学校のおいて、「（教科指導）」を初任者と同一教科の免許状を持つ教員が行った場合は、その時数を「その他の教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員」の欄に入力すること。</a:t>
          </a:r>
        </a:p>
      </xdr:txBody>
    </xdr:sp>
    <xdr:clientData/>
  </xdr:twoCellAnchor>
  <xdr:twoCellAnchor>
    <xdr:from>
      <xdr:col>9</xdr:col>
      <xdr:colOff>171450</xdr:colOff>
      <xdr:row>6</xdr:row>
      <xdr:rowOff>28575</xdr:rowOff>
    </xdr:from>
    <xdr:to>
      <xdr:col>10</xdr:col>
      <xdr:colOff>152400</xdr:colOff>
      <xdr:row>6</xdr:row>
      <xdr:rowOff>228600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1914525" y="1057275"/>
          <a:ext cx="209550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78</xdr:row>
      <xdr:rowOff>133350</xdr:rowOff>
    </xdr:from>
    <xdr:to>
      <xdr:col>28</xdr:col>
      <xdr:colOff>390526</xdr:colOff>
      <xdr:row>89</xdr:row>
      <xdr:rowOff>85725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28575" y="19135725"/>
          <a:ext cx="6991351" cy="1838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・領域ごと、月ごとの指導者別実施時数を記入する。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・「指導者別担当時数」の左側：「年間計画時数」は、年間指導計画書（様式３）に入力すると自動的に入力される。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・備考欄には、必要のある場合のみ記入する。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・提出の際は、（様式４）の「領域別時間配分表」、「指導者別時間配分表」を添付する。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・「 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OJT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の成果」の記入欄には、校内における研修以外の日常の教育活動において、OJTを機能させ、初任者の教員とし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ての資質・能力の向上につながった成果を記入する。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・中学校のおいて、「（教科指導）」を初任者と同一教科の免許状を持つ教員が行った場合は、その時数を「その他の教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員」の欄に入力すること。</a:t>
          </a:r>
        </a:p>
      </xdr:txBody>
    </xdr:sp>
    <xdr:clientData/>
  </xdr:twoCellAnchor>
  <xdr:twoCellAnchor>
    <xdr:from>
      <xdr:col>10</xdr:col>
      <xdr:colOff>0</xdr:colOff>
      <xdr:row>6</xdr:row>
      <xdr:rowOff>38100</xdr:rowOff>
    </xdr:from>
    <xdr:to>
      <xdr:col>10</xdr:col>
      <xdr:colOff>209550</xdr:colOff>
      <xdr:row>6</xdr:row>
      <xdr:rowOff>238125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 bwMode="auto">
        <a:xfrm>
          <a:off x="1971675" y="1066800"/>
          <a:ext cx="209550" cy="20002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2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66675" y="5715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66675</xdr:rowOff>
    </xdr:from>
    <xdr:to>
      <xdr:col>9</xdr:col>
      <xdr:colOff>9525</xdr:colOff>
      <xdr:row>2</xdr:row>
      <xdr:rowOff>38100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66675" y="6667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9</xdr:col>
      <xdr:colOff>9525</xdr:colOff>
      <xdr:row>2</xdr:row>
      <xdr:rowOff>9525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66675" y="38100"/>
          <a:ext cx="82391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9</xdr:col>
      <xdr:colOff>0</xdr:colOff>
      <xdr:row>2</xdr:row>
      <xdr:rowOff>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57150" y="28575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9</xdr:col>
      <xdr:colOff>9525</xdr:colOff>
      <xdr:row>2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 bwMode="auto">
        <a:xfrm>
          <a:off x="66675" y="57150"/>
          <a:ext cx="7972425" cy="723900"/>
        </a:xfrm>
        <a:prstGeom prst="round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0" tIns="0" rIns="0" bIns="0" rtlCol="0" anchor="t" upright="1"/>
        <a:lstStyle/>
        <a:p>
          <a:pPr algn="l"/>
          <a:r>
            <a:rPr kumimoji="1" lang="ja-JP" altLang="en-US" sz="1100"/>
            <a:t>　この記録簿は、初任者研修の研修内容の実施内容の記録用にお使いください。提出必要はありません。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　なお、年間指導報告書（様式５）と時数のリンクを張り、この記録簿に記載した研修時数が様式５に自動反映するようになっ</a:t>
          </a:r>
          <a:endParaRPr kumimoji="1" lang="en-US" altLang="ja-JP" sz="1100"/>
        </a:p>
        <a:p>
          <a:pPr algn="l"/>
          <a:r>
            <a:rPr kumimoji="1" lang="ja-JP" altLang="en-US" sz="1100"/>
            <a:t>ています。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テーブル1" displayName="テーブル1" ref="A1:A40" totalsRowShown="0" dataDxfId="17">
  <autoFilter ref="A1:A40"/>
  <tableColumns count="1">
    <tableColumn id="1" name="①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B1:B40" totalsRowShown="0" dataDxfId="15">
  <autoFilter ref="B1:B40"/>
  <tableColumns count="1">
    <tableColumn id="1" name="②" dataDxfId="14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3" name="テーブル3" displayName="テーブル3" ref="C1:C40" totalsRowShown="0" dataDxfId="13">
  <autoFilter ref="C1:C40"/>
  <tableColumns count="1">
    <tableColumn id="1" name="③" dataDxfId="12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4" name="テーブル4" displayName="テーブル4" ref="D1:D8" totalsRowShown="0" dataDxfId="11">
  <autoFilter ref="D1:D8"/>
  <tableColumns count="1">
    <tableColumn id="1" name="④" dataDxfId="10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5" name="テーブル5" displayName="テーブル5" ref="E1:E8" totalsRowShown="0" dataDxfId="9">
  <autoFilter ref="E1:E8"/>
  <tableColumns count="1">
    <tableColumn id="1" name="⑤" dataDxfId="8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6" name="テーブル6" displayName="テーブル6" ref="F1:F10" totalsRowShown="0" dataDxfId="7">
  <autoFilter ref="F1:F10"/>
  <tableColumns count="1">
    <tableColumn id="1" name="⑥" dataDxfId="6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7" name="テーブル7" displayName="テーブル7" ref="G1:G10" totalsRowShown="0" dataDxfId="5">
  <autoFilter ref="G1:G10"/>
  <tableColumns count="1">
    <tableColumn id="1" name="⑦" dataDxfId="4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8" name="テーブル8" displayName="テーブル8" ref="H1:H40" totalsRowShown="0" dataDxfId="3">
  <autoFilter ref="H1:H40"/>
  <tableColumns count="1">
    <tableColumn id="1" name="⑧" dataDxfId="2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9" name="テーブル9" displayName="テーブル9" ref="J1:J6" totalsRowShown="0" dataDxfId="1">
  <autoFilter ref="J1:J6"/>
  <tableColumns count="1">
    <tableColumn id="1" name="指導者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horzOverflow="clip" wrap="square" lIns="0" tIns="0" rIns="0" bIns="0" rtlCol="0" anchor="t" upright="1"/>
      <a:lstStyle>
        <a:defPPr algn="l">
          <a:defRPr kumimoji="1"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8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B0F0"/>
  </sheetPr>
  <dimension ref="A1:R42"/>
  <sheetViews>
    <sheetView view="pageBreakPreview" zoomScale="110" zoomScaleNormal="100" zoomScaleSheetLayoutView="110" workbookViewId="0">
      <selection activeCell="K13" sqref="K13:M14"/>
    </sheetView>
  </sheetViews>
  <sheetFormatPr defaultColWidth="9" defaultRowHeight="13.5" x14ac:dyDescent="0.15"/>
  <cols>
    <col min="1" max="10" width="7.5" style="1" customWidth="1"/>
    <col min="11" max="13" width="5.875" style="1" customWidth="1"/>
    <col min="14" max="17" width="9" style="1"/>
    <col min="18" max="18" width="9" style="1" customWidth="1"/>
    <col min="19" max="16384" width="9" style="1"/>
  </cols>
  <sheetData>
    <row r="1" spans="1:18" s="13" customFormat="1" ht="4.5" customHeight="1" x14ac:dyDescent="0.1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8" s="13" customFormat="1" ht="15" customHeight="1" x14ac:dyDescent="0.15">
      <c r="A2" s="119" t="s">
        <v>261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8" s="13" customFormat="1" ht="5.25" customHeight="1" x14ac:dyDescent="0.15">
      <c r="A3" s="120"/>
      <c r="B3" s="121"/>
      <c r="C3" s="121"/>
      <c r="D3" s="118"/>
      <c r="E3" s="118"/>
      <c r="F3" s="118"/>
      <c r="G3" s="118"/>
      <c r="H3" s="118"/>
      <c r="I3" s="118"/>
      <c r="J3" s="118"/>
      <c r="K3" s="118"/>
      <c r="L3" s="118"/>
      <c r="M3" s="122"/>
    </row>
    <row r="4" spans="1:18" s="13" customFormat="1" ht="18" customHeight="1" x14ac:dyDescent="0.15">
      <c r="A4" s="386" t="s">
        <v>313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</row>
    <row r="5" spans="1:18" s="13" customFormat="1" ht="3" customHeight="1" x14ac:dyDescent="0.15">
      <c r="A5" s="118"/>
      <c r="B5" s="121"/>
      <c r="C5" s="121"/>
      <c r="D5" s="118"/>
      <c r="E5" s="118"/>
      <c r="F5" s="118"/>
      <c r="G5" s="118"/>
      <c r="H5" s="118"/>
      <c r="I5" s="118"/>
      <c r="J5" s="118"/>
      <c r="K5" s="118"/>
      <c r="L5" s="118"/>
      <c r="M5" s="122"/>
    </row>
    <row r="6" spans="1:18" s="13" customFormat="1" ht="19.5" customHeight="1" x14ac:dyDescent="0.15">
      <c r="A6" s="160" t="s">
        <v>0</v>
      </c>
      <c r="B6" s="387" t="s">
        <v>283</v>
      </c>
      <c r="C6" s="388"/>
      <c r="D6" s="388"/>
      <c r="E6" s="388"/>
      <c r="F6" s="388"/>
      <c r="G6" s="389" t="s">
        <v>30</v>
      </c>
      <c r="H6" s="390"/>
      <c r="I6" s="393" t="s">
        <v>284</v>
      </c>
      <c r="J6" s="393"/>
      <c r="K6" s="393"/>
      <c r="L6" s="393"/>
      <c r="M6" s="394"/>
    </row>
    <row r="7" spans="1:18" s="13" customFormat="1" ht="19.5" customHeight="1" x14ac:dyDescent="0.15">
      <c r="A7" s="397" t="s">
        <v>1</v>
      </c>
      <c r="B7" s="123" t="s">
        <v>63</v>
      </c>
      <c r="C7" s="404" t="s">
        <v>284</v>
      </c>
      <c r="D7" s="405"/>
      <c r="E7" s="405"/>
      <c r="F7" s="387"/>
      <c r="G7" s="391"/>
      <c r="H7" s="392"/>
      <c r="I7" s="395"/>
      <c r="J7" s="395"/>
      <c r="K7" s="395"/>
      <c r="L7" s="395"/>
      <c r="M7" s="396"/>
    </row>
    <row r="8" spans="1:18" s="13" customFormat="1" ht="24" customHeight="1" x14ac:dyDescent="0.15">
      <c r="A8" s="397"/>
      <c r="B8" s="382" t="s">
        <v>317</v>
      </c>
      <c r="C8" s="398" t="s">
        <v>314</v>
      </c>
      <c r="D8" s="398"/>
      <c r="E8" s="398"/>
      <c r="F8" s="398"/>
      <c r="G8" s="399" t="s">
        <v>262</v>
      </c>
      <c r="H8" s="400"/>
      <c r="I8" s="124" t="s">
        <v>285</v>
      </c>
      <c r="J8" s="406" t="s">
        <v>286</v>
      </c>
      <c r="K8" s="406"/>
      <c r="L8" s="406"/>
      <c r="M8" s="407"/>
    </row>
    <row r="9" spans="1:18" s="13" customFormat="1" ht="24" customHeight="1" x14ac:dyDescent="0.15">
      <c r="A9" s="397"/>
      <c r="B9" s="383" t="s">
        <v>315</v>
      </c>
      <c r="C9" s="401"/>
      <c r="D9" s="402"/>
      <c r="E9" s="402"/>
      <c r="F9" s="403"/>
      <c r="G9" s="399" t="s">
        <v>29</v>
      </c>
      <c r="H9" s="400"/>
      <c r="I9" s="125" t="s">
        <v>285</v>
      </c>
      <c r="J9" s="406" t="s">
        <v>286</v>
      </c>
      <c r="K9" s="406"/>
      <c r="L9" s="406"/>
      <c r="M9" s="407"/>
    </row>
    <row r="10" spans="1:18" s="13" customFormat="1" ht="15.75" customHeight="1" x14ac:dyDescent="0.15">
      <c r="A10" s="24"/>
      <c r="B10" s="14"/>
      <c r="C10" s="25"/>
      <c r="D10" s="26"/>
      <c r="E10" s="26"/>
      <c r="F10" s="26"/>
      <c r="G10" s="26"/>
      <c r="H10" s="26"/>
      <c r="I10" s="15"/>
      <c r="J10" s="15"/>
      <c r="K10" s="15"/>
      <c r="L10" s="15"/>
      <c r="M10" s="16"/>
    </row>
    <row r="11" spans="1:18" s="13" customFormat="1" ht="48.75" customHeight="1" x14ac:dyDescent="0.15">
      <c r="A11" s="401" t="s">
        <v>19</v>
      </c>
      <c r="B11" s="402"/>
      <c r="C11" s="399" t="s">
        <v>304</v>
      </c>
      <c r="D11" s="400"/>
      <c r="E11" s="400"/>
      <c r="F11" s="400"/>
      <c r="G11" s="400"/>
      <c r="H11" s="400"/>
      <c r="I11" s="400"/>
      <c r="J11" s="400"/>
      <c r="K11" s="400"/>
      <c r="L11" s="400"/>
      <c r="M11" s="411"/>
    </row>
    <row r="12" spans="1:18" s="13" customFormat="1" ht="23.25" customHeight="1" x14ac:dyDescent="0.15">
      <c r="A12" s="412" t="s">
        <v>107</v>
      </c>
      <c r="B12" s="412"/>
      <c r="C12" s="412"/>
      <c r="D12" s="412"/>
      <c r="E12" s="412"/>
      <c r="F12" s="412"/>
      <c r="G12" s="412"/>
      <c r="H12" s="412"/>
      <c r="I12" s="412"/>
      <c r="J12" s="412"/>
      <c r="K12" s="412"/>
      <c r="L12" s="412"/>
      <c r="M12" s="412"/>
    </row>
    <row r="13" spans="1:18" s="13" customFormat="1" ht="20.25" customHeight="1" x14ac:dyDescent="0.15">
      <c r="A13" s="413" t="s">
        <v>20</v>
      </c>
      <c r="B13" s="415" t="s">
        <v>26</v>
      </c>
      <c r="C13" s="415"/>
      <c r="D13" s="415"/>
      <c r="E13" s="415"/>
      <c r="F13" s="415"/>
      <c r="G13" s="415"/>
      <c r="H13" s="415"/>
      <c r="I13" s="415"/>
      <c r="J13" s="416" t="s">
        <v>67</v>
      </c>
      <c r="K13" s="418" t="s">
        <v>316</v>
      </c>
      <c r="L13" s="419"/>
      <c r="M13" s="420"/>
    </row>
    <row r="14" spans="1:18" s="13" customFormat="1" ht="20.25" customHeight="1" x14ac:dyDescent="0.15">
      <c r="A14" s="414"/>
      <c r="B14" s="174" t="s">
        <v>70</v>
      </c>
      <c r="C14" s="174" t="s">
        <v>46</v>
      </c>
      <c r="D14" s="174" t="s">
        <v>71</v>
      </c>
      <c r="E14" s="174" t="s">
        <v>72</v>
      </c>
      <c r="F14" s="174" t="s">
        <v>73</v>
      </c>
      <c r="G14" s="174" t="s">
        <v>74</v>
      </c>
      <c r="H14" s="174" t="s">
        <v>75</v>
      </c>
      <c r="I14" s="174" t="s">
        <v>76</v>
      </c>
      <c r="J14" s="417"/>
      <c r="K14" s="421"/>
      <c r="L14" s="422"/>
      <c r="M14" s="423"/>
    </row>
    <row r="15" spans="1:18" s="17" customFormat="1" ht="20.25" customHeight="1" x14ac:dyDescent="0.15">
      <c r="A15" s="175" t="s">
        <v>40</v>
      </c>
      <c r="B15" s="176">
        <v>1</v>
      </c>
      <c r="C15" s="176">
        <v>6</v>
      </c>
      <c r="D15" s="176"/>
      <c r="E15" s="176"/>
      <c r="F15" s="176">
        <v>1</v>
      </c>
      <c r="G15" s="176">
        <v>1</v>
      </c>
      <c r="H15" s="176"/>
      <c r="I15" s="176">
        <v>1</v>
      </c>
      <c r="J15" s="144">
        <f>SUM(B15:I15)</f>
        <v>10</v>
      </c>
      <c r="K15" s="424"/>
      <c r="L15" s="425"/>
      <c r="M15" s="426"/>
      <c r="R15" s="17" t="s">
        <v>274</v>
      </c>
    </row>
    <row r="16" spans="1:18" s="17" customFormat="1" ht="20.25" customHeight="1" x14ac:dyDescent="0.15">
      <c r="A16" s="177" t="s">
        <v>41</v>
      </c>
      <c r="B16" s="178">
        <v>1</v>
      </c>
      <c r="C16" s="178">
        <v>6</v>
      </c>
      <c r="D16" s="178">
        <v>1</v>
      </c>
      <c r="E16" s="178">
        <v>1</v>
      </c>
      <c r="F16" s="178"/>
      <c r="G16" s="178"/>
      <c r="H16" s="178">
        <v>1</v>
      </c>
      <c r="I16" s="178"/>
      <c r="J16" s="145">
        <f>SUM(B16:I16)</f>
        <v>10</v>
      </c>
      <c r="K16" s="427"/>
      <c r="L16" s="428"/>
      <c r="M16" s="428"/>
      <c r="R16" s="17" t="s">
        <v>275</v>
      </c>
    </row>
    <row r="17" spans="1:18" s="17" customFormat="1" ht="20.25" customHeight="1" x14ac:dyDescent="0.15">
      <c r="A17" s="177" t="s">
        <v>42</v>
      </c>
      <c r="B17" s="178">
        <v>1</v>
      </c>
      <c r="C17" s="178">
        <v>8</v>
      </c>
      <c r="D17" s="178"/>
      <c r="E17" s="178"/>
      <c r="F17" s="178"/>
      <c r="G17" s="178"/>
      <c r="H17" s="178"/>
      <c r="I17" s="178"/>
      <c r="J17" s="145">
        <f>SUM(B17:I17)</f>
        <v>9</v>
      </c>
      <c r="K17" s="429"/>
      <c r="L17" s="430"/>
      <c r="M17" s="430"/>
      <c r="R17" s="17" t="s">
        <v>276</v>
      </c>
    </row>
    <row r="18" spans="1:18" s="17" customFormat="1" ht="20.25" customHeight="1" x14ac:dyDescent="0.15">
      <c r="A18" s="177" t="s">
        <v>43</v>
      </c>
      <c r="B18" s="178">
        <v>1</v>
      </c>
      <c r="C18" s="178">
        <v>6</v>
      </c>
      <c r="D18" s="178">
        <v>1</v>
      </c>
      <c r="E18" s="178"/>
      <c r="F18" s="178">
        <v>1</v>
      </c>
      <c r="G18" s="178">
        <v>1</v>
      </c>
      <c r="H18" s="178"/>
      <c r="I18" s="178"/>
      <c r="J18" s="145">
        <f t="shared" ref="J18:J25" si="0">SUM(B18:I18)</f>
        <v>10</v>
      </c>
      <c r="K18" s="408"/>
      <c r="L18" s="409"/>
      <c r="M18" s="410"/>
      <c r="R18" s="17" t="s">
        <v>277</v>
      </c>
    </row>
    <row r="19" spans="1:18" s="17" customFormat="1" ht="20.25" customHeight="1" x14ac:dyDescent="0.15">
      <c r="A19" s="179" t="s">
        <v>44</v>
      </c>
      <c r="B19" s="178">
        <v>1</v>
      </c>
      <c r="C19" s="178">
        <v>3</v>
      </c>
      <c r="D19" s="178"/>
      <c r="E19" s="178">
        <v>1</v>
      </c>
      <c r="F19" s="178">
        <v>1</v>
      </c>
      <c r="G19" s="178"/>
      <c r="H19" s="178"/>
      <c r="I19" s="178">
        <v>1</v>
      </c>
      <c r="J19" s="145">
        <f t="shared" si="0"/>
        <v>7</v>
      </c>
      <c r="K19" s="431"/>
      <c r="L19" s="409"/>
      <c r="M19" s="410"/>
      <c r="R19" s="17" t="s">
        <v>303</v>
      </c>
    </row>
    <row r="20" spans="1:18" s="17" customFormat="1" ht="20.25" customHeight="1" x14ac:dyDescent="0.15">
      <c r="A20" s="177" t="s">
        <v>45</v>
      </c>
      <c r="B20" s="178">
        <v>1</v>
      </c>
      <c r="C20" s="178">
        <v>6</v>
      </c>
      <c r="D20" s="178"/>
      <c r="E20" s="178"/>
      <c r="F20" s="178">
        <v>0</v>
      </c>
      <c r="G20" s="178"/>
      <c r="H20" s="178"/>
      <c r="I20" s="178"/>
      <c r="J20" s="145">
        <f t="shared" si="0"/>
        <v>7</v>
      </c>
      <c r="K20" s="408"/>
      <c r="L20" s="409"/>
      <c r="M20" s="410"/>
      <c r="R20" s="17" t="s">
        <v>278</v>
      </c>
    </row>
    <row r="21" spans="1:18" s="17" customFormat="1" ht="20.25" customHeight="1" x14ac:dyDescent="0.15">
      <c r="A21" s="177" t="s">
        <v>101</v>
      </c>
      <c r="B21" s="178">
        <v>1</v>
      </c>
      <c r="C21" s="178">
        <v>7</v>
      </c>
      <c r="D21" s="178">
        <v>1</v>
      </c>
      <c r="E21" s="178"/>
      <c r="F21" s="178"/>
      <c r="G21" s="178">
        <v>1</v>
      </c>
      <c r="H21" s="178"/>
      <c r="I21" s="178"/>
      <c r="J21" s="145">
        <f t="shared" si="0"/>
        <v>10</v>
      </c>
      <c r="K21" s="408"/>
      <c r="L21" s="409"/>
      <c r="M21" s="410"/>
      <c r="R21" s="17" t="s">
        <v>279</v>
      </c>
    </row>
    <row r="22" spans="1:18" s="17" customFormat="1" ht="20.25" customHeight="1" x14ac:dyDescent="0.15">
      <c r="A22" s="177" t="s">
        <v>102</v>
      </c>
      <c r="B22" s="178">
        <v>1</v>
      </c>
      <c r="C22" s="178">
        <v>7</v>
      </c>
      <c r="D22" s="178"/>
      <c r="E22" s="178">
        <v>1</v>
      </c>
      <c r="F22" s="178"/>
      <c r="G22" s="178"/>
      <c r="H22" s="178">
        <v>1</v>
      </c>
      <c r="I22" s="178"/>
      <c r="J22" s="145">
        <f t="shared" si="0"/>
        <v>10</v>
      </c>
      <c r="K22" s="431"/>
      <c r="L22" s="409"/>
      <c r="M22" s="410"/>
      <c r="R22" s="17" t="s">
        <v>282</v>
      </c>
    </row>
    <row r="23" spans="1:18" s="17" customFormat="1" ht="20.25" customHeight="1" x14ac:dyDescent="0.15">
      <c r="A23" s="177" t="s">
        <v>103</v>
      </c>
      <c r="B23" s="178">
        <v>1</v>
      </c>
      <c r="C23" s="178">
        <v>8</v>
      </c>
      <c r="D23" s="178"/>
      <c r="E23" s="178"/>
      <c r="F23" s="178">
        <v>1</v>
      </c>
      <c r="G23" s="178"/>
      <c r="H23" s="178"/>
      <c r="I23" s="178"/>
      <c r="J23" s="145">
        <f t="shared" si="0"/>
        <v>10</v>
      </c>
      <c r="K23" s="180"/>
      <c r="L23" s="181"/>
      <c r="M23" s="182"/>
      <c r="R23" s="17" t="s">
        <v>280</v>
      </c>
    </row>
    <row r="24" spans="1:18" s="17" customFormat="1" ht="20.25" customHeight="1" x14ac:dyDescent="0.15">
      <c r="A24" s="177" t="s">
        <v>104</v>
      </c>
      <c r="B24" s="178">
        <v>1</v>
      </c>
      <c r="C24" s="178">
        <v>7</v>
      </c>
      <c r="D24" s="178"/>
      <c r="E24" s="178"/>
      <c r="F24" s="178">
        <v>1</v>
      </c>
      <c r="G24" s="178"/>
      <c r="H24" s="178"/>
      <c r="I24" s="178"/>
      <c r="J24" s="145">
        <f t="shared" si="0"/>
        <v>9</v>
      </c>
      <c r="K24" s="180"/>
      <c r="L24" s="181"/>
      <c r="M24" s="182"/>
      <c r="R24" s="17" t="s">
        <v>281</v>
      </c>
    </row>
    <row r="25" spans="1:18" s="17" customFormat="1" ht="20.25" customHeight="1" x14ac:dyDescent="0.15">
      <c r="A25" s="183" t="s">
        <v>105</v>
      </c>
      <c r="B25" s="184"/>
      <c r="C25" s="184">
        <v>6</v>
      </c>
      <c r="D25" s="184"/>
      <c r="E25" s="184"/>
      <c r="F25" s="184">
        <v>1</v>
      </c>
      <c r="G25" s="184">
        <v>1</v>
      </c>
      <c r="H25" s="184"/>
      <c r="I25" s="184"/>
      <c r="J25" s="146">
        <f t="shared" si="0"/>
        <v>8</v>
      </c>
      <c r="K25" s="180"/>
      <c r="L25" s="181"/>
      <c r="M25" s="182"/>
    </row>
    <row r="26" spans="1:18" s="17" customFormat="1" ht="20.25" customHeight="1" x14ac:dyDescent="0.15">
      <c r="A26" s="185" t="s">
        <v>213</v>
      </c>
      <c r="B26" s="159">
        <f>SUM(B15:B25)</f>
        <v>10</v>
      </c>
      <c r="C26" s="159">
        <f t="shared" ref="C26:J26" si="1">SUM(C15:C25)</f>
        <v>70</v>
      </c>
      <c r="D26" s="159">
        <f t="shared" si="1"/>
        <v>3</v>
      </c>
      <c r="E26" s="159">
        <f t="shared" si="1"/>
        <v>3</v>
      </c>
      <c r="F26" s="159">
        <f t="shared" si="1"/>
        <v>6</v>
      </c>
      <c r="G26" s="159">
        <f t="shared" si="1"/>
        <v>4</v>
      </c>
      <c r="H26" s="159">
        <f t="shared" si="1"/>
        <v>2</v>
      </c>
      <c r="I26" s="159">
        <f t="shared" si="1"/>
        <v>2</v>
      </c>
      <c r="J26" s="159">
        <f t="shared" si="1"/>
        <v>100</v>
      </c>
      <c r="K26" s="186"/>
      <c r="L26" s="187"/>
      <c r="M26" s="188"/>
    </row>
    <row r="27" spans="1:18" s="13" customFormat="1" ht="20.25" customHeight="1" x14ac:dyDescent="0.15">
      <c r="A27" s="185" t="s">
        <v>68</v>
      </c>
      <c r="B27" s="147">
        <f>B26/J26</f>
        <v>0.1</v>
      </c>
      <c r="C27" s="213">
        <f>C26/J26</f>
        <v>0.7</v>
      </c>
      <c r="D27" s="147">
        <f>D26/J26</f>
        <v>0.03</v>
      </c>
      <c r="E27" s="147">
        <f>E26/J26</f>
        <v>0.03</v>
      </c>
      <c r="F27" s="432">
        <f>(F26+G26)/J26</f>
        <v>0.1</v>
      </c>
      <c r="G27" s="433"/>
      <c r="H27" s="147">
        <f>H26/J26</f>
        <v>0.02</v>
      </c>
      <c r="I27" s="147">
        <f>I26/J26</f>
        <v>0.02</v>
      </c>
      <c r="J27" s="147">
        <f>J26/J26</f>
        <v>1</v>
      </c>
      <c r="K27" s="434"/>
      <c r="L27" s="435"/>
      <c r="M27" s="436"/>
    </row>
    <row r="28" spans="1:18" s="13" customFormat="1" ht="20.25" customHeight="1" x14ac:dyDescent="0.15">
      <c r="A28" s="189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</row>
    <row r="29" spans="1:18" s="13" customFormat="1" ht="20.25" customHeight="1" x14ac:dyDescent="0.15">
      <c r="A29" s="401" t="s">
        <v>5</v>
      </c>
      <c r="B29" s="402"/>
      <c r="C29" s="437"/>
      <c r="D29" s="438" t="s">
        <v>6</v>
      </c>
      <c r="E29" s="437"/>
      <c r="F29" s="438" t="s">
        <v>7</v>
      </c>
      <c r="G29" s="437"/>
      <c r="H29" s="438" t="s">
        <v>8</v>
      </c>
      <c r="I29" s="402"/>
      <c r="J29" s="402"/>
      <c r="K29" s="402"/>
      <c r="L29" s="402"/>
      <c r="M29" s="403"/>
    </row>
    <row r="30" spans="1:18" s="13" customFormat="1" ht="20.25" customHeight="1" x14ac:dyDescent="0.15">
      <c r="A30" s="441" t="s">
        <v>32</v>
      </c>
      <c r="B30" s="442"/>
      <c r="C30" s="443"/>
      <c r="D30" s="149">
        <f>SUM(B15:B20)</f>
        <v>6</v>
      </c>
      <c r="E30" s="191" t="s">
        <v>2</v>
      </c>
      <c r="F30" s="151">
        <f>SUM(B21:B25)</f>
        <v>4</v>
      </c>
      <c r="G30" s="192" t="s">
        <v>2</v>
      </c>
      <c r="H30" s="444">
        <f>SUM(F30,D30)</f>
        <v>10</v>
      </c>
      <c r="I30" s="445"/>
      <c r="J30" s="193" t="s">
        <v>2</v>
      </c>
      <c r="K30" s="194" t="s">
        <v>9</v>
      </c>
      <c r="L30" s="153">
        <f>H30/H38*100</f>
        <v>10</v>
      </c>
      <c r="M30" s="195" t="s">
        <v>10</v>
      </c>
    </row>
    <row r="31" spans="1:18" s="13" customFormat="1" ht="20.25" customHeight="1" x14ac:dyDescent="0.15">
      <c r="A31" s="446" t="s">
        <v>31</v>
      </c>
      <c r="B31" s="447"/>
      <c r="C31" s="448"/>
      <c r="D31" s="150">
        <f>SUM(C15:C20)</f>
        <v>35</v>
      </c>
      <c r="E31" s="196" t="s">
        <v>2</v>
      </c>
      <c r="F31" s="150">
        <f>SUM(C21:C25)</f>
        <v>35</v>
      </c>
      <c r="G31" s="197" t="s">
        <v>2</v>
      </c>
      <c r="H31" s="449">
        <f>SUM(F31,D31)</f>
        <v>70</v>
      </c>
      <c r="I31" s="450"/>
      <c r="J31" s="197" t="s">
        <v>2</v>
      </c>
      <c r="K31" s="198" t="s">
        <v>9</v>
      </c>
      <c r="L31" s="214">
        <f>H31/H38*100</f>
        <v>70</v>
      </c>
      <c r="M31" s="199" t="s">
        <v>10</v>
      </c>
    </row>
    <row r="32" spans="1:18" s="13" customFormat="1" ht="20.25" customHeight="1" x14ac:dyDescent="0.15">
      <c r="A32" s="451" t="s">
        <v>69</v>
      </c>
      <c r="B32" s="452"/>
      <c r="C32" s="453"/>
      <c r="D32" s="151">
        <f>SUM(D15:D20)</f>
        <v>2</v>
      </c>
      <c r="E32" s="196" t="s">
        <v>2</v>
      </c>
      <c r="F32" s="150">
        <f>SUM(D21:D25)</f>
        <v>1</v>
      </c>
      <c r="G32" s="197" t="s">
        <v>2</v>
      </c>
      <c r="H32" s="449">
        <f>SUM(D32,F32)</f>
        <v>3</v>
      </c>
      <c r="I32" s="450"/>
      <c r="J32" s="197" t="s">
        <v>2</v>
      </c>
      <c r="K32" s="200" t="s">
        <v>9</v>
      </c>
      <c r="L32" s="155">
        <f>$H32/H38*100</f>
        <v>3</v>
      </c>
      <c r="M32" s="199" t="s">
        <v>10</v>
      </c>
    </row>
    <row r="33" spans="1:13" s="13" customFormat="1" ht="20.25" customHeight="1" x14ac:dyDescent="0.15">
      <c r="A33" s="446" t="s">
        <v>34</v>
      </c>
      <c r="B33" s="447"/>
      <c r="C33" s="448"/>
      <c r="D33" s="150">
        <f>SUM(E15:E20)</f>
        <v>2</v>
      </c>
      <c r="E33" s="201" t="s">
        <v>2</v>
      </c>
      <c r="F33" s="151">
        <f>SUM(E21:E25)</f>
        <v>1</v>
      </c>
      <c r="G33" s="25" t="s">
        <v>2</v>
      </c>
      <c r="H33" s="449">
        <f>SUM(D33,F33)</f>
        <v>3</v>
      </c>
      <c r="I33" s="450"/>
      <c r="J33" s="25" t="s">
        <v>2</v>
      </c>
      <c r="K33" s="202" t="s">
        <v>9</v>
      </c>
      <c r="L33" s="154">
        <f>H33/H38*100</f>
        <v>3</v>
      </c>
      <c r="M33" s="203" t="s">
        <v>10</v>
      </c>
    </row>
    <row r="34" spans="1:13" s="13" customFormat="1" ht="20.25" customHeight="1" x14ac:dyDescent="0.15">
      <c r="A34" s="446" t="s">
        <v>35</v>
      </c>
      <c r="B34" s="447"/>
      <c r="C34" s="448"/>
      <c r="D34" s="150">
        <f>SUM(F15:F20)</f>
        <v>3</v>
      </c>
      <c r="E34" s="196" t="s">
        <v>2</v>
      </c>
      <c r="F34" s="150">
        <f>SUM(F21:F25)</f>
        <v>3</v>
      </c>
      <c r="G34" s="197" t="s">
        <v>2</v>
      </c>
      <c r="H34" s="158">
        <f>SUM(D34,F34)</f>
        <v>6</v>
      </c>
      <c r="I34" s="465">
        <f>SUM(H34:H35)</f>
        <v>10</v>
      </c>
      <c r="J34" s="220" t="s">
        <v>2</v>
      </c>
      <c r="K34" s="439" t="s">
        <v>9</v>
      </c>
      <c r="L34" s="463">
        <f>I34/H38*100</f>
        <v>10</v>
      </c>
      <c r="M34" s="461" t="s">
        <v>10</v>
      </c>
    </row>
    <row r="35" spans="1:13" s="13" customFormat="1" ht="20.25" customHeight="1" x14ac:dyDescent="0.15">
      <c r="A35" s="446" t="s">
        <v>36</v>
      </c>
      <c r="B35" s="447"/>
      <c r="C35" s="448"/>
      <c r="D35" s="150">
        <f>SUM(G15:G20)</f>
        <v>2</v>
      </c>
      <c r="E35" s="196" t="s">
        <v>2</v>
      </c>
      <c r="F35" s="150">
        <f>SUM(G21:G25)</f>
        <v>2</v>
      </c>
      <c r="G35" s="197" t="s">
        <v>2</v>
      </c>
      <c r="H35" s="148">
        <f>SUM(D35,F35)</f>
        <v>4</v>
      </c>
      <c r="I35" s="466"/>
      <c r="J35" s="193" t="s">
        <v>2</v>
      </c>
      <c r="K35" s="440"/>
      <c r="L35" s="464"/>
      <c r="M35" s="462"/>
    </row>
    <row r="36" spans="1:13" s="13" customFormat="1" ht="20.25" customHeight="1" x14ac:dyDescent="0.15">
      <c r="A36" s="446" t="s">
        <v>38</v>
      </c>
      <c r="B36" s="447"/>
      <c r="C36" s="448"/>
      <c r="D36" s="150">
        <f>SUM(H15:H20)</f>
        <v>1</v>
      </c>
      <c r="E36" s="196" t="s">
        <v>2</v>
      </c>
      <c r="F36" s="150">
        <f>SUM(H21:H25)</f>
        <v>1</v>
      </c>
      <c r="G36" s="197" t="s">
        <v>2</v>
      </c>
      <c r="H36" s="449">
        <f>SUM(F36,D36)</f>
        <v>2</v>
      </c>
      <c r="I36" s="450"/>
      <c r="J36" s="197" t="s">
        <v>2</v>
      </c>
      <c r="K36" s="200" t="s">
        <v>9</v>
      </c>
      <c r="L36" s="155">
        <f>H36/H38*100</f>
        <v>2</v>
      </c>
      <c r="M36" s="199" t="s">
        <v>10</v>
      </c>
    </row>
    <row r="37" spans="1:13" s="13" customFormat="1" ht="20.25" customHeight="1" x14ac:dyDescent="0.15">
      <c r="A37" s="446" t="s">
        <v>37</v>
      </c>
      <c r="B37" s="447"/>
      <c r="C37" s="448"/>
      <c r="D37" s="150">
        <f>SUM(I15:I20)</f>
        <v>2</v>
      </c>
      <c r="E37" s="196" t="s">
        <v>2</v>
      </c>
      <c r="F37" s="151">
        <f>SUM(I21:I25)</f>
        <v>0</v>
      </c>
      <c r="G37" s="197" t="s">
        <v>2</v>
      </c>
      <c r="H37" s="449">
        <f>SUM(F37,D37)</f>
        <v>2</v>
      </c>
      <c r="I37" s="450"/>
      <c r="J37" s="197" t="s">
        <v>2</v>
      </c>
      <c r="K37" s="200" t="s">
        <v>9</v>
      </c>
      <c r="L37" s="154">
        <f>H37/H38*100</f>
        <v>2</v>
      </c>
      <c r="M37" s="199" t="s">
        <v>10</v>
      </c>
    </row>
    <row r="38" spans="1:13" ht="20.25" customHeight="1" x14ac:dyDescent="0.15">
      <c r="A38" s="454" t="s">
        <v>11</v>
      </c>
      <c r="B38" s="455"/>
      <c r="C38" s="456"/>
      <c r="D38" s="152">
        <f>SUM(D30:D37)</f>
        <v>53</v>
      </c>
      <c r="E38" s="204" t="s">
        <v>2</v>
      </c>
      <c r="F38" s="152">
        <f>SUM(F30:F37)</f>
        <v>47</v>
      </c>
      <c r="G38" s="205" t="s">
        <v>2</v>
      </c>
      <c r="H38" s="457">
        <f>SUM(F38,D38)</f>
        <v>100</v>
      </c>
      <c r="I38" s="458"/>
      <c r="J38" s="205" t="s">
        <v>2</v>
      </c>
      <c r="K38" s="206" t="s">
        <v>9</v>
      </c>
      <c r="L38" s="156">
        <f>H38/H38*100</f>
        <v>100</v>
      </c>
      <c r="M38" s="207" t="s">
        <v>10</v>
      </c>
    </row>
    <row r="39" spans="1:13" x14ac:dyDescent="0.15">
      <c r="A39" s="121"/>
      <c r="B39" s="121"/>
      <c r="C39" s="208"/>
      <c r="D39" s="121"/>
      <c r="E39" s="208"/>
      <c r="F39" s="121"/>
      <c r="G39" s="208"/>
      <c r="H39" s="209"/>
      <c r="I39" s="121"/>
      <c r="J39" s="210"/>
      <c r="K39" s="211"/>
      <c r="L39" s="209"/>
      <c r="M39" s="212"/>
    </row>
    <row r="40" spans="1:13" ht="174" customHeight="1" x14ac:dyDescent="0.15">
      <c r="A40" s="459"/>
      <c r="B40" s="460"/>
      <c r="C40" s="460"/>
      <c r="D40" s="460"/>
      <c r="E40" s="460"/>
      <c r="F40" s="460"/>
      <c r="G40" s="460"/>
      <c r="H40" s="460"/>
      <c r="I40" s="460"/>
      <c r="J40" s="460"/>
      <c r="K40" s="460"/>
      <c r="L40" s="460"/>
      <c r="M40" s="460"/>
    </row>
    <row r="41" spans="1:13" x14ac:dyDescent="0.15">
      <c r="A41" s="36"/>
      <c r="B41" s="18"/>
      <c r="C41" s="19"/>
      <c r="D41" s="18"/>
      <c r="E41" s="19"/>
      <c r="F41" s="18"/>
      <c r="G41" s="19"/>
      <c r="H41" s="19"/>
      <c r="I41" s="18"/>
      <c r="J41" s="20"/>
      <c r="K41" s="28"/>
      <c r="L41" s="19"/>
      <c r="M41" s="21"/>
    </row>
    <row r="42" spans="1:13" x14ac:dyDescent="0.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2"/>
    </row>
  </sheetData>
  <sheetProtection formatCells="0" formatColumns="0" formatRows="0" insertColumns="0" insertRows="0" insertHyperlinks="0" deleteColumns="0" deleteRows="0" sort="0" autoFilter="0" pivotTables="0"/>
  <protectedRanges>
    <protectedRange password="CECB" sqref="A12:M12" name="範囲1_1_2_3"/>
    <protectedRange password="CECB" sqref="A11" name="範囲1_1_1_3"/>
    <protectedRange password="CECB" sqref="A13:I14 J13 K13:L15 K18:L27" name="範囲1_2_1"/>
    <protectedRange password="CECB" sqref="K26:L29" name="範囲1_2_2"/>
    <protectedRange password="CECB" sqref="K16:M17" name="範囲1_2"/>
    <protectedRange password="CECB" sqref="A4 A6 G6 A7:B9 H7 I8:I9 G8:G9" name="範囲1_1_1_2"/>
    <protectedRange password="CECB" sqref="J6 I7" name="範囲1_1_1_2_1"/>
  </protectedRanges>
  <mergeCells count="54">
    <mergeCell ref="K21:M21"/>
    <mergeCell ref="K22:M22"/>
    <mergeCell ref="A38:C38"/>
    <mergeCell ref="H38:I38"/>
    <mergeCell ref="A40:M40"/>
    <mergeCell ref="M34:M35"/>
    <mergeCell ref="A35:C35"/>
    <mergeCell ref="A36:C36"/>
    <mergeCell ref="H36:I36"/>
    <mergeCell ref="A37:C37"/>
    <mergeCell ref="H37:I37"/>
    <mergeCell ref="L34:L35"/>
    <mergeCell ref="A33:C33"/>
    <mergeCell ref="H33:I33"/>
    <mergeCell ref="A34:C34"/>
    <mergeCell ref="I34:I35"/>
    <mergeCell ref="K34:K35"/>
    <mergeCell ref="A30:C30"/>
    <mergeCell ref="H30:I30"/>
    <mergeCell ref="A31:C31"/>
    <mergeCell ref="H31:I31"/>
    <mergeCell ref="A32:C32"/>
    <mergeCell ref="H32:I32"/>
    <mergeCell ref="F27:G27"/>
    <mergeCell ref="K27:M27"/>
    <mergeCell ref="A29:C29"/>
    <mergeCell ref="D29:E29"/>
    <mergeCell ref="F29:G29"/>
    <mergeCell ref="H29:M29"/>
    <mergeCell ref="K20:M20"/>
    <mergeCell ref="A11:B11"/>
    <mergeCell ref="C11:M11"/>
    <mergeCell ref="A12:M12"/>
    <mergeCell ref="A13:A14"/>
    <mergeCell ref="B13:I13"/>
    <mergeCell ref="J13:J14"/>
    <mergeCell ref="K13:M14"/>
    <mergeCell ref="K15:M15"/>
    <mergeCell ref="K16:M16"/>
    <mergeCell ref="K17:M17"/>
    <mergeCell ref="K18:M18"/>
    <mergeCell ref="K19:M19"/>
    <mergeCell ref="A4:M4"/>
    <mergeCell ref="B6:F6"/>
    <mergeCell ref="G6:H7"/>
    <mergeCell ref="I6:M7"/>
    <mergeCell ref="A7:A9"/>
    <mergeCell ref="C8:F8"/>
    <mergeCell ref="G8:H8"/>
    <mergeCell ref="G9:H9"/>
    <mergeCell ref="C9:F9"/>
    <mergeCell ref="C7:F7"/>
    <mergeCell ref="J8:M8"/>
    <mergeCell ref="J9:M9"/>
  </mergeCells>
  <phoneticPr fontId="1"/>
  <conditionalFormatting sqref="C27">
    <cfRule type="cellIs" dxfId="1049" priority="10" operator="lessThan">
      <formula>0.7</formula>
    </cfRule>
  </conditionalFormatting>
  <conditionalFormatting sqref="F27:G27">
    <cfRule type="cellIs" dxfId="1048" priority="9" operator="lessThan">
      <formula>0.1</formula>
    </cfRule>
  </conditionalFormatting>
  <conditionalFormatting sqref="B27 D27:E27 H27:I27">
    <cfRule type="cellIs" dxfId="1047" priority="8" operator="equal">
      <formula>0</formula>
    </cfRule>
  </conditionalFormatting>
  <conditionalFormatting sqref="L31">
    <cfRule type="cellIs" dxfId="1046" priority="7" operator="lessThan">
      <formula>70</formula>
    </cfRule>
  </conditionalFormatting>
  <conditionalFormatting sqref="L34:L35">
    <cfRule type="cellIs" dxfId="1045" priority="6" operator="lessThan">
      <formula>10</formula>
    </cfRule>
  </conditionalFormatting>
  <conditionalFormatting sqref="L30 L32:L33 L36:L37">
    <cfRule type="cellIs" dxfId="1044" priority="5" operator="equal">
      <formula>0</formula>
    </cfRule>
  </conditionalFormatting>
  <conditionalFormatting sqref="J26">
    <cfRule type="cellIs" dxfId="1043" priority="4" operator="notBetween">
      <formula>90</formula>
      <formula>120</formula>
    </cfRule>
  </conditionalFormatting>
  <conditionalFormatting sqref="H38:I38">
    <cfRule type="cellIs" dxfId="1042" priority="3" operator="notBetween">
      <formula>90</formula>
      <formula>120</formula>
    </cfRule>
  </conditionalFormatting>
  <conditionalFormatting sqref="H34">
    <cfRule type="cellIs" dxfId="1041" priority="2" operator="equal">
      <formula>0</formula>
    </cfRule>
  </conditionalFormatting>
  <conditionalFormatting sqref="H35">
    <cfRule type="cellIs" dxfId="1040" priority="1" operator="equal">
      <formula>0</formula>
    </cfRule>
  </conditionalFormatting>
  <dataValidations count="1">
    <dataValidation type="list" allowBlank="1" showInputMessage="1" showErrorMessage="1" sqref="C9:F9">
      <formula1>$R$14:$R$24</formula1>
    </dataValidation>
  </dataValidations>
  <pageMargins left="0.51181102362204722" right="0.47244094488188981" top="0.43307086614173229" bottom="0.43307086614173229" header="0.31496062992125984" footer="0.35433070866141736"/>
  <pageSetup paperSize="9" firstPageNumber="4" orientation="portrait" useFirstPageNumber="1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indexed="50"/>
    <pageSetUpPr fitToPage="1"/>
  </sheetPr>
  <dimension ref="A1:BE43"/>
  <sheetViews>
    <sheetView zoomScaleNormal="100" workbookViewId="0">
      <selection activeCell="B2" sqref="B2"/>
    </sheetView>
  </sheetViews>
  <sheetFormatPr defaultRowHeight="13.5" x14ac:dyDescent="0.15"/>
  <cols>
    <col min="1" max="1" width="1.5" style="320" customWidth="1"/>
    <col min="2" max="2" width="4.625" style="320" customWidth="1"/>
    <col min="3" max="3" width="8.625" style="379" customWidth="1"/>
    <col min="4" max="4" width="37.25" style="320" customWidth="1"/>
    <col min="5" max="5" width="8.625" style="320" customWidth="1"/>
    <col min="6" max="6" width="10.625" style="320" customWidth="1"/>
    <col min="7" max="8" width="7.75" style="320" customWidth="1"/>
    <col min="9" max="9" width="18.625" style="320" customWidth="1"/>
    <col min="10" max="10" width="1.5" style="320" customWidth="1"/>
    <col min="11" max="11" width="13" style="320" hidden="1" customWidth="1"/>
    <col min="12" max="47" width="4.75" style="320" hidden="1" customWidth="1"/>
    <col min="48" max="55" width="5.375" style="320" hidden="1" customWidth="1"/>
    <col min="56" max="56" width="6.375" style="320" hidden="1" customWidth="1"/>
    <col min="57" max="57" width="9" style="320" hidden="1" customWidth="1"/>
    <col min="58" max="240" width="9" style="320"/>
    <col min="241" max="241" width="1.5" style="320" customWidth="1"/>
    <col min="242" max="242" width="4.625" style="320" customWidth="1"/>
    <col min="243" max="243" width="8.625" style="320" customWidth="1"/>
    <col min="244" max="244" width="37.25" style="320" customWidth="1"/>
    <col min="245" max="245" width="8.625" style="320" customWidth="1"/>
    <col min="246" max="246" width="10.625" style="320" customWidth="1"/>
    <col min="247" max="248" width="7.75" style="320" customWidth="1"/>
    <col min="249" max="249" width="18.625" style="320" customWidth="1"/>
    <col min="250" max="250" width="1.5" style="320" customWidth="1"/>
    <col min="251" max="267" width="0" style="320" hidden="1" customWidth="1"/>
    <col min="268" max="496" width="9" style="320"/>
    <col min="497" max="497" width="1.5" style="320" customWidth="1"/>
    <col min="498" max="498" width="4.625" style="320" customWidth="1"/>
    <col min="499" max="499" width="8.625" style="320" customWidth="1"/>
    <col min="500" max="500" width="37.25" style="320" customWidth="1"/>
    <col min="501" max="501" width="8.625" style="320" customWidth="1"/>
    <col min="502" max="502" width="10.625" style="320" customWidth="1"/>
    <col min="503" max="504" width="7.75" style="320" customWidth="1"/>
    <col min="505" max="505" width="18.625" style="320" customWidth="1"/>
    <col min="506" max="506" width="1.5" style="320" customWidth="1"/>
    <col min="507" max="523" width="0" style="320" hidden="1" customWidth="1"/>
    <col min="524" max="752" width="9" style="320"/>
    <col min="753" max="753" width="1.5" style="320" customWidth="1"/>
    <col min="754" max="754" width="4.625" style="320" customWidth="1"/>
    <col min="755" max="755" width="8.625" style="320" customWidth="1"/>
    <col min="756" max="756" width="37.25" style="320" customWidth="1"/>
    <col min="757" max="757" width="8.625" style="320" customWidth="1"/>
    <col min="758" max="758" width="10.625" style="320" customWidth="1"/>
    <col min="759" max="760" width="7.75" style="320" customWidth="1"/>
    <col min="761" max="761" width="18.625" style="320" customWidth="1"/>
    <col min="762" max="762" width="1.5" style="320" customWidth="1"/>
    <col min="763" max="779" width="0" style="320" hidden="1" customWidth="1"/>
    <col min="780" max="1008" width="9" style="320"/>
    <col min="1009" max="1009" width="1.5" style="320" customWidth="1"/>
    <col min="1010" max="1010" width="4.625" style="320" customWidth="1"/>
    <col min="1011" max="1011" width="8.625" style="320" customWidth="1"/>
    <col min="1012" max="1012" width="37.25" style="320" customWidth="1"/>
    <col min="1013" max="1013" width="8.625" style="320" customWidth="1"/>
    <col min="1014" max="1014" width="10.625" style="320" customWidth="1"/>
    <col min="1015" max="1016" width="7.75" style="320" customWidth="1"/>
    <col min="1017" max="1017" width="18.625" style="320" customWidth="1"/>
    <col min="1018" max="1018" width="1.5" style="320" customWidth="1"/>
    <col min="1019" max="1035" width="0" style="320" hidden="1" customWidth="1"/>
    <col min="1036" max="1264" width="9" style="320"/>
    <col min="1265" max="1265" width="1.5" style="320" customWidth="1"/>
    <col min="1266" max="1266" width="4.625" style="320" customWidth="1"/>
    <col min="1267" max="1267" width="8.625" style="320" customWidth="1"/>
    <col min="1268" max="1268" width="37.25" style="320" customWidth="1"/>
    <col min="1269" max="1269" width="8.625" style="320" customWidth="1"/>
    <col min="1270" max="1270" width="10.625" style="320" customWidth="1"/>
    <col min="1271" max="1272" width="7.75" style="320" customWidth="1"/>
    <col min="1273" max="1273" width="18.625" style="320" customWidth="1"/>
    <col min="1274" max="1274" width="1.5" style="320" customWidth="1"/>
    <col min="1275" max="1291" width="0" style="320" hidden="1" customWidth="1"/>
    <col min="1292" max="1520" width="9" style="320"/>
    <col min="1521" max="1521" width="1.5" style="320" customWidth="1"/>
    <col min="1522" max="1522" width="4.625" style="320" customWidth="1"/>
    <col min="1523" max="1523" width="8.625" style="320" customWidth="1"/>
    <col min="1524" max="1524" width="37.25" style="320" customWidth="1"/>
    <col min="1525" max="1525" width="8.625" style="320" customWidth="1"/>
    <col min="1526" max="1526" width="10.625" style="320" customWidth="1"/>
    <col min="1527" max="1528" width="7.75" style="320" customWidth="1"/>
    <col min="1529" max="1529" width="18.625" style="320" customWidth="1"/>
    <col min="1530" max="1530" width="1.5" style="320" customWidth="1"/>
    <col min="1531" max="1547" width="0" style="320" hidden="1" customWidth="1"/>
    <col min="1548" max="1776" width="9" style="320"/>
    <col min="1777" max="1777" width="1.5" style="320" customWidth="1"/>
    <col min="1778" max="1778" width="4.625" style="320" customWidth="1"/>
    <col min="1779" max="1779" width="8.625" style="320" customWidth="1"/>
    <col min="1780" max="1780" width="37.25" style="320" customWidth="1"/>
    <col min="1781" max="1781" width="8.625" style="320" customWidth="1"/>
    <col min="1782" max="1782" width="10.625" style="320" customWidth="1"/>
    <col min="1783" max="1784" width="7.75" style="320" customWidth="1"/>
    <col min="1785" max="1785" width="18.625" style="320" customWidth="1"/>
    <col min="1786" max="1786" width="1.5" style="320" customWidth="1"/>
    <col min="1787" max="1803" width="0" style="320" hidden="1" customWidth="1"/>
    <col min="1804" max="2032" width="9" style="320"/>
    <col min="2033" max="2033" width="1.5" style="320" customWidth="1"/>
    <col min="2034" max="2034" width="4.625" style="320" customWidth="1"/>
    <col min="2035" max="2035" width="8.625" style="320" customWidth="1"/>
    <col min="2036" max="2036" width="37.25" style="320" customWidth="1"/>
    <col min="2037" max="2037" width="8.625" style="320" customWidth="1"/>
    <col min="2038" max="2038" width="10.625" style="320" customWidth="1"/>
    <col min="2039" max="2040" width="7.75" style="320" customWidth="1"/>
    <col min="2041" max="2041" width="18.625" style="320" customWidth="1"/>
    <col min="2042" max="2042" width="1.5" style="320" customWidth="1"/>
    <col min="2043" max="2059" width="0" style="320" hidden="1" customWidth="1"/>
    <col min="2060" max="2288" width="9" style="320"/>
    <col min="2289" max="2289" width="1.5" style="320" customWidth="1"/>
    <col min="2290" max="2290" width="4.625" style="320" customWidth="1"/>
    <col min="2291" max="2291" width="8.625" style="320" customWidth="1"/>
    <col min="2292" max="2292" width="37.25" style="320" customWidth="1"/>
    <col min="2293" max="2293" width="8.625" style="320" customWidth="1"/>
    <col min="2294" max="2294" width="10.625" style="320" customWidth="1"/>
    <col min="2295" max="2296" width="7.75" style="320" customWidth="1"/>
    <col min="2297" max="2297" width="18.625" style="320" customWidth="1"/>
    <col min="2298" max="2298" width="1.5" style="320" customWidth="1"/>
    <col min="2299" max="2315" width="0" style="320" hidden="1" customWidth="1"/>
    <col min="2316" max="2544" width="9" style="320"/>
    <col min="2545" max="2545" width="1.5" style="320" customWidth="1"/>
    <col min="2546" max="2546" width="4.625" style="320" customWidth="1"/>
    <col min="2547" max="2547" width="8.625" style="320" customWidth="1"/>
    <col min="2548" max="2548" width="37.25" style="320" customWidth="1"/>
    <col min="2549" max="2549" width="8.625" style="320" customWidth="1"/>
    <col min="2550" max="2550" width="10.625" style="320" customWidth="1"/>
    <col min="2551" max="2552" width="7.75" style="320" customWidth="1"/>
    <col min="2553" max="2553" width="18.625" style="320" customWidth="1"/>
    <col min="2554" max="2554" width="1.5" style="320" customWidth="1"/>
    <col min="2555" max="2571" width="0" style="320" hidden="1" customWidth="1"/>
    <col min="2572" max="2800" width="9" style="320"/>
    <col min="2801" max="2801" width="1.5" style="320" customWidth="1"/>
    <col min="2802" max="2802" width="4.625" style="320" customWidth="1"/>
    <col min="2803" max="2803" width="8.625" style="320" customWidth="1"/>
    <col min="2804" max="2804" width="37.25" style="320" customWidth="1"/>
    <col min="2805" max="2805" width="8.625" style="320" customWidth="1"/>
    <col min="2806" max="2806" width="10.625" style="320" customWidth="1"/>
    <col min="2807" max="2808" width="7.75" style="320" customWidth="1"/>
    <col min="2809" max="2809" width="18.625" style="320" customWidth="1"/>
    <col min="2810" max="2810" width="1.5" style="320" customWidth="1"/>
    <col min="2811" max="2827" width="0" style="320" hidden="1" customWidth="1"/>
    <col min="2828" max="3056" width="9" style="320"/>
    <col min="3057" max="3057" width="1.5" style="320" customWidth="1"/>
    <col min="3058" max="3058" width="4.625" style="320" customWidth="1"/>
    <col min="3059" max="3059" width="8.625" style="320" customWidth="1"/>
    <col min="3060" max="3060" width="37.25" style="320" customWidth="1"/>
    <col min="3061" max="3061" width="8.625" style="320" customWidth="1"/>
    <col min="3062" max="3062" width="10.625" style="320" customWidth="1"/>
    <col min="3063" max="3064" width="7.75" style="320" customWidth="1"/>
    <col min="3065" max="3065" width="18.625" style="320" customWidth="1"/>
    <col min="3066" max="3066" width="1.5" style="320" customWidth="1"/>
    <col min="3067" max="3083" width="0" style="320" hidden="1" customWidth="1"/>
    <col min="3084" max="3312" width="9" style="320"/>
    <col min="3313" max="3313" width="1.5" style="320" customWidth="1"/>
    <col min="3314" max="3314" width="4.625" style="320" customWidth="1"/>
    <col min="3315" max="3315" width="8.625" style="320" customWidth="1"/>
    <col min="3316" max="3316" width="37.25" style="320" customWidth="1"/>
    <col min="3317" max="3317" width="8.625" style="320" customWidth="1"/>
    <col min="3318" max="3318" width="10.625" style="320" customWidth="1"/>
    <col min="3319" max="3320" width="7.75" style="320" customWidth="1"/>
    <col min="3321" max="3321" width="18.625" style="320" customWidth="1"/>
    <col min="3322" max="3322" width="1.5" style="320" customWidth="1"/>
    <col min="3323" max="3339" width="0" style="320" hidden="1" customWidth="1"/>
    <col min="3340" max="3568" width="9" style="320"/>
    <col min="3569" max="3569" width="1.5" style="320" customWidth="1"/>
    <col min="3570" max="3570" width="4.625" style="320" customWidth="1"/>
    <col min="3571" max="3571" width="8.625" style="320" customWidth="1"/>
    <col min="3572" max="3572" width="37.25" style="320" customWidth="1"/>
    <col min="3573" max="3573" width="8.625" style="320" customWidth="1"/>
    <col min="3574" max="3574" width="10.625" style="320" customWidth="1"/>
    <col min="3575" max="3576" width="7.75" style="320" customWidth="1"/>
    <col min="3577" max="3577" width="18.625" style="320" customWidth="1"/>
    <col min="3578" max="3578" width="1.5" style="320" customWidth="1"/>
    <col min="3579" max="3595" width="0" style="320" hidden="1" customWidth="1"/>
    <col min="3596" max="3824" width="9" style="320"/>
    <col min="3825" max="3825" width="1.5" style="320" customWidth="1"/>
    <col min="3826" max="3826" width="4.625" style="320" customWidth="1"/>
    <col min="3827" max="3827" width="8.625" style="320" customWidth="1"/>
    <col min="3828" max="3828" width="37.25" style="320" customWidth="1"/>
    <col min="3829" max="3829" width="8.625" style="320" customWidth="1"/>
    <col min="3830" max="3830" width="10.625" style="320" customWidth="1"/>
    <col min="3831" max="3832" width="7.75" style="320" customWidth="1"/>
    <col min="3833" max="3833" width="18.625" style="320" customWidth="1"/>
    <col min="3834" max="3834" width="1.5" style="320" customWidth="1"/>
    <col min="3835" max="3851" width="0" style="320" hidden="1" customWidth="1"/>
    <col min="3852" max="4080" width="9" style="320"/>
    <col min="4081" max="4081" width="1.5" style="320" customWidth="1"/>
    <col min="4082" max="4082" width="4.625" style="320" customWidth="1"/>
    <col min="4083" max="4083" width="8.625" style="320" customWidth="1"/>
    <col min="4084" max="4084" width="37.25" style="320" customWidth="1"/>
    <col min="4085" max="4085" width="8.625" style="320" customWidth="1"/>
    <col min="4086" max="4086" width="10.625" style="320" customWidth="1"/>
    <col min="4087" max="4088" width="7.75" style="320" customWidth="1"/>
    <col min="4089" max="4089" width="18.625" style="320" customWidth="1"/>
    <col min="4090" max="4090" width="1.5" style="320" customWidth="1"/>
    <col min="4091" max="4107" width="0" style="320" hidden="1" customWidth="1"/>
    <col min="4108" max="4336" width="9" style="320"/>
    <col min="4337" max="4337" width="1.5" style="320" customWidth="1"/>
    <col min="4338" max="4338" width="4.625" style="320" customWidth="1"/>
    <col min="4339" max="4339" width="8.625" style="320" customWidth="1"/>
    <col min="4340" max="4340" width="37.25" style="320" customWidth="1"/>
    <col min="4341" max="4341" width="8.625" style="320" customWidth="1"/>
    <col min="4342" max="4342" width="10.625" style="320" customWidth="1"/>
    <col min="4343" max="4344" width="7.75" style="320" customWidth="1"/>
    <col min="4345" max="4345" width="18.625" style="320" customWidth="1"/>
    <col min="4346" max="4346" width="1.5" style="320" customWidth="1"/>
    <col min="4347" max="4363" width="0" style="320" hidden="1" customWidth="1"/>
    <col min="4364" max="4592" width="9" style="320"/>
    <col min="4593" max="4593" width="1.5" style="320" customWidth="1"/>
    <col min="4594" max="4594" width="4.625" style="320" customWidth="1"/>
    <col min="4595" max="4595" width="8.625" style="320" customWidth="1"/>
    <col min="4596" max="4596" width="37.25" style="320" customWidth="1"/>
    <col min="4597" max="4597" width="8.625" style="320" customWidth="1"/>
    <col min="4598" max="4598" width="10.625" style="320" customWidth="1"/>
    <col min="4599" max="4600" width="7.75" style="320" customWidth="1"/>
    <col min="4601" max="4601" width="18.625" style="320" customWidth="1"/>
    <col min="4602" max="4602" width="1.5" style="320" customWidth="1"/>
    <col min="4603" max="4619" width="0" style="320" hidden="1" customWidth="1"/>
    <col min="4620" max="4848" width="9" style="320"/>
    <col min="4849" max="4849" width="1.5" style="320" customWidth="1"/>
    <col min="4850" max="4850" width="4.625" style="320" customWidth="1"/>
    <col min="4851" max="4851" width="8.625" style="320" customWidth="1"/>
    <col min="4852" max="4852" width="37.25" style="320" customWidth="1"/>
    <col min="4853" max="4853" width="8.625" style="320" customWidth="1"/>
    <col min="4854" max="4854" width="10.625" style="320" customWidth="1"/>
    <col min="4855" max="4856" width="7.75" style="320" customWidth="1"/>
    <col min="4857" max="4857" width="18.625" style="320" customWidth="1"/>
    <col min="4858" max="4858" width="1.5" style="320" customWidth="1"/>
    <col min="4859" max="4875" width="0" style="320" hidden="1" customWidth="1"/>
    <col min="4876" max="5104" width="9" style="320"/>
    <col min="5105" max="5105" width="1.5" style="320" customWidth="1"/>
    <col min="5106" max="5106" width="4.625" style="320" customWidth="1"/>
    <col min="5107" max="5107" width="8.625" style="320" customWidth="1"/>
    <col min="5108" max="5108" width="37.25" style="320" customWidth="1"/>
    <col min="5109" max="5109" width="8.625" style="320" customWidth="1"/>
    <col min="5110" max="5110" width="10.625" style="320" customWidth="1"/>
    <col min="5111" max="5112" width="7.75" style="320" customWidth="1"/>
    <col min="5113" max="5113" width="18.625" style="320" customWidth="1"/>
    <col min="5114" max="5114" width="1.5" style="320" customWidth="1"/>
    <col min="5115" max="5131" width="0" style="320" hidden="1" customWidth="1"/>
    <col min="5132" max="5360" width="9" style="320"/>
    <col min="5361" max="5361" width="1.5" style="320" customWidth="1"/>
    <col min="5362" max="5362" width="4.625" style="320" customWidth="1"/>
    <col min="5363" max="5363" width="8.625" style="320" customWidth="1"/>
    <col min="5364" max="5364" width="37.25" style="320" customWidth="1"/>
    <col min="5365" max="5365" width="8.625" style="320" customWidth="1"/>
    <col min="5366" max="5366" width="10.625" style="320" customWidth="1"/>
    <col min="5367" max="5368" width="7.75" style="320" customWidth="1"/>
    <col min="5369" max="5369" width="18.625" style="320" customWidth="1"/>
    <col min="5370" max="5370" width="1.5" style="320" customWidth="1"/>
    <col min="5371" max="5387" width="0" style="320" hidden="1" customWidth="1"/>
    <col min="5388" max="5616" width="9" style="320"/>
    <col min="5617" max="5617" width="1.5" style="320" customWidth="1"/>
    <col min="5618" max="5618" width="4.625" style="320" customWidth="1"/>
    <col min="5619" max="5619" width="8.625" style="320" customWidth="1"/>
    <col min="5620" max="5620" width="37.25" style="320" customWidth="1"/>
    <col min="5621" max="5621" width="8.625" style="320" customWidth="1"/>
    <col min="5622" max="5622" width="10.625" style="320" customWidth="1"/>
    <col min="5623" max="5624" width="7.75" style="320" customWidth="1"/>
    <col min="5625" max="5625" width="18.625" style="320" customWidth="1"/>
    <col min="5626" max="5626" width="1.5" style="320" customWidth="1"/>
    <col min="5627" max="5643" width="0" style="320" hidden="1" customWidth="1"/>
    <col min="5644" max="5872" width="9" style="320"/>
    <col min="5873" max="5873" width="1.5" style="320" customWidth="1"/>
    <col min="5874" max="5874" width="4.625" style="320" customWidth="1"/>
    <col min="5875" max="5875" width="8.625" style="320" customWidth="1"/>
    <col min="5876" max="5876" width="37.25" style="320" customWidth="1"/>
    <col min="5877" max="5877" width="8.625" style="320" customWidth="1"/>
    <col min="5878" max="5878" width="10.625" style="320" customWidth="1"/>
    <col min="5879" max="5880" width="7.75" style="320" customWidth="1"/>
    <col min="5881" max="5881" width="18.625" style="320" customWidth="1"/>
    <col min="5882" max="5882" width="1.5" style="320" customWidth="1"/>
    <col min="5883" max="5899" width="0" style="320" hidden="1" customWidth="1"/>
    <col min="5900" max="6128" width="9" style="320"/>
    <col min="6129" max="6129" width="1.5" style="320" customWidth="1"/>
    <col min="6130" max="6130" width="4.625" style="320" customWidth="1"/>
    <col min="6131" max="6131" width="8.625" style="320" customWidth="1"/>
    <col min="6132" max="6132" width="37.25" style="320" customWidth="1"/>
    <col min="6133" max="6133" width="8.625" style="320" customWidth="1"/>
    <col min="6134" max="6134" width="10.625" style="320" customWidth="1"/>
    <col min="6135" max="6136" width="7.75" style="320" customWidth="1"/>
    <col min="6137" max="6137" width="18.625" style="320" customWidth="1"/>
    <col min="6138" max="6138" width="1.5" style="320" customWidth="1"/>
    <col min="6139" max="6155" width="0" style="320" hidden="1" customWidth="1"/>
    <col min="6156" max="6384" width="9" style="320"/>
    <col min="6385" max="6385" width="1.5" style="320" customWidth="1"/>
    <col min="6386" max="6386" width="4.625" style="320" customWidth="1"/>
    <col min="6387" max="6387" width="8.625" style="320" customWidth="1"/>
    <col min="6388" max="6388" width="37.25" style="320" customWidth="1"/>
    <col min="6389" max="6389" width="8.625" style="320" customWidth="1"/>
    <col min="6390" max="6390" width="10.625" style="320" customWidth="1"/>
    <col min="6391" max="6392" width="7.75" style="320" customWidth="1"/>
    <col min="6393" max="6393" width="18.625" style="320" customWidth="1"/>
    <col min="6394" max="6394" width="1.5" style="320" customWidth="1"/>
    <col min="6395" max="6411" width="0" style="320" hidden="1" customWidth="1"/>
    <col min="6412" max="6640" width="9" style="320"/>
    <col min="6641" max="6641" width="1.5" style="320" customWidth="1"/>
    <col min="6642" max="6642" width="4.625" style="320" customWidth="1"/>
    <col min="6643" max="6643" width="8.625" style="320" customWidth="1"/>
    <col min="6644" max="6644" width="37.25" style="320" customWidth="1"/>
    <col min="6645" max="6645" width="8.625" style="320" customWidth="1"/>
    <col min="6646" max="6646" width="10.625" style="320" customWidth="1"/>
    <col min="6647" max="6648" width="7.75" style="320" customWidth="1"/>
    <col min="6649" max="6649" width="18.625" style="320" customWidth="1"/>
    <col min="6650" max="6650" width="1.5" style="320" customWidth="1"/>
    <col min="6651" max="6667" width="0" style="320" hidden="1" customWidth="1"/>
    <col min="6668" max="6896" width="9" style="320"/>
    <col min="6897" max="6897" width="1.5" style="320" customWidth="1"/>
    <col min="6898" max="6898" width="4.625" style="320" customWidth="1"/>
    <col min="6899" max="6899" width="8.625" style="320" customWidth="1"/>
    <col min="6900" max="6900" width="37.25" style="320" customWidth="1"/>
    <col min="6901" max="6901" width="8.625" style="320" customWidth="1"/>
    <col min="6902" max="6902" width="10.625" style="320" customWidth="1"/>
    <col min="6903" max="6904" width="7.75" style="320" customWidth="1"/>
    <col min="6905" max="6905" width="18.625" style="320" customWidth="1"/>
    <col min="6906" max="6906" width="1.5" style="320" customWidth="1"/>
    <col min="6907" max="6923" width="0" style="320" hidden="1" customWidth="1"/>
    <col min="6924" max="7152" width="9" style="320"/>
    <col min="7153" max="7153" width="1.5" style="320" customWidth="1"/>
    <col min="7154" max="7154" width="4.625" style="320" customWidth="1"/>
    <col min="7155" max="7155" width="8.625" style="320" customWidth="1"/>
    <col min="7156" max="7156" width="37.25" style="320" customWidth="1"/>
    <col min="7157" max="7157" width="8.625" style="320" customWidth="1"/>
    <col min="7158" max="7158" width="10.625" style="320" customWidth="1"/>
    <col min="7159" max="7160" width="7.75" style="320" customWidth="1"/>
    <col min="7161" max="7161" width="18.625" style="320" customWidth="1"/>
    <col min="7162" max="7162" width="1.5" style="320" customWidth="1"/>
    <col min="7163" max="7179" width="0" style="320" hidden="1" customWidth="1"/>
    <col min="7180" max="7408" width="9" style="320"/>
    <col min="7409" max="7409" width="1.5" style="320" customWidth="1"/>
    <col min="7410" max="7410" width="4.625" style="320" customWidth="1"/>
    <col min="7411" max="7411" width="8.625" style="320" customWidth="1"/>
    <col min="7412" max="7412" width="37.25" style="320" customWidth="1"/>
    <col min="7413" max="7413" width="8.625" style="320" customWidth="1"/>
    <col min="7414" max="7414" width="10.625" style="320" customWidth="1"/>
    <col min="7415" max="7416" width="7.75" style="320" customWidth="1"/>
    <col min="7417" max="7417" width="18.625" style="320" customWidth="1"/>
    <col min="7418" max="7418" width="1.5" style="320" customWidth="1"/>
    <col min="7419" max="7435" width="0" style="320" hidden="1" customWidth="1"/>
    <col min="7436" max="7664" width="9" style="320"/>
    <col min="7665" max="7665" width="1.5" style="320" customWidth="1"/>
    <col min="7666" max="7666" width="4.625" style="320" customWidth="1"/>
    <col min="7667" max="7667" width="8.625" style="320" customWidth="1"/>
    <col min="7668" max="7668" width="37.25" style="320" customWidth="1"/>
    <col min="7669" max="7669" width="8.625" style="320" customWidth="1"/>
    <col min="7670" max="7670" width="10.625" style="320" customWidth="1"/>
    <col min="7671" max="7672" width="7.75" style="320" customWidth="1"/>
    <col min="7673" max="7673" width="18.625" style="320" customWidth="1"/>
    <col min="7674" max="7674" width="1.5" style="320" customWidth="1"/>
    <col min="7675" max="7691" width="0" style="320" hidden="1" customWidth="1"/>
    <col min="7692" max="7920" width="9" style="320"/>
    <col min="7921" max="7921" width="1.5" style="320" customWidth="1"/>
    <col min="7922" max="7922" width="4.625" style="320" customWidth="1"/>
    <col min="7923" max="7923" width="8.625" style="320" customWidth="1"/>
    <col min="7924" max="7924" width="37.25" style="320" customWidth="1"/>
    <col min="7925" max="7925" width="8.625" style="320" customWidth="1"/>
    <col min="7926" max="7926" width="10.625" style="320" customWidth="1"/>
    <col min="7927" max="7928" width="7.75" style="320" customWidth="1"/>
    <col min="7929" max="7929" width="18.625" style="320" customWidth="1"/>
    <col min="7930" max="7930" width="1.5" style="320" customWidth="1"/>
    <col min="7931" max="7947" width="0" style="320" hidden="1" customWidth="1"/>
    <col min="7948" max="8176" width="9" style="320"/>
    <col min="8177" max="8177" width="1.5" style="320" customWidth="1"/>
    <col min="8178" max="8178" width="4.625" style="320" customWidth="1"/>
    <col min="8179" max="8179" width="8.625" style="320" customWidth="1"/>
    <col min="8180" max="8180" width="37.25" style="320" customWidth="1"/>
    <col min="8181" max="8181" width="8.625" style="320" customWidth="1"/>
    <col min="8182" max="8182" width="10.625" style="320" customWidth="1"/>
    <col min="8183" max="8184" width="7.75" style="320" customWidth="1"/>
    <col min="8185" max="8185" width="18.625" style="320" customWidth="1"/>
    <col min="8186" max="8186" width="1.5" style="320" customWidth="1"/>
    <col min="8187" max="8203" width="0" style="320" hidden="1" customWidth="1"/>
    <col min="8204" max="8432" width="9" style="320"/>
    <col min="8433" max="8433" width="1.5" style="320" customWidth="1"/>
    <col min="8434" max="8434" width="4.625" style="320" customWidth="1"/>
    <col min="8435" max="8435" width="8.625" style="320" customWidth="1"/>
    <col min="8436" max="8436" width="37.25" style="320" customWidth="1"/>
    <col min="8437" max="8437" width="8.625" style="320" customWidth="1"/>
    <col min="8438" max="8438" width="10.625" style="320" customWidth="1"/>
    <col min="8439" max="8440" width="7.75" style="320" customWidth="1"/>
    <col min="8441" max="8441" width="18.625" style="320" customWidth="1"/>
    <col min="8442" max="8442" width="1.5" style="320" customWidth="1"/>
    <col min="8443" max="8459" width="0" style="320" hidden="1" customWidth="1"/>
    <col min="8460" max="8688" width="9" style="320"/>
    <col min="8689" max="8689" width="1.5" style="320" customWidth="1"/>
    <col min="8690" max="8690" width="4.625" style="320" customWidth="1"/>
    <col min="8691" max="8691" width="8.625" style="320" customWidth="1"/>
    <col min="8692" max="8692" width="37.25" style="320" customWidth="1"/>
    <col min="8693" max="8693" width="8.625" style="320" customWidth="1"/>
    <col min="8694" max="8694" width="10.625" style="320" customWidth="1"/>
    <col min="8695" max="8696" width="7.75" style="320" customWidth="1"/>
    <col min="8697" max="8697" width="18.625" style="320" customWidth="1"/>
    <col min="8698" max="8698" width="1.5" style="320" customWidth="1"/>
    <col min="8699" max="8715" width="0" style="320" hidden="1" customWidth="1"/>
    <col min="8716" max="8944" width="9" style="320"/>
    <col min="8945" max="8945" width="1.5" style="320" customWidth="1"/>
    <col min="8946" max="8946" width="4.625" style="320" customWidth="1"/>
    <col min="8947" max="8947" width="8.625" style="320" customWidth="1"/>
    <col min="8948" max="8948" width="37.25" style="320" customWidth="1"/>
    <col min="8949" max="8949" width="8.625" style="320" customWidth="1"/>
    <col min="8950" max="8950" width="10.625" style="320" customWidth="1"/>
    <col min="8951" max="8952" width="7.75" style="320" customWidth="1"/>
    <col min="8953" max="8953" width="18.625" style="320" customWidth="1"/>
    <col min="8954" max="8954" width="1.5" style="320" customWidth="1"/>
    <col min="8955" max="8971" width="0" style="320" hidden="1" customWidth="1"/>
    <col min="8972" max="9200" width="9" style="320"/>
    <col min="9201" max="9201" width="1.5" style="320" customWidth="1"/>
    <col min="9202" max="9202" width="4.625" style="320" customWidth="1"/>
    <col min="9203" max="9203" width="8.625" style="320" customWidth="1"/>
    <col min="9204" max="9204" width="37.25" style="320" customWidth="1"/>
    <col min="9205" max="9205" width="8.625" style="320" customWidth="1"/>
    <col min="9206" max="9206" width="10.625" style="320" customWidth="1"/>
    <col min="9207" max="9208" width="7.75" style="320" customWidth="1"/>
    <col min="9209" max="9209" width="18.625" style="320" customWidth="1"/>
    <col min="9210" max="9210" width="1.5" style="320" customWidth="1"/>
    <col min="9211" max="9227" width="0" style="320" hidden="1" customWidth="1"/>
    <col min="9228" max="9456" width="9" style="320"/>
    <col min="9457" max="9457" width="1.5" style="320" customWidth="1"/>
    <col min="9458" max="9458" width="4.625" style="320" customWidth="1"/>
    <col min="9459" max="9459" width="8.625" style="320" customWidth="1"/>
    <col min="9460" max="9460" width="37.25" style="320" customWidth="1"/>
    <col min="9461" max="9461" width="8.625" style="320" customWidth="1"/>
    <col min="9462" max="9462" width="10.625" style="320" customWidth="1"/>
    <col min="9463" max="9464" width="7.75" style="320" customWidth="1"/>
    <col min="9465" max="9465" width="18.625" style="320" customWidth="1"/>
    <col min="9466" max="9466" width="1.5" style="320" customWidth="1"/>
    <col min="9467" max="9483" width="0" style="320" hidden="1" customWidth="1"/>
    <col min="9484" max="9712" width="9" style="320"/>
    <col min="9713" max="9713" width="1.5" style="320" customWidth="1"/>
    <col min="9714" max="9714" width="4.625" style="320" customWidth="1"/>
    <col min="9715" max="9715" width="8.625" style="320" customWidth="1"/>
    <col min="9716" max="9716" width="37.25" style="320" customWidth="1"/>
    <col min="9717" max="9717" width="8.625" style="320" customWidth="1"/>
    <col min="9718" max="9718" width="10.625" style="320" customWidth="1"/>
    <col min="9719" max="9720" width="7.75" style="320" customWidth="1"/>
    <col min="9721" max="9721" width="18.625" style="320" customWidth="1"/>
    <col min="9722" max="9722" width="1.5" style="320" customWidth="1"/>
    <col min="9723" max="9739" width="0" style="320" hidden="1" customWidth="1"/>
    <col min="9740" max="9968" width="9" style="320"/>
    <col min="9969" max="9969" width="1.5" style="320" customWidth="1"/>
    <col min="9970" max="9970" width="4.625" style="320" customWidth="1"/>
    <col min="9971" max="9971" width="8.625" style="320" customWidth="1"/>
    <col min="9972" max="9972" width="37.25" style="320" customWidth="1"/>
    <col min="9973" max="9973" width="8.625" style="320" customWidth="1"/>
    <col min="9974" max="9974" width="10.625" style="320" customWidth="1"/>
    <col min="9975" max="9976" width="7.75" style="320" customWidth="1"/>
    <col min="9977" max="9977" width="18.625" style="320" customWidth="1"/>
    <col min="9978" max="9978" width="1.5" style="320" customWidth="1"/>
    <col min="9979" max="9995" width="0" style="320" hidden="1" customWidth="1"/>
    <col min="9996" max="10224" width="9" style="320"/>
    <col min="10225" max="10225" width="1.5" style="320" customWidth="1"/>
    <col min="10226" max="10226" width="4.625" style="320" customWidth="1"/>
    <col min="10227" max="10227" width="8.625" style="320" customWidth="1"/>
    <col min="10228" max="10228" width="37.25" style="320" customWidth="1"/>
    <col min="10229" max="10229" width="8.625" style="320" customWidth="1"/>
    <col min="10230" max="10230" width="10.625" style="320" customWidth="1"/>
    <col min="10231" max="10232" width="7.75" style="320" customWidth="1"/>
    <col min="10233" max="10233" width="18.625" style="320" customWidth="1"/>
    <col min="10234" max="10234" width="1.5" style="320" customWidth="1"/>
    <col min="10235" max="10251" width="0" style="320" hidden="1" customWidth="1"/>
    <col min="10252" max="10480" width="9" style="320"/>
    <col min="10481" max="10481" width="1.5" style="320" customWidth="1"/>
    <col min="10482" max="10482" width="4.625" style="320" customWidth="1"/>
    <col min="10483" max="10483" width="8.625" style="320" customWidth="1"/>
    <col min="10484" max="10484" width="37.25" style="320" customWidth="1"/>
    <col min="10485" max="10485" width="8.625" style="320" customWidth="1"/>
    <col min="10486" max="10486" width="10.625" style="320" customWidth="1"/>
    <col min="10487" max="10488" width="7.75" style="320" customWidth="1"/>
    <col min="10489" max="10489" width="18.625" style="320" customWidth="1"/>
    <col min="10490" max="10490" width="1.5" style="320" customWidth="1"/>
    <col min="10491" max="10507" width="0" style="320" hidden="1" customWidth="1"/>
    <col min="10508" max="10736" width="9" style="320"/>
    <col min="10737" max="10737" width="1.5" style="320" customWidth="1"/>
    <col min="10738" max="10738" width="4.625" style="320" customWidth="1"/>
    <col min="10739" max="10739" width="8.625" style="320" customWidth="1"/>
    <col min="10740" max="10740" width="37.25" style="320" customWidth="1"/>
    <col min="10741" max="10741" width="8.625" style="320" customWidth="1"/>
    <col min="10742" max="10742" width="10.625" style="320" customWidth="1"/>
    <col min="10743" max="10744" width="7.75" style="320" customWidth="1"/>
    <col min="10745" max="10745" width="18.625" style="320" customWidth="1"/>
    <col min="10746" max="10746" width="1.5" style="320" customWidth="1"/>
    <col min="10747" max="10763" width="0" style="320" hidden="1" customWidth="1"/>
    <col min="10764" max="10992" width="9" style="320"/>
    <col min="10993" max="10993" width="1.5" style="320" customWidth="1"/>
    <col min="10994" max="10994" width="4.625" style="320" customWidth="1"/>
    <col min="10995" max="10995" width="8.625" style="320" customWidth="1"/>
    <col min="10996" max="10996" width="37.25" style="320" customWidth="1"/>
    <col min="10997" max="10997" width="8.625" style="320" customWidth="1"/>
    <col min="10998" max="10998" width="10.625" style="320" customWidth="1"/>
    <col min="10999" max="11000" width="7.75" style="320" customWidth="1"/>
    <col min="11001" max="11001" width="18.625" style="320" customWidth="1"/>
    <col min="11002" max="11002" width="1.5" style="320" customWidth="1"/>
    <col min="11003" max="11019" width="0" style="320" hidden="1" customWidth="1"/>
    <col min="11020" max="11248" width="9" style="320"/>
    <col min="11249" max="11249" width="1.5" style="320" customWidth="1"/>
    <col min="11250" max="11250" width="4.625" style="320" customWidth="1"/>
    <col min="11251" max="11251" width="8.625" style="320" customWidth="1"/>
    <col min="11252" max="11252" width="37.25" style="320" customWidth="1"/>
    <col min="11253" max="11253" width="8.625" style="320" customWidth="1"/>
    <col min="11254" max="11254" width="10.625" style="320" customWidth="1"/>
    <col min="11255" max="11256" width="7.75" style="320" customWidth="1"/>
    <col min="11257" max="11257" width="18.625" style="320" customWidth="1"/>
    <col min="11258" max="11258" width="1.5" style="320" customWidth="1"/>
    <col min="11259" max="11275" width="0" style="320" hidden="1" customWidth="1"/>
    <col min="11276" max="11504" width="9" style="320"/>
    <col min="11505" max="11505" width="1.5" style="320" customWidth="1"/>
    <col min="11506" max="11506" width="4.625" style="320" customWidth="1"/>
    <col min="11507" max="11507" width="8.625" style="320" customWidth="1"/>
    <col min="11508" max="11508" width="37.25" style="320" customWidth="1"/>
    <col min="11509" max="11509" width="8.625" style="320" customWidth="1"/>
    <col min="11510" max="11510" width="10.625" style="320" customWidth="1"/>
    <col min="11511" max="11512" width="7.75" style="320" customWidth="1"/>
    <col min="11513" max="11513" width="18.625" style="320" customWidth="1"/>
    <col min="11514" max="11514" width="1.5" style="320" customWidth="1"/>
    <col min="11515" max="11531" width="0" style="320" hidden="1" customWidth="1"/>
    <col min="11532" max="11760" width="9" style="320"/>
    <col min="11761" max="11761" width="1.5" style="320" customWidth="1"/>
    <col min="11762" max="11762" width="4.625" style="320" customWidth="1"/>
    <col min="11763" max="11763" width="8.625" style="320" customWidth="1"/>
    <col min="11764" max="11764" width="37.25" style="320" customWidth="1"/>
    <col min="11765" max="11765" width="8.625" style="320" customWidth="1"/>
    <col min="11766" max="11766" width="10.625" style="320" customWidth="1"/>
    <col min="11767" max="11768" width="7.75" style="320" customWidth="1"/>
    <col min="11769" max="11769" width="18.625" style="320" customWidth="1"/>
    <col min="11770" max="11770" width="1.5" style="320" customWidth="1"/>
    <col min="11771" max="11787" width="0" style="320" hidden="1" customWidth="1"/>
    <col min="11788" max="12016" width="9" style="320"/>
    <col min="12017" max="12017" width="1.5" style="320" customWidth="1"/>
    <col min="12018" max="12018" width="4.625" style="320" customWidth="1"/>
    <col min="12019" max="12019" width="8.625" style="320" customWidth="1"/>
    <col min="12020" max="12020" width="37.25" style="320" customWidth="1"/>
    <col min="12021" max="12021" width="8.625" style="320" customWidth="1"/>
    <col min="12022" max="12022" width="10.625" style="320" customWidth="1"/>
    <col min="12023" max="12024" width="7.75" style="320" customWidth="1"/>
    <col min="12025" max="12025" width="18.625" style="320" customWidth="1"/>
    <col min="12026" max="12026" width="1.5" style="320" customWidth="1"/>
    <col min="12027" max="12043" width="0" style="320" hidden="1" customWidth="1"/>
    <col min="12044" max="12272" width="9" style="320"/>
    <col min="12273" max="12273" width="1.5" style="320" customWidth="1"/>
    <col min="12274" max="12274" width="4.625" style="320" customWidth="1"/>
    <col min="12275" max="12275" width="8.625" style="320" customWidth="1"/>
    <col min="12276" max="12276" width="37.25" style="320" customWidth="1"/>
    <col min="12277" max="12277" width="8.625" style="320" customWidth="1"/>
    <col min="12278" max="12278" width="10.625" style="320" customWidth="1"/>
    <col min="12279" max="12280" width="7.75" style="320" customWidth="1"/>
    <col min="12281" max="12281" width="18.625" style="320" customWidth="1"/>
    <col min="12282" max="12282" width="1.5" style="320" customWidth="1"/>
    <col min="12283" max="12299" width="0" style="320" hidden="1" customWidth="1"/>
    <col min="12300" max="12528" width="9" style="320"/>
    <col min="12529" max="12529" width="1.5" style="320" customWidth="1"/>
    <col min="12530" max="12530" width="4.625" style="320" customWidth="1"/>
    <col min="12531" max="12531" width="8.625" style="320" customWidth="1"/>
    <col min="12532" max="12532" width="37.25" style="320" customWidth="1"/>
    <col min="12533" max="12533" width="8.625" style="320" customWidth="1"/>
    <col min="12534" max="12534" width="10.625" style="320" customWidth="1"/>
    <col min="12535" max="12536" width="7.75" style="320" customWidth="1"/>
    <col min="12537" max="12537" width="18.625" style="320" customWidth="1"/>
    <col min="12538" max="12538" width="1.5" style="320" customWidth="1"/>
    <col min="12539" max="12555" width="0" style="320" hidden="1" customWidth="1"/>
    <col min="12556" max="12784" width="9" style="320"/>
    <col min="12785" max="12785" width="1.5" style="320" customWidth="1"/>
    <col min="12786" max="12786" width="4.625" style="320" customWidth="1"/>
    <col min="12787" max="12787" width="8.625" style="320" customWidth="1"/>
    <col min="12788" max="12788" width="37.25" style="320" customWidth="1"/>
    <col min="12789" max="12789" width="8.625" style="320" customWidth="1"/>
    <col min="12790" max="12790" width="10.625" style="320" customWidth="1"/>
    <col min="12791" max="12792" width="7.75" style="320" customWidth="1"/>
    <col min="12793" max="12793" width="18.625" style="320" customWidth="1"/>
    <col min="12794" max="12794" width="1.5" style="320" customWidth="1"/>
    <col min="12795" max="12811" width="0" style="320" hidden="1" customWidth="1"/>
    <col min="12812" max="13040" width="9" style="320"/>
    <col min="13041" max="13041" width="1.5" style="320" customWidth="1"/>
    <col min="13042" max="13042" width="4.625" style="320" customWidth="1"/>
    <col min="13043" max="13043" width="8.625" style="320" customWidth="1"/>
    <col min="13044" max="13044" width="37.25" style="320" customWidth="1"/>
    <col min="13045" max="13045" width="8.625" style="320" customWidth="1"/>
    <col min="13046" max="13046" width="10.625" style="320" customWidth="1"/>
    <col min="13047" max="13048" width="7.75" style="320" customWidth="1"/>
    <col min="13049" max="13049" width="18.625" style="320" customWidth="1"/>
    <col min="13050" max="13050" width="1.5" style="320" customWidth="1"/>
    <col min="13051" max="13067" width="0" style="320" hidden="1" customWidth="1"/>
    <col min="13068" max="13296" width="9" style="320"/>
    <col min="13297" max="13297" width="1.5" style="320" customWidth="1"/>
    <col min="13298" max="13298" width="4.625" style="320" customWidth="1"/>
    <col min="13299" max="13299" width="8.625" style="320" customWidth="1"/>
    <col min="13300" max="13300" width="37.25" style="320" customWidth="1"/>
    <col min="13301" max="13301" width="8.625" style="320" customWidth="1"/>
    <col min="13302" max="13302" width="10.625" style="320" customWidth="1"/>
    <col min="13303" max="13304" width="7.75" style="320" customWidth="1"/>
    <col min="13305" max="13305" width="18.625" style="320" customWidth="1"/>
    <col min="13306" max="13306" width="1.5" style="320" customWidth="1"/>
    <col min="13307" max="13323" width="0" style="320" hidden="1" customWidth="1"/>
    <col min="13324" max="13552" width="9" style="320"/>
    <col min="13553" max="13553" width="1.5" style="320" customWidth="1"/>
    <col min="13554" max="13554" width="4.625" style="320" customWidth="1"/>
    <col min="13555" max="13555" width="8.625" style="320" customWidth="1"/>
    <col min="13556" max="13556" width="37.25" style="320" customWidth="1"/>
    <col min="13557" max="13557" width="8.625" style="320" customWidth="1"/>
    <col min="13558" max="13558" width="10.625" style="320" customWidth="1"/>
    <col min="13559" max="13560" width="7.75" style="320" customWidth="1"/>
    <col min="13561" max="13561" width="18.625" style="320" customWidth="1"/>
    <col min="13562" max="13562" width="1.5" style="320" customWidth="1"/>
    <col min="13563" max="13579" width="0" style="320" hidden="1" customWidth="1"/>
    <col min="13580" max="13808" width="9" style="320"/>
    <col min="13809" max="13809" width="1.5" style="320" customWidth="1"/>
    <col min="13810" max="13810" width="4.625" style="320" customWidth="1"/>
    <col min="13811" max="13811" width="8.625" style="320" customWidth="1"/>
    <col min="13812" max="13812" width="37.25" style="320" customWidth="1"/>
    <col min="13813" max="13813" width="8.625" style="320" customWidth="1"/>
    <col min="13814" max="13814" width="10.625" style="320" customWidth="1"/>
    <col min="13815" max="13816" width="7.75" style="320" customWidth="1"/>
    <col min="13817" max="13817" width="18.625" style="320" customWidth="1"/>
    <col min="13818" max="13818" width="1.5" style="320" customWidth="1"/>
    <col min="13819" max="13835" width="0" style="320" hidden="1" customWidth="1"/>
    <col min="13836" max="14064" width="9" style="320"/>
    <col min="14065" max="14065" width="1.5" style="320" customWidth="1"/>
    <col min="14066" max="14066" width="4.625" style="320" customWidth="1"/>
    <col min="14067" max="14067" width="8.625" style="320" customWidth="1"/>
    <col min="14068" max="14068" width="37.25" style="320" customWidth="1"/>
    <col min="14069" max="14069" width="8.625" style="320" customWidth="1"/>
    <col min="14070" max="14070" width="10.625" style="320" customWidth="1"/>
    <col min="14071" max="14072" width="7.75" style="320" customWidth="1"/>
    <col min="14073" max="14073" width="18.625" style="320" customWidth="1"/>
    <col min="14074" max="14074" width="1.5" style="320" customWidth="1"/>
    <col min="14075" max="14091" width="0" style="320" hidden="1" customWidth="1"/>
    <col min="14092" max="14320" width="9" style="320"/>
    <col min="14321" max="14321" width="1.5" style="320" customWidth="1"/>
    <col min="14322" max="14322" width="4.625" style="320" customWidth="1"/>
    <col min="14323" max="14323" width="8.625" style="320" customWidth="1"/>
    <col min="14324" max="14324" width="37.25" style="320" customWidth="1"/>
    <col min="14325" max="14325" width="8.625" style="320" customWidth="1"/>
    <col min="14326" max="14326" width="10.625" style="320" customWidth="1"/>
    <col min="14327" max="14328" width="7.75" style="320" customWidth="1"/>
    <col min="14329" max="14329" width="18.625" style="320" customWidth="1"/>
    <col min="14330" max="14330" width="1.5" style="320" customWidth="1"/>
    <col min="14331" max="14347" width="0" style="320" hidden="1" customWidth="1"/>
    <col min="14348" max="14576" width="9" style="320"/>
    <col min="14577" max="14577" width="1.5" style="320" customWidth="1"/>
    <col min="14578" max="14578" width="4.625" style="320" customWidth="1"/>
    <col min="14579" max="14579" width="8.625" style="320" customWidth="1"/>
    <col min="14580" max="14580" width="37.25" style="320" customWidth="1"/>
    <col min="14581" max="14581" width="8.625" style="320" customWidth="1"/>
    <col min="14582" max="14582" width="10.625" style="320" customWidth="1"/>
    <col min="14583" max="14584" width="7.75" style="320" customWidth="1"/>
    <col min="14585" max="14585" width="18.625" style="320" customWidth="1"/>
    <col min="14586" max="14586" width="1.5" style="320" customWidth="1"/>
    <col min="14587" max="14603" width="0" style="320" hidden="1" customWidth="1"/>
    <col min="14604" max="14832" width="9" style="320"/>
    <col min="14833" max="14833" width="1.5" style="320" customWidth="1"/>
    <col min="14834" max="14834" width="4.625" style="320" customWidth="1"/>
    <col min="14835" max="14835" width="8.625" style="320" customWidth="1"/>
    <col min="14836" max="14836" width="37.25" style="320" customWidth="1"/>
    <col min="14837" max="14837" width="8.625" style="320" customWidth="1"/>
    <col min="14838" max="14838" width="10.625" style="320" customWidth="1"/>
    <col min="14839" max="14840" width="7.75" style="320" customWidth="1"/>
    <col min="14841" max="14841" width="18.625" style="320" customWidth="1"/>
    <col min="14842" max="14842" width="1.5" style="320" customWidth="1"/>
    <col min="14843" max="14859" width="0" style="320" hidden="1" customWidth="1"/>
    <col min="14860" max="15088" width="9" style="320"/>
    <col min="15089" max="15089" width="1.5" style="320" customWidth="1"/>
    <col min="15090" max="15090" width="4.625" style="320" customWidth="1"/>
    <col min="15091" max="15091" width="8.625" style="320" customWidth="1"/>
    <col min="15092" max="15092" width="37.25" style="320" customWidth="1"/>
    <col min="15093" max="15093" width="8.625" style="320" customWidth="1"/>
    <col min="15094" max="15094" width="10.625" style="320" customWidth="1"/>
    <col min="15095" max="15096" width="7.75" style="320" customWidth="1"/>
    <col min="15097" max="15097" width="18.625" style="320" customWidth="1"/>
    <col min="15098" max="15098" width="1.5" style="320" customWidth="1"/>
    <col min="15099" max="15115" width="0" style="320" hidden="1" customWidth="1"/>
    <col min="15116" max="15344" width="9" style="320"/>
    <col min="15345" max="15345" width="1.5" style="320" customWidth="1"/>
    <col min="15346" max="15346" width="4.625" style="320" customWidth="1"/>
    <col min="15347" max="15347" width="8.625" style="320" customWidth="1"/>
    <col min="15348" max="15348" width="37.25" style="320" customWidth="1"/>
    <col min="15349" max="15349" width="8.625" style="320" customWidth="1"/>
    <col min="15350" max="15350" width="10.625" style="320" customWidth="1"/>
    <col min="15351" max="15352" width="7.75" style="320" customWidth="1"/>
    <col min="15353" max="15353" width="18.625" style="320" customWidth="1"/>
    <col min="15354" max="15354" width="1.5" style="320" customWidth="1"/>
    <col min="15355" max="15371" width="0" style="320" hidden="1" customWidth="1"/>
    <col min="15372" max="15600" width="9" style="320"/>
    <col min="15601" max="15601" width="1.5" style="320" customWidth="1"/>
    <col min="15602" max="15602" width="4.625" style="320" customWidth="1"/>
    <col min="15603" max="15603" width="8.625" style="320" customWidth="1"/>
    <col min="15604" max="15604" width="37.25" style="320" customWidth="1"/>
    <col min="15605" max="15605" width="8.625" style="320" customWidth="1"/>
    <col min="15606" max="15606" width="10.625" style="320" customWidth="1"/>
    <col min="15607" max="15608" width="7.75" style="320" customWidth="1"/>
    <col min="15609" max="15609" width="18.625" style="320" customWidth="1"/>
    <col min="15610" max="15610" width="1.5" style="320" customWidth="1"/>
    <col min="15611" max="15627" width="0" style="320" hidden="1" customWidth="1"/>
    <col min="15628" max="15856" width="9" style="320"/>
    <col min="15857" max="15857" width="1.5" style="320" customWidth="1"/>
    <col min="15858" max="15858" width="4.625" style="320" customWidth="1"/>
    <col min="15859" max="15859" width="8.625" style="320" customWidth="1"/>
    <col min="15860" max="15860" width="37.25" style="320" customWidth="1"/>
    <col min="15861" max="15861" width="8.625" style="320" customWidth="1"/>
    <col min="15862" max="15862" width="10.625" style="320" customWidth="1"/>
    <col min="15863" max="15864" width="7.75" style="320" customWidth="1"/>
    <col min="15865" max="15865" width="18.625" style="320" customWidth="1"/>
    <col min="15866" max="15866" width="1.5" style="320" customWidth="1"/>
    <col min="15867" max="15883" width="0" style="320" hidden="1" customWidth="1"/>
    <col min="15884" max="16112" width="9" style="320"/>
    <col min="16113" max="16113" width="1.5" style="320" customWidth="1"/>
    <col min="16114" max="16114" width="4.625" style="320" customWidth="1"/>
    <col min="16115" max="16115" width="8.625" style="320" customWidth="1"/>
    <col min="16116" max="16116" width="37.25" style="320" customWidth="1"/>
    <col min="16117" max="16117" width="8.625" style="320" customWidth="1"/>
    <col min="16118" max="16118" width="10.625" style="320" customWidth="1"/>
    <col min="16119" max="16120" width="7.75" style="320" customWidth="1"/>
    <col min="16121" max="16121" width="18.625" style="320" customWidth="1"/>
    <col min="16122" max="16122" width="1.5" style="320" customWidth="1"/>
    <col min="16123" max="16139" width="0" style="320" hidden="1" customWidth="1"/>
    <col min="16140" max="16384" width="9" style="320"/>
  </cols>
  <sheetData>
    <row r="1" spans="1:56" ht="7.5" customHeight="1" x14ac:dyDescent="0.15">
      <c r="A1" s="289"/>
      <c r="B1" s="298"/>
      <c r="C1" s="257"/>
      <c r="D1" s="298"/>
      <c r="E1" s="298"/>
      <c r="F1" s="298"/>
      <c r="G1" s="298"/>
      <c r="H1" s="298"/>
      <c r="I1" s="298"/>
      <c r="J1" s="241"/>
      <c r="K1" s="319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676" t="s">
        <v>267</v>
      </c>
      <c r="AF1" s="676" t="s">
        <v>267</v>
      </c>
      <c r="AG1" s="676" t="s">
        <v>267</v>
      </c>
      <c r="AH1" s="676" t="s">
        <v>267</v>
      </c>
      <c r="AI1" s="676" t="s">
        <v>267</v>
      </c>
      <c r="AJ1" s="676" t="s">
        <v>267</v>
      </c>
      <c r="AK1" s="676" t="s">
        <v>267</v>
      </c>
      <c r="AL1" s="676" t="s">
        <v>267</v>
      </c>
      <c r="AM1" s="321"/>
      <c r="AN1" s="678" t="s">
        <v>268</v>
      </c>
      <c r="AO1" s="678" t="s">
        <v>268</v>
      </c>
      <c r="AP1" s="678" t="s">
        <v>268</v>
      </c>
      <c r="AQ1" s="678" t="s">
        <v>268</v>
      </c>
      <c r="AR1" s="678" t="s">
        <v>268</v>
      </c>
      <c r="AS1" s="678" t="s">
        <v>268</v>
      </c>
      <c r="AT1" s="678" t="s">
        <v>268</v>
      </c>
      <c r="AU1" s="678" t="s">
        <v>268</v>
      </c>
      <c r="AV1" s="322"/>
      <c r="AW1" s="678" t="s">
        <v>47</v>
      </c>
      <c r="AX1" s="678" t="s">
        <v>47</v>
      </c>
      <c r="AY1" s="678" t="s">
        <v>47</v>
      </c>
      <c r="AZ1" s="678" t="s">
        <v>47</v>
      </c>
      <c r="BA1" s="678" t="s">
        <v>47</v>
      </c>
      <c r="BB1" s="678" t="s">
        <v>47</v>
      </c>
      <c r="BC1" s="678" t="s">
        <v>47</v>
      </c>
      <c r="BD1" s="678" t="s">
        <v>47</v>
      </c>
    </row>
    <row r="2" spans="1:56" ht="51.75" customHeight="1" x14ac:dyDescent="0.15">
      <c r="A2" s="289"/>
      <c r="B2" s="323"/>
      <c r="C2" s="323"/>
      <c r="D2" s="323"/>
      <c r="E2" s="323"/>
      <c r="F2" s="323"/>
      <c r="G2" s="323"/>
      <c r="H2" s="323"/>
      <c r="I2" s="324"/>
      <c r="J2" s="241"/>
      <c r="K2" s="319"/>
      <c r="L2" s="325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676"/>
      <c r="AF2" s="676"/>
      <c r="AG2" s="676"/>
      <c r="AH2" s="676"/>
      <c r="AI2" s="676"/>
      <c r="AJ2" s="676"/>
      <c r="AK2" s="676"/>
      <c r="AL2" s="676"/>
      <c r="AM2" s="321"/>
      <c r="AN2" s="678"/>
      <c r="AO2" s="678"/>
      <c r="AP2" s="678"/>
      <c r="AQ2" s="678"/>
      <c r="AR2" s="678"/>
      <c r="AS2" s="678"/>
      <c r="AT2" s="678"/>
      <c r="AU2" s="678"/>
      <c r="AV2" s="322"/>
      <c r="AW2" s="678"/>
      <c r="AX2" s="678"/>
      <c r="AY2" s="678"/>
      <c r="AZ2" s="678"/>
      <c r="BA2" s="678"/>
      <c r="BB2" s="678"/>
      <c r="BC2" s="678"/>
      <c r="BD2" s="678"/>
    </row>
    <row r="3" spans="1:56" ht="23.25" customHeight="1" x14ac:dyDescent="0.15">
      <c r="A3" s="289"/>
      <c r="B3" s="323" t="s">
        <v>258</v>
      </c>
      <c r="C3" s="323"/>
      <c r="D3" s="323"/>
      <c r="E3" s="323"/>
      <c r="F3" s="323" t="s">
        <v>115</v>
      </c>
      <c r="G3" s="317"/>
      <c r="H3" s="317"/>
      <c r="I3" s="318"/>
      <c r="J3" s="241"/>
      <c r="K3" s="319"/>
      <c r="L3" s="325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676"/>
      <c r="AF3" s="676"/>
      <c r="AG3" s="676"/>
      <c r="AH3" s="676"/>
      <c r="AI3" s="676"/>
      <c r="AJ3" s="676"/>
      <c r="AK3" s="676"/>
      <c r="AL3" s="676"/>
      <c r="AM3" s="321"/>
      <c r="AN3" s="678"/>
      <c r="AO3" s="678"/>
      <c r="AP3" s="678"/>
      <c r="AQ3" s="678"/>
      <c r="AR3" s="678"/>
      <c r="AS3" s="678"/>
      <c r="AT3" s="678"/>
      <c r="AU3" s="678"/>
      <c r="AV3" s="322"/>
      <c r="AW3" s="678"/>
      <c r="AX3" s="678"/>
      <c r="AY3" s="678"/>
      <c r="AZ3" s="678"/>
      <c r="BA3" s="678"/>
      <c r="BB3" s="678"/>
      <c r="BC3" s="678"/>
      <c r="BD3" s="678"/>
    </row>
    <row r="4" spans="1:56" ht="26.1" customHeight="1" x14ac:dyDescent="0.15">
      <c r="A4" s="289"/>
      <c r="B4" s="664" t="s">
        <v>109</v>
      </c>
      <c r="C4" s="664"/>
      <c r="D4" s="664"/>
      <c r="E4" s="664"/>
      <c r="F4" s="664"/>
      <c r="G4" s="664"/>
      <c r="H4" s="664"/>
      <c r="I4" s="664"/>
      <c r="J4" s="241"/>
      <c r="K4" s="319"/>
      <c r="L4" s="325"/>
      <c r="M4" s="676" t="s">
        <v>27</v>
      </c>
      <c r="N4" s="676" t="s">
        <v>27</v>
      </c>
      <c r="O4" s="676" t="s">
        <v>27</v>
      </c>
      <c r="P4" s="676" t="s">
        <v>27</v>
      </c>
      <c r="Q4" s="676" t="s">
        <v>27</v>
      </c>
      <c r="R4" s="676" t="s">
        <v>27</v>
      </c>
      <c r="S4" s="676" t="s">
        <v>27</v>
      </c>
      <c r="T4" s="676" t="s">
        <v>27</v>
      </c>
      <c r="U4" s="326"/>
      <c r="V4" s="676" t="s">
        <v>24</v>
      </c>
      <c r="W4" s="676" t="s">
        <v>24</v>
      </c>
      <c r="X4" s="676" t="s">
        <v>24</v>
      </c>
      <c r="Y4" s="676" t="s">
        <v>24</v>
      </c>
      <c r="Z4" s="676" t="s">
        <v>24</v>
      </c>
      <c r="AA4" s="676" t="s">
        <v>24</v>
      </c>
      <c r="AB4" s="676" t="s">
        <v>24</v>
      </c>
      <c r="AC4" s="676" t="s">
        <v>24</v>
      </c>
      <c r="AD4" s="326"/>
      <c r="AE4" s="676"/>
      <c r="AF4" s="676"/>
      <c r="AG4" s="676"/>
      <c r="AH4" s="676"/>
      <c r="AI4" s="676"/>
      <c r="AJ4" s="676"/>
      <c r="AK4" s="676"/>
      <c r="AL4" s="676"/>
      <c r="AM4" s="326"/>
      <c r="AN4" s="678"/>
      <c r="AO4" s="678"/>
      <c r="AP4" s="678"/>
      <c r="AQ4" s="678"/>
      <c r="AR4" s="678"/>
      <c r="AS4" s="678"/>
      <c r="AT4" s="678"/>
      <c r="AU4" s="678"/>
      <c r="AV4" s="322"/>
      <c r="AW4" s="678"/>
      <c r="AX4" s="678"/>
      <c r="AY4" s="678"/>
      <c r="AZ4" s="678"/>
      <c r="BA4" s="678"/>
      <c r="BB4" s="678"/>
      <c r="BC4" s="678"/>
      <c r="BD4" s="678"/>
    </row>
    <row r="5" spans="1:56" ht="15" customHeight="1" x14ac:dyDescent="0.15">
      <c r="A5" s="289"/>
      <c r="B5" s="665" t="s">
        <v>20</v>
      </c>
      <c r="C5" s="665" t="s">
        <v>21</v>
      </c>
      <c r="D5" s="495" t="s">
        <v>110</v>
      </c>
      <c r="E5" s="666"/>
      <c r="F5" s="540" t="s">
        <v>22</v>
      </c>
      <c r="G5" s="669" t="s">
        <v>111</v>
      </c>
      <c r="H5" s="670"/>
      <c r="I5" s="671" t="s">
        <v>112</v>
      </c>
      <c r="J5" s="241"/>
      <c r="K5" s="319"/>
      <c r="L5" s="325"/>
      <c r="M5" s="676"/>
      <c r="N5" s="676"/>
      <c r="O5" s="676"/>
      <c r="P5" s="676"/>
      <c r="Q5" s="676"/>
      <c r="R5" s="676"/>
      <c r="S5" s="676"/>
      <c r="T5" s="676"/>
      <c r="U5" s="326"/>
      <c r="V5" s="676"/>
      <c r="W5" s="676"/>
      <c r="X5" s="676"/>
      <c r="Y5" s="676"/>
      <c r="Z5" s="676"/>
      <c r="AA5" s="676"/>
      <c r="AB5" s="676"/>
      <c r="AC5" s="676"/>
      <c r="AD5" s="326"/>
      <c r="AE5" s="676"/>
      <c r="AF5" s="676"/>
      <c r="AG5" s="676"/>
      <c r="AH5" s="676"/>
      <c r="AI5" s="676"/>
      <c r="AJ5" s="676"/>
      <c r="AK5" s="676"/>
      <c r="AL5" s="676"/>
      <c r="AM5" s="326"/>
      <c r="AN5" s="678"/>
      <c r="AO5" s="678"/>
      <c r="AP5" s="678"/>
      <c r="AQ5" s="678"/>
      <c r="AR5" s="678"/>
      <c r="AS5" s="678"/>
      <c r="AT5" s="678"/>
      <c r="AU5" s="678"/>
      <c r="AV5" s="322"/>
      <c r="AW5" s="678"/>
      <c r="AX5" s="678"/>
      <c r="AY5" s="678"/>
      <c r="AZ5" s="678"/>
      <c r="BA5" s="678"/>
      <c r="BB5" s="678"/>
      <c r="BC5" s="678"/>
      <c r="BD5" s="678"/>
    </row>
    <row r="6" spans="1:56" ht="15" customHeight="1" x14ac:dyDescent="0.15">
      <c r="A6" s="289"/>
      <c r="B6" s="665"/>
      <c r="C6" s="665"/>
      <c r="D6" s="667"/>
      <c r="E6" s="668"/>
      <c r="F6" s="540"/>
      <c r="G6" s="75" t="s">
        <v>113</v>
      </c>
      <c r="H6" s="75" t="s">
        <v>114</v>
      </c>
      <c r="I6" s="524"/>
      <c r="J6" s="241"/>
      <c r="K6" s="319"/>
      <c r="L6" s="325"/>
      <c r="M6" s="327" t="s">
        <v>70</v>
      </c>
      <c r="N6" s="327" t="s">
        <v>46</v>
      </c>
      <c r="O6" s="327" t="s">
        <v>71</v>
      </c>
      <c r="P6" s="327" t="s">
        <v>72</v>
      </c>
      <c r="Q6" s="327" t="s">
        <v>73</v>
      </c>
      <c r="R6" s="327" t="s">
        <v>74</v>
      </c>
      <c r="S6" s="327" t="s">
        <v>75</v>
      </c>
      <c r="T6" s="327" t="s">
        <v>76</v>
      </c>
      <c r="U6" s="328"/>
      <c r="V6" s="327" t="s">
        <v>70</v>
      </c>
      <c r="W6" s="327" t="s">
        <v>46</v>
      </c>
      <c r="X6" s="327" t="s">
        <v>71</v>
      </c>
      <c r="Y6" s="327" t="s">
        <v>72</v>
      </c>
      <c r="Z6" s="327" t="s">
        <v>73</v>
      </c>
      <c r="AA6" s="327" t="s">
        <v>74</v>
      </c>
      <c r="AB6" s="327" t="s">
        <v>75</v>
      </c>
      <c r="AC6" s="327" t="s">
        <v>76</v>
      </c>
      <c r="AD6" s="328"/>
      <c r="AE6" s="327" t="s">
        <v>70</v>
      </c>
      <c r="AF6" s="327" t="s">
        <v>46</v>
      </c>
      <c r="AG6" s="327" t="s">
        <v>71</v>
      </c>
      <c r="AH6" s="327" t="s">
        <v>72</v>
      </c>
      <c r="AI6" s="327" t="s">
        <v>73</v>
      </c>
      <c r="AJ6" s="327" t="s">
        <v>74</v>
      </c>
      <c r="AK6" s="327" t="s">
        <v>75</v>
      </c>
      <c r="AL6" s="327" t="s">
        <v>76</v>
      </c>
      <c r="AM6" s="328"/>
      <c r="AN6" s="327" t="s">
        <v>70</v>
      </c>
      <c r="AO6" s="327" t="s">
        <v>46</v>
      </c>
      <c r="AP6" s="327" t="s">
        <v>71</v>
      </c>
      <c r="AQ6" s="327" t="s">
        <v>72</v>
      </c>
      <c r="AR6" s="327" t="s">
        <v>73</v>
      </c>
      <c r="AS6" s="327" t="s">
        <v>74</v>
      </c>
      <c r="AT6" s="327" t="s">
        <v>75</v>
      </c>
      <c r="AU6" s="327" t="s">
        <v>76</v>
      </c>
      <c r="AV6" s="329"/>
      <c r="AW6" s="327" t="s">
        <v>70</v>
      </c>
      <c r="AX6" s="327" t="s">
        <v>46</v>
      </c>
      <c r="AY6" s="327" t="s">
        <v>71</v>
      </c>
      <c r="AZ6" s="327" t="s">
        <v>72</v>
      </c>
      <c r="BA6" s="327" t="s">
        <v>73</v>
      </c>
      <c r="BB6" s="327" t="s">
        <v>74</v>
      </c>
      <c r="BC6" s="327" t="s">
        <v>75</v>
      </c>
      <c r="BD6" s="327" t="s">
        <v>76</v>
      </c>
    </row>
    <row r="7" spans="1:56" ht="21.95" customHeight="1" x14ac:dyDescent="0.15">
      <c r="A7" s="289"/>
      <c r="B7" s="330">
        <v>7</v>
      </c>
      <c r="C7" s="40"/>
      <c r="D7" s="672"/>
      <c r="E7" s="673"/>
      <c r="F7" s="316"/>
      <c r="G7" s="42"/>
      <c r="H7" s="40"/>
      <c r="I7" s="43"/>
      <c r="J7" s="241"/>
      <c r="K7" s="331" t="str">
        <f t="shared" ref="K7:K31" si="0">IF(F7=$M$4,$M$4&amp;G7,IF(F7=$V$4,$V$4&amp;G7,IF(F7=$AE$1,$AE$1&amp;G7,IF(F7=$AN$1,$AN$1&amp;G7,IF(F7="","",$AW$1&amp;G7)))))</f>
        <v/>
      </c>
      <c r="M7" s="320">
        <f>COUNTIF(K7,"校長①")*H7</f>
        <v>0</v>
      </c>
      <c r="N7" s="320">
        <f>COUNTIF(K7,"校長②")*H7</f>
        <v>0</v>
      </c>
      <c r="O7" s="320">
        <f>COUNTIF(K7,"校長③")*H7</f>
        <v>0</v>
      </c>
      <c r="P7" s="320">
        <f>COUNTIF(K7,"校長④")*H7</f>
        <v>0</v>
      </c>
      <c r="Q7" s="320">
        <f>COUNTIF(K7,"校長⑤")*H7</f>
        <v>0</v>
      </c>
      <c r="R7" s="320">
        <f>COUNTIF(K7,"校長⑥")*H7</f>
        <v>0</v>
      </c>
      <c r="S7" s="320">
        <f>COUNTIF(K7,"校長⑦")*H7</f>
        <v>0</v>
      </c>
      <c r="T7" s="320">
        <f>COUNTIF(K7,"校長⑧")*H7</f>
        <v>0</v>
      </c>
      <c r="V7" s="320">
        <f>COUNTIF(K7,"教頭①")*H7</f>
        <v>0</v>
      </c>
      <c r="W7" s="320">
        <f>COUNTIF(K7,"教頭②")*H7</f>
        <v>0</v>
      </c>
      <c r="X7" s="320">
        <f>COUNTIF(K7,"教頭③")*H7</f>
        <v>0</v>
      </c>
      <c r="Y7" s="320">
        <f>COUNTIF(K7,"教頭④")*H7</f>
        <v>0</v>
      </c>
      <c r="Z7" s="320">
        <f>COUNTIF(K7,"教頭⑤")*H7</f>
        <v>0</v>
      </c>
      <c r="AA7" s="320">
        <f>COUNTIF(K7,"教頭⑥")*H7</f>
        <v>0</v>
      </c>
      <c r="AB7" s="320">
        <f>COUNTIF(K7,"教頭⑦")*H7</f>
        <v>0</v>
      </c>
      <c r="AC7" s="320">
        <f>COUNTIF(K7,"教頭⑧")*H7</f>
        <v>0</v>
      </c>
      <c r="AE7" s="320">
        <f>COUNTIF($K7,"拠点校指導教員①")*H7</f>
        <v>0</v>
      </c>
      <c r="AF7" s="320">
        <f>COUNTIF($K7,"拠点校指導教員②")*H7</f>
        <v>0</v>
      </c>
      <c r="AG7" s="320">
        <f>COUNTIF($K7,"拠点校指導教員③")*H7</f>
        <v>0</v>
      </c>
      <c r="AH7" s="320">
        <f>COUNTIF($K7,"拠点校指導教員④")*H7</f>
        <v>0</v>
      </c>
      <c r="AI7" s="320">
        <f>COUNTIF($K7,"拠点校指導教員⑤")*H7</f>
        <v>0</v>
      </c>
      <c r="AJ7" s="320">
        <f>COUNTIF($K7,"拠点校指導教員⑥")*H7</f>
        <v>0</v>
      </c>
      <c r="AK7" s="320">
        <f>COUNTIF($K7,"拠点校指導教員⑦")*H7</f>
        <v>0</v>
      </c>
      <c r="AL7" s="320">
        <f>COUNTIF($K7,"拠点校指導教員⑧")*H7</f>
        <v>0</v>
      </c>
      <c r="AN7" s="320">
        <f>COUNTIF($K7,"校内指導教員①")*H7</f>
        <v>0</v>
      </c>
      <c r="AO7" s="320">
        <f>COUNTIF($K7,"校内指導教員②")*H7</f>
        <v>0</v>
      </c>
      <c r="AP7" s="320">
        <f>COUNTIF($K7,"校内指導教員③")*H7</f>
        <v>0</v>
      </c>
      <c r="AQ7" s="320">
        <f>COUNTIF($K7,"校内指導教員④")*H7</f>
        <v>0</v>
      </c>
      <c r="AR7" s="320">
        <f>COUNTIF($K7,"校内指導教員⑤")*H7</f>
        <v>0</v>
      </c>
      <c r="AS7" s="320">
        <f>COUNTIF($K7,"校内指導教員⑥")*H7</f>
        <v>0</v>
      </c>
      <c r="AT7" s="320">
        <f>COUNTIF($K7,"校内指導教員⑦")*H7</f>
        <v>0</v>
      </c>
      <c r="AU7" s="320">
        <f>COUNTIF($K7,"校内指導教員⑧")*H7</f>
        <v>0</v>
      </c>
      <c r="AW7" s="320">
        <f>COUNTIF($K7,"その他の教員①")*H7</f>
        <v>0</v>
      </c>
      <c r="AX7" s="320">
        <f>COUNTIF($K7,"その他の教員②")*H7</f>
        <v>0</v>
      </c>
      <c r="AY7" s="320">
        <f>COUNTIF($K7,"その他の教員③")*H7</f>
        <v>0</v>
      </c>
      <c r="AZ7" s="320">
        <f>COUNTIF($K7,"その他の教員④")*H7</f>
        <v>0</v>
      </c>
      <c r="BA7" s="320">
        <f>COUNTIF($K7,"その他の教員⑤")*H7</f>
        <v>0</v>
      </c>
      <c r="BB7" s="320">
        <f>COUNTIF($K7,"その他の教員⑥")*H7</f>
        <v>0</v>
      </c>
      <c r="BC7" s="320">
        <f>COUNTIF($K7,"その他の教員⑦")*H7</f>
        <v>0</v>
      </c>
      <c r="BD7" s="320">
        <f>COUNTIF($K7,"その他の教員⑧")*H7</f>
        <v>0</v>
      </c>
    </row>
    <row r="8" spans="1:56" ht="21.75" customHeight="1" x14ac:dyDescent="0.15">
      <c r="A8" s="289"/>
      <c r="B8" s="332"/>
      <c r="C8" s="40"/>
      <c r="D8" s="662"/>
      <c r="E8" s="663"/>
      <c r="F8" s="45"/>
      <c r="G8" s="40"/>
      <c r="H8" s="40"/>
      <c r="I8" s="46"/>
      <c r="J8" s="241"/>
      <c r="K8" s="331" t="str">
        <f t="shared" si="0"/>
        <v/>
      </c>
      <c r="M8" s="320">
        <f t="shared" ref="M8:M31" si="1">COUNTIF(K8,"校長①")*H8</f>
        <v>0</v>
      </c>
      <c r="N8" s="320">
        <f t="shared" ref="N8:N31" si="2">COUNTIF(K8,"校長②")*H8</f>
        <v>0</v>
      </c>
      <c r="O8" s="320">
        <f t="shared" ref="O8:O31" si="3">COUNTIF(K8,"校長③")*H8</f>
        <v>0</v>
      </c>
      <c r="P8" s="320">
        <f t="shared" ref="P8:P31" si="4">COUNTIF(K8,"校長④")*H8</f>
        <v>0</v>
      </c>
      <c r="Q8" s="320">
        <f t="shared" ref="Q8:Q31" si="5">COUNTIF(K8,"校長⑤")*H8</f>
        <v>0</v>
      </c>
      <c r="R8" s="320">
        <f t="shared" ref="R8:R31" si="6">COUNTIF(K8,"校長⑥")*H8</f>
        <v>0</v>
      </c>
      <c r="S8" s="320">
        <f t="shared" ref="S8:S31" si="7">COUNTIF(K8,"校長⑦")*H8</f>
        <v>0</v>
      </c>
      <c r="T8" s="320">
        <f t="shared" ref="T8:T31" si="8">COUNTIF(K8,"校長⑧")*H8</f>
        <v>0</v>
      </c>
      <c r="V8" s="320">
        <f t="shared" ref="V8:V31" si="9">COUNTIF(K8,"教頭①")*H8</f>
        <v>0</v>
      </c>
      <c r="W8" s="320">
        <f t="shared" ref="W8:W31" si="10">COUNTIF(K8,"教頭②")*H8</f>
        <v>0</v>
      </c>
      <c r="X8" s="320">
        <f t="shared" ref="X8:X31" si="11">COUNTIF(K8,"教頭③")*H8</f>
        <v>0</v>
      </c>
      <c r="Y8" s="320">
        <f t="shared" ref="Y8:Y31" si="12">COUNTIF(K8,"教頭④")*H8</f>
        <v>0</v>
      </c>
      <c r="Z8" s="320">
        <f t="shared" ref="Z8:Z31" si="13">COUNTIF(K8,"教頭⑤")*H8</f>
        <v>0</v>
      </c>
      <c r="AA8" s="320">
        <f t="shared" ref="AA8:AA31" si="14">COUNTIF(K8,"教頭⑥")*H8</f>
        <v>0</v>
      </c>
      <c r="AB8" s="320">
        <f t="shared" ref="AB8:AB31" si="15">COUNTIF(K8,"教頭⑦")*H8</f>
        <v>0</v>
      </c>
      <c r="AC8" s="320">
        <f t="shared" ref="AC8:AC31" si="16">COUNTIF(K8,"教頭⑧")*H8</f>
        <v>0</v>
      </c>
      <c r="AE8" s="320">
        <f t="shared" ref="AE8:AE31" si="17">COUNTIF($K8,"拠点校指導教員①")*H8</f>
        <v>0</v>
      </c>
      <c r="AF8" s="320">
        <f t="shared" ref="AF8:AF31" si="18">COUNTIF($K8,"拠点校指導教員②")*H8</f>
        <v>0</v>
      </c>
      <c r="AG8" s="320">
        <f t="shared" ref="AG8:AG31" si="19">COUNTIF($K8,"拠点校指導教員③")*H8</f>
        <v>0</v>
      </c>
      <c r="AH8" s="320">
        <f t="shared" ref="AH8:AH31" si="20">COUNTIF($K8,"拠点校指導教員④")*H8</f>
        <v>0</v>
      </c>
      <c r="AI8" s="320">
        <f t="shared" ref="AI8:AI31" si="21">COUNTIF($K8,"拠点校指導教員⑤")*H8</f>
        <v>0</v>
      </c>
      <c r="AJ8" s="320">
        <f t="shared" ref="AJ8:AJ31" si="22">COUNTIF($K8,"拠点校指導教員⑥")*H8</f>
        <v>0</v>
      </c>
      <c r="AK8" s="320">
        <f t="shared" ref="AK8:AK31" si="23">COUNTIF($K8,"拠点校指導教員⑦")*H8</f>
        <v>0</v>
      </c>
      <c r="AL8" s="320">
        <f t="shared" ref="AL8:AL31" si="24">COUNTIF($K8,"拠点校指導教員⑧")*H8</f>
        <v>0</v>
      </c>
      <c r="AN8" s="320">
        <f t="shared" ref="AN8:AN31" si="25">COUNTIF($K8,"校内指導教員①")*H8</f>
        <v>0</v>
      </c>
      <c r="AO8" s="320">
        <f t="shared" ref="AO8:AO31" si="26">COUNTIF($K8,"校内指導教員②")*H8</f>
        <v>0</v>
      </c>
      <c r="AP8" s="320">
        <f t="shared" ref="AP8:AP31" si="27">COUNTIF($K8,"校内指導教員③")*H8</f>
        <v>0</v>
      </c>
      <c r="AQ8" s="320">
        <f t="shared" ref="AQ8:AQ31" si="28">COUNTIF($K8,"校内指導教員④")*H8</f>
        <v>0</v>
      </c>
      <c r="AR8" s="320">
        <f t="shared" ref="AR8:AR31" si="29">COUNTIF($K8,"校内指導教員⑤")*H8</f>
        <v>0</v>
      </c>
      <c r="AS8" s="320">
        <f t="shared" ref="AS8:AS31" si="30">COUNTIF($K8,"校内指導教員⑥")*H8</f>
        <v>0</v>
      </c>
      <c r="AT8" s="320">
        <f t="shared" ref="AT8:AT31" si="31">COUNTIF($K8,"校内指導教員⑦")*H8</f>
        <v>0</v>
      </c>
      <c r="AU8" s="320">
        <f t="shared" ref="AU8:AU31" si="32">COUNTIF($K8,"校内指導教員⑧")*H8</f>
        <v>0</v>
      </c>
      <c r="AW8" s="320">
        <f t="shared" ref="AW8:AW31" si="33">COUNTIF($K8,"その他の教員①")*H8</f>
        <v>0</v>
      </c>
      <c r="AX8" s="320">
        <f t="shared" ref="AX8:AX31" si="34">COUNTIF($K8,"その他の教員②")*H8</f>
        <v>0</v>
      </c>
      <c r="AY8" s="320">
        <f t="shared" ref="AY8:AY31" si="35">COUNTIF($K8,"その他の教員③")*H8</f>
        <v>0</v>
      </c>
      <c r="AZ8" s="320">
        <f t="shared" ref="AZ8:AZ31" si="36">COUNTIF($K8,"その他の教員④")*H8</f>
        <v>0</v>
      </c>
      <c r="BA8" s="320">
        <f t="shared" ref="BA8:BA31" si="37">COUNTIF($K8,"その他の教員⑤")*H8</f>
        <v>0</v>
      </c>
      <c r="BB8" s="320">
        <f t="shared" ref="BB8:BB31" si="38">COUNTIF($K8,"その他の教員⑥")*H8</f>
        <v>0</v>
      </c>
      <c r="BC8" s="320">
        <f t="shared" ref="BC8:BC31" si="39">COUNTIF($K8,"その他の教員⑦")*H8</f>
        <v>0</v>
      </c>
      <c r="BD8" s="320">
        <f t="shared" ref="BD8:BD31" si="40">COUNTIF($K8,"その他の教員⑧")*H8</f>
        <v>0</v>
      </c>
    </row>
    <row r="9" spans="1:56" ht="21.95" customHeight="1" x14ac:dyDescent="0.15">
      <c r="A9" s="289"/>
      <c r="B9" s="332"/>
      <c r="C9" s="39"/>
      <c r="D9" s="662"/>
      <c r="E9" s="663"/>
      <c r="F9" s="45"/>
      <c r="G9" s="40"/>
      <c r="H9" s="40"/>
      <c r="I9" s="48"/>
      <c r="J9" s="241"/>
      <c r="K9" s="331" t="str">
        <f t="shared" si="0"/>
        <v/>
      </c>
      <c r="M9" s="320">
        <f t="shared" si="1"/>
        <v>0</v>
      </c>
      <c r="N9" s="320">
        <f t="shared" si="2"/>
        <v>0</v>
      </c>
      <c r="O9" s="320">
        <f t="shared" si="3"/>
        <v>0</v>
      </c>
      <c r="P9" s="320">
        <f t="shared" si="4"/>
        <v>0</v>
      </c>
      <c r="Q9" s="320">
        <f t="shared" si="5"/>
        <v>0</v>
      </c>
      <c r="R9" s="320">
        <f t="shared" si="6"/>
        <v>0</v>
      </c>
      <c r="S9" s="320">
        <f t="shared" si="7"/>
        <v>0</v>
      </c>
      <c r="T9" s="320">
        <f t="shared" si="8"/>
        <v>0</v>
      </c>
      <c r="V9" s="320">
        <f t="shared" si="9"/>
        <v>0</v>
      </c>
      <c r="W9" s="320">
        <f t="shared" si="10"/>
        <v>0</v>
      </c>
      <c r="X9" s="320">
        <f t="shared" si="11"/>
        <v>0</v>
      </c>
      <c r="Y9" s="320">
        <f t="shared" si="12"/>
        <v>0</v>
      </c>
      <c r="Z9" s="320">
        <f t="shared" si="13"/>
        <v>0</v>
      </c>
      <c r="AA9" s="320">
        <f t="shared" si="14"/>
        <v>0</v>
      </c>
      <c r="AB9" s="320">
        <f t="shared" si="15"/>
        <v>0</v>
      </c>
      <c r="AC9" s="320">
        <f t="shared" si="16"/>
        <v>0</v>
      </c>
      <c r="AE9" s="320">
        <f t="shared" si="17"/>
        <v>0</v>
      </c>
      <c r="AF9" s="320">
        <f t="shared" si="18"/>
        <v>0</v>
      </c>
      <c r="AG9" s="320">
        <f t="shared" si="19"/>
        <v>0</v>
      </c>
      <c r="AH9" s="320">
        <f t="shared" si="20"/>
        <v>0</v>
      </c>
      <c r="AI9" s="320">
        <f t="shared" si="21"/>
        <v>0</v>
      </c>
      <c r="AJ9" s="320">
        <f t="shared" si="22"/>
        <v>0</v>
      </c>
      <c r="AK9" s="320">
        <f t="shared" si="23"/>
        <v>0</v>
      </c>
      <c r="AL9" s="320">
        <f t="shared" si="24"/>
        <v>0</v>
      </c>
      <c r="AN9" s="320">
        <f t="shared" si="25"/>
        <v>0</v>
      </c>
      <c r="AO9" s="320">
        <f t="shared" si="26"/>
        <v>0</v>
      </c>
      <c r="AP9" s="320">
        <f t="shared" si="27"/>
        <v>0</v>
      </c>
      <c r="AQ9" s="320">
        <f t="shared" si="28"/>
        <v>0</v>
      </c>
      <c r="AR9" s="320">
        <f t="shared" si="29"/>
        <v>0</v>
      </c>
      <c r="AS9" s="320">
        <f t="shared" si="30"/>
        <v>0</v>
      </c>
      <c r="AT9" s="320">
        <f t="shared" si="31"/>
        <v>0</v>
      </c>
      <c r="AU9" s="320">
        <f t="shared" si="32"/>
        <v>0</v>
      </c>
      <c r="AW9" s="320">
        <f t="shared" si="33"/>
        <v>0</v>
      </c>
      <c r="AX9" s="320">
        <f t="shared" si="34"/>
        <v>0</v>
      </c>
      <c r="AY9" s="320">
        <f t="shared" si="35"/>
        <v>0</v>
      </c>
      <c r="AZ9" s="320">
        <f t="shared" si="36"/>
        <v>0</v>
      </c>
      <c r="BA9" s="320">
        <f t="shared" si="37"/>
        <v>0</v>
      </c>
      <c r="BB9" s="320">
        <f t="shared" si="38"/>
        <v>0</v>
      </c>
      <c r="BC9" s="320">
        <f t="shared" si="39"/>
        <v>0</v>
      </c>
      <c r="BD9" s="320">
        <f t="shared" si="40"/>
        <v>0</v>
      </c>
    </row>
    <row r="10" spans="1:56" ht="21.95" customHeight="1" x14ac:dyDescent="0.15">
      <c r="A10" s="289"/>
      <c r="B10" s="332"/>
      <c r="C10" s="49"/>
      <c r="D10" s="662"/>
      <c r="E10" s="663"/>
      <c r="F10" s="45"/>
      <c r="G10" s="40"/>
      <c r="H10" s="40"/>
      <c r="I10" s="51"/>
      <c r="J10" s="241"/>
      <c r="K10" s="331" t="str">
        <f t="shared" si="0"/>
        <v/>
      </c>
      <c r="M10" s="320">
        <f t="shared" si="1"/>
        <v>0</v>
      </c>
      <c r="N10" s="320">
        <f t="shared" si="2"/>
        <v>0</v>
      </c>
      <c r="O10" s="320">
        <f t="shared" si="3"/>
        <v>0</v>
      </c>
      <c r="P10" s="320">
        <f t="shared" si="4"/>
        <v>0</v>
      </c>
      <c r="Q10" s="320">
        <f t="shared" si="5"/>
        <v>0</v>
      </c>
      <c r="R10" s="320">
        <f t="shared" si="6"/>
        <v>0</v>
      </c>
      <c r="S10" s="320">
        <f t="shared" si="7"/>
        <v>0</v>
      </c>
      <c r="T10" s="320">
        <f t="shared" si="8"/>
        <v>0</v>
      </c>
      <c r="V10" s="320">
        <f t="shared" si="9"/>
        <v>0</v>
      </c>
      <c r="W10" s="320">
        <f t="shared" si="10"/>
        <v>0</v>
      </c>
      <c r="X10" s="320">
        <f t="shared" si="11"/>
        <v>0</v>
      </c>
      <c r="Y10" s="320">
        <f t="shared" si="12"/>
        <v>0</v>
      </c>
      <c r="Z10" s="320">
        <f t="shared" si="13"/>
        <v>0</v>
      </c>
      <c r="AA10" s="320">
        <f t="shared" si="14"/>
        <v>0</v>
      </c>
      <c r="AB10" s="320">
        <f t="shared" si="15"/>
        <v>0</v>
      </c>
      <c r="AC10" s="320">
        <f t="shared" si="16"/>
        <v>0</v>
      </c>
      <c r="AE10" s="320">
        <f t="shared" si="17"/>
        <v>0</v>
      </c>
      <c r="AF10" s="320">
        <f t="shared" si="18"/>
        <v>0</v>
      </c>
      <c r="AG10" s="320">
        <f t="shared" si="19"/>
        <v>0</v>
      </c>
      <c r="AH10" s="320">
        <f t="shared" si="20"/>
        <v>0</v>
      </c>
      <c r="AI10" s="320">
        <f t="shared" si="21"/>
        <v>0</v>
      </c>
      <c r="AJ10" s="320">
        <f t="shared" si="22"/>
        <v>0</v>
      </c>
      <c r="AK10" s="320">
        <f t="shared" si="23"/>
        <v>0</v>
      </c>
      <c r="AL10" s="320">
        <f t="shared" si="24"/>
        <v>0</v>
      </c>
      <c r="AN10" s="320">
        <f t="shared" si="25"/>
        <v>0</v>
      </c>
      <c r="AO10" s="320">
        <f t="shared" si="26"/>
        <v>0</v>
      </c>
      <c r="AP10" s="320">
        <f t="shared" si="27"/>
        <v>0</v>
      </c>
      <c r="AQ10" s="320">
        <f t="shared" si="28"/>
        <v>0</v>
      </c>
      <c r="AR10" s="320">
        <f t="shared" si="29"/>
        <v>0</v>
      </c>
      <c r="AS10" s="320">
        <f t="shared" si="30"/>
        <v>0</v>
      </c>
      <c r="AT10" s="320">
        <f t="shared" si="31"/>
        <v>0</v>
      </c>
      <c r="AU10" s="320">
        <f t="shared" si="32"/>
        <v>0</v>
      </c>
      <c r="AW10" s="320">
        <f t="shared" si="33"/>
        <v>0</v>
      </c>
      <c r="AX10" s="320">
        <f t="shared" si="34"/>
        <v>0</v>
      </c>
      <c r="AY10" s="320">
        <f t="shared" si="35"/>
        <v>0</v>
      </c>
      <c r="AZ10" s="320">
        <f t="shared" si="36"/>
        <v>0</v>
      </c>
      <c r="BA10" s="320">
        <f t="shared" si="37"/>
        <v>0</v>
      </c>
      <c r="BB10" s="320">
        <f t="shared" si="38"/>
        <v>0</v>
      </c>
      <c r="BC10" s="320">
        <f t="shared" si="39"/>
        <v>0</v>
      </c>
      <c r="BD10" s="320">
        <f t="shared" si="40"/>
        <v>0</v>
      </c>
    </row>
    <row r="11" spans="1:56" ht="21.95" customHeight="1" x14ac:dyDescent="0.15">
      <c r="A11" s="289"/>
      <c r="B11" s="332"/>
      <c r="C11" s="50"/>
      <c r="D11" s="662"/>
      <c r="E11" s="663"/>
      <c r="F11" s="45"/>
      <c r="G11" s="40"/>
      <c r="H11" s="40"/>
      <c r="I11" s="46"/>
      <c r="J11" s="241"/>
      <c r="K11" s="331" t="str">
        <f t="shared" si="0"/>
        <v/>
      </c>
      <c r="M11" s="320">
        <f t="shared" si="1"/>
        <v>0</v>
      </c>
      <c r="N11" s="320">
        <f t="shared" si="2"/>
        <v>0</v>
      </c>
      <c r="O11" s="320">
        <f t="shared" si="3"/>
        <v>0</v>
      </c>
      <c r="P11" s="320">
        <f t="shared" si="4"/>
        <v>0</v>
      </c>
      <c r="Q11" s="320">
        <f t="shared" si="5"/>
        <v>0</v>
      </c>
      <c r="R11" s="320">
        <f t="shared" si="6"/>
        <v>0</v>
      </c>
      <c r="S11" s="320">
        <f t="shared" si="7"/>
        <v>0</v>
      </c>
      <c r="T11" s="320">
        <f t="shared" si="8"/>
        <v>0</v>
      </c>
      <c r="V11" s="320">
        <f t="shared" si="9"/>
        <v>0</v>
      </c>
      <c r="W11" s="320">
        <f t="shared" si="10"/>
        <v>0</v>
      </c>
      <c r="X11" s="320">
        <f t="shared" si="11"/>
        <v>0</v>
      </c>
      <c r="Y11" s="320">
        <f t="shared" si="12"/>
        <v>0</v>
      </c>
      <c r="Z11" s="320">
        <f t="shared" si="13"/>
        <v>0</v>
      </c>
      <c r="AA11" s="320">
        <f t="shared" si="14"/>
        <v>0</v>
      </c>
      <c r="AB11" s="320">
        <f t="shared" si="15"/>
        <v>0</v>
      </c>
      <c r="AC11" s="320">
        <f t="shared" si="16"/>
        <v>0</v>
      </c>
      <c r="AE11" s="320">
        <f t="shared" si="17"/>
        <v>0</v>
      </c>
      <c r="AF11" s="320">
        <f t="shared" si="18"/>
        <v>0</v>
      </c>
      <c r="AG11" s="320">
        <f t="shared" si="19"/>
        <v>0</v>
      </c>
      <c r="AH11" s="320">
        <f t="shared" si="20"/>
        <v>0</v>
      </c>
      <c r="AI11" s="320">
        <f t="shared" si="21"/>
        <v>0</v>
      </c>
      <c r="AJ11" s="320">
        <f t="shared" si="22"/>
        <v>0</v>
      </c>
      <c r="AK11" s="320">
        <f t="shared" si="23"/>
        <v>0</v>
      </c>
      <c r="AL11" s="320">
        <f t="shared" si="24"/>
        <v>0</v>
      </c>
      <c r="AN11" s="320">
        <f t="shared" si="25"/>
        <v>0</v>
      </c>
      <c r="AO11" s="320">
        <f t="shared" si="26"/>
        <v>0</v>
      </c>
      <c r="AP11" s="320">
        <f t="shared" si="27"/>
        <v>0</v>
      </c>
      <c r="AQ11" s="320">
        <f t="shared" si="28"/>
        <v>0</v>
      </c>
      <c r="AR11" s="320">
        <f t="shared" si="29"/>
        <v>0</v>
      </c>
      <c r="AS11" s="320">
        <f t="shared" si="30"/>
        <v>0</v>
      </c>
      <c r="AT11" s="320">
        <f t="shared" si="31"/>
        <v>0</v>
      </c>
      <c r="AU11" s="320">
        <f t="shared" si="32"/>
        <v>0</v>
      </c>
      <c r="AW11" s="320">
        <f t="shared" si="33"/>
        <v>0</v>
      </c>
      <c r="AX11" s="320">
        <f t="shared" si="34"/>
        <v>0</v>
      </c>
      <c r="AY11" s="320">
        <f t="shared" si="35"/>
        <v>0</v>
      </c>
      <c r="AZ11" s="320">
        <f t="shared" si="36"/>
        <v>0</v>
      </c>
      <c r="BA11" s="320">
        <f t="shared" si="37"/>
        <v>0</v>
      </c>
      <c r="BB11" s="320">
        <f t="shared" si="38"/>
        <v>0</v>
      </c>
      <c r="BC11" s="320">
        <f t="shared" si="39"/>
        <v>0</v>
      </c>
      <c r="BD11" s="320">
        <f t="shared" si="40"/>
        <v>0</v>
      </c>
    </row>
    <row r="12" spans="1:56" ht="21.95" customHeight="1" x14ac:dyDescent="0.15">
      <c r="A12" s="289"/>
      <c r="B12" s="332"/>
      <c r="C12" s="50"/>
      <c r="D12" s="662"/>
      <c r="E12" s="663"/>
      <c r="F12" s="45"/>
      <c r="G12" s="40"/>
      <c r="H12" s="40"/>
      <c r="I12" s="48"/>
      <c r="J12" s="333"/>
      <c r="K12" s="331" t="str">
        <f t="shared" si="0"/>
        <v/>
      </c>
      <c r="M12" s="320">
        <f t="shared" si="1"/>
        <v>0</v>
      </c>
      <c r="N12" s="320">
        <f t="shared" si="2"/>
        <v>0</v>
      </c>
      <c r="O12" s="320">
        <f t="shared" si="3"/>
        <v>0</v>
      </c>
      <c r="P12" s="320">
        <f t="shared" si="4"/>
        <v>0</v>
      </c>
      <c r="Q12" s="320">
        <f t="shared" si="5"/>
        <v>0</v>
      </c>
      <c r="R12" s="320">
        <f t="shared" si="6"/>
        <v>0</v>
      </c>
      <c r="S12" s="320">
        <f t="shared" si="7"/>
        <v>0</v>
      </c>
      <c r="T12" s="320">
        <f t="shared" si="8"/>
        <v>0</v>
      </c>
      <c r="V12" s="320">
        <f t="shared" si="9"/>
        <v>0</v>
      </c>
      <c r="W12" s="320">
        <f t="shared" si="10"/>
        <v>0</v>
      </c>
      <c r="X12" s="320">
        <f t="shared" si="11"/>
        <v>0</v>
      </c>
      <c r="Y12" s="320">
        <f t="shared" si="12"/>
        <v>0</v>
      </c>
      <c r="Z12" s="320">
        <f t="shared" si="13"/>
        <v>0</v>
      </c>
      <c r="AA12" s="320">
        <f t="shared" si="14"/>
        <v>0</v>
      </c>
      <c r="AB12" s="320">
        <f t="shared" si="15"/>
        <v>0</v>
      </c>
      <c r="AC12" s="320">
        <f t="shared" si="16"/>
        <v>0</v>
      </c>
      <c r="AE12" s="320">
        <f t="shared" si="17"/>
        <v>0</v>
      </c>
      <c r="AF12" s="320">
        <f t="shared" si="18"/>
        <v>0</v>
      </c>
      <c r="AG12" s="320">
        <f t="shared" si="19"/>
        <v>0</v>
      </c>
      <c r="AH12" s="320">
        <f t="shared" si="20"/>
        <v>0</v>
      </c>
      <c r="AI12" s="320">
        <f t="shared" si="21"/>
        <v>0</v>
      </c>
      <c r="AJ12" s="320">
        <f t="shared" si="22"/>
        <v>0</v>
      </c>
      <c r="AK12" s="320">
        <f t="shared" si="23"/>
        <v>0</v>
      </c>
      <c r="AL12" s="320">
        <f t="shared" si="24"/>
        <v>0</v>
      </c>
      <c r="AN12" s="320">
        <f t="shared" si="25"/>
        <v>0</v>
      </c>
      <c r="AO12" s="320">
        <f t="shared" si="26"/>
        <v>0</v>
      </c>
      <c r="AP12" s="320">
        <f t="shared" si="27"/>
        <v>0</v>
      </c>
      <c r="AQ12" s="320">
        <f t="shared" si="28"/>
        <v>0</v>
      </c>
      <c r="AR12" s="320">
        <f t="shared" si="29"/>
        <v>0</v>
      </c>
      <c r="AS12" s="320">
        <f t="shared" si="30"/>
        <v>0</v>
      </c>
      <c r="AT12" s="320">
        <f t="shared" si="31"/>
        <v>0</v>
      </c>
      <c r="AU12" s="320">
        <f t="shared" si="32"/>
        <v>0</v>
      </c>
      <c r="AW12" s="320">
        <f t="shared" si="33"/>
        <v>0</v>
      </c>
      <c r="AX12" s="320">
        <f t="shared" si="34"/>
        <v>0</v>
      </c>
      <c r="AY12" s="320">
        <f t="shared" si="35"/>
        <v>0</v>
      </c>
      <c r="AZ12" s="320">
        <f t="shared" si="36"/>
        <v>0</v>
      </c>
      <c r="BA12" s="320">
        <f t="shared" si="37"/>
        <v>0</v>
      </c>
      <c r="BB12" s="320">
        <f t="shared" si="38"/>
        <v>0</v>
      </c>
      <c r="BC12" s="320">
        <f t="shared" si="39"/>
        <v>0</v>
      </c>
      <c r="BD12" s="320">
        <f t="shared" si="40"/>
        <v>0</v>
      </c>
    </row>
    <row r="13" spans="1:56" s="336" customFormat="1" ht="21.95" customHeight="1" x14ac:dyDescent="0.15">
      <c r="A13" s="334"/>
      <c r="B13" s="335"/>
      <c r="C13" s="50"/>
      <c r="D13" s="662"/>
      <c r="E13" s="663"/>
      <c r="F13" s="45"/>
      <c r="G13" s="40"/>
      <c r="H13" s="40"/>
      <c r="I13" s="51"/>
      <c r="J13" s="300"/>
      <c r="K13" s="331" t="str">
        <f t="shared" si="0"/>
        <v/>
      </c>
      <c r="M13" s="320">
        <f t="shared" si="1"/>
        <v>0</v>
      </c>
      <c r="N13" s="320">
        <f t="shared" si="2"/>
        <v>0</v>
      </c>
      <c r="O13" s="320">
        <f t="shared" si="3"/>
        <v>0</v>
      </c>
      <c r="P13" s="320">
        <f t="shared" si="4"/>
        <v>0</v>
      </c>
      <c r="Q13" s="320">
        <f t="shared" si="5"/>
        <v>0</v>
      </c>
      <c r="R13" s="320">
        <f t="shared" si="6"/>
        <v>0</v>
      </c>
      <c r="S13" s="320">
        <f t="shared" si="7"/>
        <v>0</v>
      </c>
      <c r="T13" s="320">
        <f t="shared" si="8"/>
        <v>0</v>
      </c>
      <c r="V13" s="320">
        <f t="shared" si="9"/>
        <v>0</v>
      </c>
      <c r="W13" s="320">
        <f t="shared" si="10"/>
        <v>0</v>
      </c>
      <c r="X13" s="320">
        <f t="shared" si="11"/>
        <v>0</v>
      </c>
      <c r="Y13" s="320">
        <f t="shared" si="12"/>
        <v>0</v>
      </c>
      <c r="Z13" s="320">
        <f t="shared" si="13"/>
        <v>0</v>
      </c>
      <c r="AA13" s="320">
        <f t="shared" si="14"/>
        <v>0</v>
      </c>
      <c r="AB13" s="320">
        <f t="shared" si="15"/>
        <v>0</v>
      </c>
      <c r="AC13" s="320">
        <f t="shared" si="16"/>
        <v>0</v>
      </c>
      <c r="AE13" s="320">
        <f t="shared" si="17"/>
        <v>0</v>
      </c>
      <c r="AF13" s="320">
        <f t="shared" si="18"/>
        <v>0</v>
      </c>
      <c r="AG13" s="320">
        <f t="shared" si="19"/>
        <v>0</v>
      </c>
      <c r="AH13" s="320">
        <f t="shared" si="20"/>
        <v>0</v>
      </c>
      <c r="AI13" s="320">
        <f t="shared" si="21"/>
        <v>0</v>
      </c>
      <c r="AJ13" s="320">
        <f t="shared" si="22"/>
        <v>0</v>
      </c>
      <c r="AK13" s="320">
        <f t="shared" si="23"/>
        <v>0</v>
      </c>
      <c r="AL13" s="320">
        <f t="shared" si="24"/>
        <v>0</v>
      </c>
      <c r="AN13" s="320">
        <f t="shared" si="25"/>
        <v>0</v>
      </c>
      <c r="AO13" s="320">
        <f t="shared" si="26"/>
        <v>0</v>
      </c>
      <c r="AP13" s="320">
        <f t="shared" si="27"/>
        <v>0</v>
      </c>
      <c r="AQ13" s="320">
        <f t="shared" si="28"/>
        <v>0</v>
      </c>
      <c r="AR13" s="320">
        <f t="shared" si="29"/>
        <v>0</v>
      </c>
      <c r="AS13" s="320">
        <f t="shared" si="30"/>
        <v>0</v>
      </c>
      <c r="AT13" s="320">
        <f t="shared" si="31"/>
        <v>0</v>
      </c>
      <c r="AU13" s="320">
        <f t="shared" si="32"/>
        <v>0</v>
      </c>
      <c r="AW13" s="320">
        <f t="shared" si="33"/>
        <v>0</v>
      </c>
      <c r="AX13" s="320">
        <f t="shared" si="34"/>
        <v>0</v>
      </c>
      <c r="AY13" s="320">
        <f t="shared" si="35"/>
        <v>0</v>
      </c>
      <c r="AZ13" s="320">
        <f t="shared" si="36"/>
        <v>0</v>
      </c>
      <c r="BA13" s="320">
        <f t="shared" si="37"/>
        <v>0</v>
      </c>
      <c r="BB13" s="320">
        <f t="shared" si="38"/>
        <v>0</v>
      </c>
      <c r="BC13" s="320">
        <f t="shared" si="39"/>
        <v>0</v>
      </c>
      <c r="BD13" s="320">
        <f t="shared" si="40"/>
        <v>0</v>
      </c>
    </row>
    <row r="14" spans="1:56" s="336" customFormat="1" ht="21.95" customHeight="1" x14ac:dyDescent="0.15">
      <c r="A14" s="334"/>
      <c r="B14" s="332"/>
      <c r="C14" s="50"/>
      <c r="D14" s="662"/>
      <c r="E14" s="663"/>
      <c r="F14" s="45"/>
      <c r="G14" s="40"/>
      <c r="H14" s="40"/>
      <c r="I14" s="46"/>
      <c r="J14" s="300"/>
      <c r="K14" s="331" t="str">
        <f t="shared" si="0"/>
        <v/>
      </c>
      <c r="M14" s="320">
        <f t="shared" si="1"/>
        <v>0</v>
      </c>
      <c r="N14" s="320">
        <f t="shared" si="2"/>
        <v>0</v>
      </c>
      <c r="O14" s="320">
        <f t="shared" si="3"/>
        <v>0</v>
      </c>
      <c r="P14" s="320">
        <f t="shared" si="4"/>
        <v>0</v>
      </c>
      <c r="Q14" s="320">
        <f t="shared" si="5"/>
        <v>0</v>
      </c>
      <c r="R14" s="320">
        <f t="shared" si="6"/>
        <v>0</v>
      </c>
      <c r="S14" s="320">
        <f t="shared" si="7"/>
        <v>0</v>
      </c>
      <c r="T14" s="320">
        <f t="shared" si="8"/>
        <v>0</v>
      </c>
      <c r="V14" s="320">
        <f t="shared" si="9"/>
        <v>0</v>
      </c>
      <c r="W14" s="320">
        <f t="shared" si="10"/>
        <v>0</v>
      </c>
      <c r="X14" s="320">
        <f t="shared" si="11"/>
        <v>0</v>
      </c>
      <c r="Y14" s="320">
        <f t="shared" si="12"/>
        <v>0</v>
      </c>
      <c r="Z14" s="320">
        <f t="shared" si="13"/>
        <v>0</v>
      </c>
      <c r="AA14" s="320">
        <f t="shared" si="14"/>
        <v>0</v>
      </c>
      <c r="AB14" s="320">
        <f t="shared" si="15"/>
        <v>0</v>
      </c>
      <c r="AC14" s="320">
        <f t="shared" si="16"/>
        <v>0</v>
      </c>
      <c r="AE14" s="320">
        <f t="shared" si="17"/>
        <v>0</v>
      </c>
      <c r="AF14" s="320">
        <f t="shared" si="18"/>
        <v>0</v>
      </c>
      <c r="AG14" s="320">
        <f t="shared" si="19"/>
        <v>0</v>
      </c>
      <c r="AH14" s="320">
        <f t="shared" si="20"/>
        <v>0</v>
      </c>
      <c r="AI14" s="320">
        <f t="shared" si="21"/>
        <v>0</v>
      </c>
      <c r="AJ14" s="320">
        <f t="shared" si="22"/>
        <v>0</v>
      </c>
      <c r="AK14" s="320">
        <f t="shared" si="23"/>
        <v>0</v>
      </c>
      <c r="AL14" s="320">
        <f t="shared" si="24"/>
        <v>0</v>
      </c>
      <c r="AN14" s="320">
        <f t="shared" si="25"/>
        <v>0</v>
      </c>
      <c r="AO14" s="320">
        <f t="shared" si="26"/>
        <v>0</v>
      </c>
      <c r="AP14" s="320">
        <f t="shared" si="27"/>
        <v>0</v>
      </c>
      <c r="AQ14" s="320">
        <f t="shared" si="28"/>
        <v>0</v>
      </c>
      <c r="AR14" s="320">
        <f t="shared" si="29"/>
        <v>0</v>
      </c>
      <c r="AS14" s="320">
        <f t="shared" si="30"/>
        <v>0</v>
      </c>
      <c r="AT14" s="320">
        <f t="shared" si="31"/>
        <v>0</v>
      </c>
      <c r="AU14" s="320">
        <f t="shared" si="32"/>
        <v>0</v>
      </c>
      <c r="AW14" s="320">
        <f t="shared" si="33"/>
        <v>0</v>
      </c>
      <c r="AX14" s="320">
        <f t="shared" si="34"/>
        <v>0</v>
      </c>
      <c r="AY14" s="320">
        <f t="shared" si="35"/>
        <v>0</v>
      </c>
      <c r="AZ14" s="320">
        <f t="shared" si="36"/>
        <v>0</v>
      </c>
      <c r="BA14" s="320">
        <f t="shared" si="37"/>
        <v>0</v>
      </c>
      <c r="BB14" s="320">
        <f t="shared" si="38"/>
        <v>0</v>
      </c>
      <c r="BC14" s="320">
        <f t="shared" si="39"/>
        <v>0</v>
      </c>
      <c r="BD14" s="320">
        <f t="shared" si="40"/>
        <v>0</v>
      </c>
    </row>
    <row r="15" spans="1:56" s="336" customFormat="1" ht="21.95" customHeight="1" x14ac:dyDescent="0.15">
      <c r="A15" s="334"/>
      <c r="B15" s="337"/>
      <c r="C15" s="50"/>
      <c r="D15" s="662"/>
      <c r="E15" s="663"/>
      <c r="F15" s="45"/>
      <c r="G15" s="40"/>
      <c r="H15" s="40"/>
      <c r="I15" s="46"/>
      <c r="J15" s="300"/>
      <c r="K15" s="331" t="str">
        <f t="shared" si="0"/>
        <v/>
      </c>
      <c r="M15" s="320">
        <f t="shared" si="1"/>
        <v>0</v>
      </c>
      <c r="N15" s="320">
        <f t="shared" si="2"/>
        <v>0</v>
      </c>
      <c r="O15" s="320">
        <f t="shared" si="3"/>
        <v>0</v>
      </c>
      <c r="P15" s="320">
        <f t="shared" si="4"/>
        <v>0</v>
      </c>
      <c r="Q15" s="320">
        <f t="shared" si="5"/>
        <v>0</v>
      </c>
      <c r="R15" s="320">
        <f t="shared" si="6"/>
        <v>0</v>
      </c>
      <c r="S15" s="320">
        <f t="shared" si="7"/>
        <v>0</v>
      </c>
      <c r="T15" s="320">
        <f t="shared" si="8"/>
        <v>0</v>
      </c>
      <c r="V15" s="320">
        <f t="shared" si="9"/>
        <v>0</v>
      </c>
      <c r="W15" s="320">
        <f t="shared" si="10"/>
        <v>0</v>
      </c>
      <c r="X15" s="320">
        <f t="shared" si="11"/>
        <v>0</v>
      </c>
      <c r="Y15" s="320">
        <f t="shared" si="12"/>
        <v>0</v>
      </c>
      <c r="Z15" s="320">
        <f t="shared" si="13"/>
        <v>0</v>
      </c>
      <c r="AA15" s="320">
        <f t="shared" si="14"/>
        <v>0</v>
      </c>
      <c r="AB15" s="320">
        <f t="shared" si="15"/>
        <v>0</v>
      </c>
      <c r="AC15" s="320">
        <f t="shared" si="16"/>
        <v>0</v>
      </c>
      <c r="AE15" s="320">
        <f t="shared" si="17"/>
        <v>0</v>
      </c>
      <c r="AF15" s="320">
        <f t="shared" si="18"/>
        <v>0</v>
      </c>
      <c r="AG15" s="320">
        <f t="shared" si="19"/>
        <v>0</v>
      </c>
      <c r="AH15" s="320">
        <f t="shared" si="20"/>
        <v>0</v>
      </c>
      <c r="AI15" s="320">
        <f t="shared" si="21"/>
        <v>0</v>
      </c>
      <c r="AJ15" s="320">
        <f t="shared" si="22"/>
        <v>0</v>
      </c>
      <c r="AK15" s="320">
        <f t="shared" si="23"/>
        <v>0</v>
      </c>
      <c r="AL15" s="320">
        <f t="shared" si="24"/>
        <v>0</v>
      </c>
      <c r="AN15" s="320">
        <f t="shared" si="25"/>
        <v>0</v>
      </c>
      <c r="AO15" s="320">
        <f t="shared" si="26"/>
        <v>0</v>
      </c>
      <c r="AP15" s="320">
        <f t="shared" si="27"/>
        <v>0</v>
      </c>
      <c r="AQ15" s="320">
        <f t="shared" si="28"/>
        <v>0</v>
      </c>
      <c r="AR15" s="320">
        <f t="shared" si="29"/>
        <v>0</v>
      </c>
      <c r="AS15" s="320">
        <f t="shared" si="30"/>
        <v>0</v>
      </c>
      <c r="AT15" s="320">
        <f t="shared" si="31"/>
        <v>0</v>
      </c>
      <c r="AU15" s="320">
        <f t="shared" si="32"/>
        <v>0</v>
      </c>
      <c r="AW15" s="320">
        <f t="shared" si="33"/>
        <v>0</v>
      </c>
      <c r="AX15" s="320">
        <f t="shared" si="34"/>
        <v>0</v>
      </c>
      <c r="AY15" s="320">
        <f t="shared" si="35"/>
        <v>0</v>
      </c>
      <c r="AZ15" s="320">
        <f t="shared" si="36"/>
        <v>0</v>
      </c>
      <c r="BA15" s="320">
        <f t="shared" si="37"/>
        <v>0</v>
      </c>
      <c r="BB15" s="320">
        <f t="shared" si="38"/>
        <v>0</v>
      </c>
      <c r="BC15" s="320">
        <f t="shared" si="39"/>
        <v>0</v>
      </c>
      <c r="BD15" s="320">
        <f t="shared" si="40"/>
        <v>0</v>
      </c>
    </row>
    <row r="16" spans="1:56" s="336" customFormat="1" ht="21.95" customHeight="1" x14ac:dyDescent="0.15">
      <c r="A16" s="334"/>
      <c r="B16" s="337"/>
      <c r="C16" s="50"/>
      <c r="D16" s="662"/>
      <c r="E16" s="663"/>
      <c r="F16" s="45"/>
      <c r="G16" s="40"/>
      <c r="H16" s="40"/>
      <c r="I16" s="48"/>
      <c r="J16" s="300"/>
      <c r="K16" s="331" t="str">
        <f t="shared" si="0"/>
        <v/>
      </c>
      <c r="M16" s="320">
        <f t="shared" si="1"/>
        <v>0</v>
      </c>
      <c r="N16" s="320">
        <f t="shared" si="2"/>
        <v>0</v>
      </c>
      <c r="O16" s="320">
        <f t="shared" si="3"/>
        <v>0</v>
      </c>
      <c r="P16" s="320">
        <f t="shared" si="4"/>
        <v>0</v>
      </c>
      <c r="Q16" s="320">
        <f t="shared" si="5"/>
        <v>0</v>
      </c>
      <c r="R16" s="320">
        <f t="shared" si="6"/>
        <v>0</v>
      </c>
      <c r="S16" s="320">
        <f t="shared" si="7"/>
        <v>0</v>
      </c>
      <c r="T16" s="320">
        <f t="shared" si="8"/>
        <v>0</v>
      </c>
      <c r="V16" s="320">
        <f t="shared" si="9"/>
        <v>0</v>
      </c>
      <c r="W16" s="320">
        <f t="shared" si="10"/>
        <v>0</v>
      </c>
      <c r="X16" s="320">
        <f t="shared" si="11"/>
        <v>0</v>
      </c>
      <c r="Y16" s="320">
        <f t="shared" si="12"/>
        <v>0</v>
      </c>
      <c r="Z16" s="320">
        <f t="shared" si="13"/>
        <v>0</v>
      </c>
      <c r="AA16" s="320">
        <f t="shared" si="14"/>
        <v>0</v>
      </c>
      <c r="AB16" s="320">
        <f t="shared" si="15"/>
        <v>0</v>
      </c>
      <c r="AC16" s="320">
        <f t="shared" si="16"/>
        <v>0</v>
      </c>
      <c r="AE16" s="320">
        <f t="shared" si="17"/>
        <v>0</v>
      </c>
      <c r="AF16" s="320">
        <f t="shared" si="18"/>
        <v>0</v>
      </c>
      <c r="AG16" s="320">
        <f t="shared" si="19"/>
        <v>0</v>
      </c>
      <c r="AH16" s="320">
        <f t="shared" si="20"/>
        <v>0</v>
      </c>
      <c r="AI16" s="320">
        <f t="shared" si="21"/>
        <v>0</v>
      </c>
      <c r="AJ16" s="320">
        <f t="shared" si="22"/>
        <v>0</v>
      </c>
      <c r="AK16" s="320">
        <f t="shared" si="23"/>
        <v>0</v>
      </c>
      <c r="AL16" s="320">
        <f t="shared" si="24"/>
        <v>0</v>
      </c>
      <c r="AN16" s="320">
        <f t="shared" si="25"/>
        <v>0</v>
      </c>
      <c r="AO16" s="320">
        <f t="shared" si="26"/>
        <v>0</v>
      </c>
      <c r="AP16" s="320">
        <f t="shared" si="27"/>
        <v>0</v>
      </c>
      <c r="AQ16" s="320">
        <f t="shared" si="28"/>
        <v>0</v>
      </c>
      <c r="AR16" s="320">
        <f t="shared" si="29"/>
        <v>0</v>
      </c>
      <c r="AS16" s="320">
        <f t="shared" si="30"/>
        <v>0</v>
      </c>
      <c r="AT16" s="320">
        <f t="shared" si="31"/>
        <v>0</v>
      </c>
      <c r="AU16" s="320">
        <f t="shared" si="32"/>
        <v>0</v>
      </c>
      <c r="AW16" s="320">
        <f t="shared" si="33"/>
        <v>0</v>
      </c>
      <c r="AX16" s="320">
        <f t="shared" si="34"/>
        <v>0</v>
      </c>
      <c r="AY16" s="320">
        <f t="shared" si="35"/>
        <v>0</v>
      </c>
      <c r="AZ16" s="320">
        <f t="shared" si="36"/>
        <v>0</v>
      </c>
      <c r="BA16" s="320">
        <f t="shared" si="37"/>
        <v>0</v>
      </c>
      <c r="BB16" s="320">
        <f t="shared" si="38"/>
        <v>0</v>
      </c>
      <c r="BC16" s="320">
        <f t="shared" si="39"/>
        <v>0</v>
      </c>
      <c r="BD16" s="320">
        <f t="shared" si="40"/>
        <v>0</v>
      </c>
    </row>
    <row r="17" spans="1:56" s="336" customFormat="1" ht="21.95" customHeight="1" x14ac:dyDescent="0.15">
      <c r="A17" s="334"/>
      <c r="B17" s="337"/>
      <c r="C17" s="59"/>
      <c r="D17" s="662"/>
      <c r="E17" s="663"/>
      <c r="F17" s="45"/>
      <c r="G17" s="40"/>
      <c r="H17" s="40"/>
      <c r="I17" s="60"/>
      <c r="J17" s="300"/>
      <c r="K17" s="331" t="str">
        <f t="shared" si="0"/>
        <v/>
      </c>
      <c r="M17" s="320">
        <f t="shared" si="1"/>
        <v>0</v>
      </c>
      <c r="N17" s="320">
        <f t="shared" si="2"/>
        <v>0</v>
      </c>
      <c r="O17" s="320">
        <f t="shared" si="3"/>
        <v>0</v>
      </c>
      <c r="P17" s="320">
        <f t="shared" si="4"/>
        <v>0</v>
      </c>
      <c r="Q17" s="320">
        <f t="shared" si="5"/>
        <v>0</v>
      </c>
      <c r="R17" s="320">
        <f t="shared" si="6"/>
        <v>0</v>
      </c>
      <c r="S17" s="320">
        <f t="shared" si="7"/>
        <v>0</v>
      </c>
      <c r="T17" s="320">
        <f t="shared" si="8"/>
        <v>0</v>
      </c>
      <c r="V17" s="320">
        <f t="shared" si="9"/>
        <v>0</v>
      </c>
      <c r="W17" s="320">
        <f t="shared" si="10"/>
        <v>0</v>
      </c>
      <c r="X17" s="320">
        <f t="shared" si="11"/>
        <v>0</v>
      </c>
      <c r="Y17" s="320">
        <f t="shared" si="12"/>
        <v>0</v>
      </c>
      <c r="Z17" s="320">
        <f t="shared" si="13"/>
        <v>0</v>
      </c>
      <c r="AA17" s="320">
        <f t="shared" si="14"/>
        <v>0</v>
      </c>
      <c r="AB17" s="320">
        <f t="shared" si="15"/>
        <v>0</v>
      </c>
      <c r="AC17" s="320">
        <f t="shared" si="16"/>
        <v>0</v>
      </c>
      <c r="AE17" s="320">
        <f t="shared" si="17"/>
        <v>0</v>
      </c>
      <c r="AF17" s="320">
        <f t="shared" si="18"/>
        <v>0</v>
      </c>
      <c r="AG17" s="320">
        <f t="shared" si="19"/>
        <v>0</v>
      </c>
      <c r="AH17" s="320">
        <f t="shared" si="20"/>
        <v>0</v>
      </c>
      <c r="AI17" s="320">
        <f t="shared" si="21"/>
        <v>0</v>
      </c>
      <c r="AJ17" s="320">
        <f t="shared" si="22"/>
        <v>0</v>
      </c>
      <c r="AK17" s="320">
        <f t="shared" si="23"/>
        <v>0</v>
      </c>
      <c r="AL17" s="320">
        <f t="shared" si="24"/>
        <v>0</v>
      </c>
      <c r="AN17" s="320">
        <f t="shared" si="25"/>
        <v>0</v>
      </c>
      <c r="AO17" s="320">
        <f t="shared" si="26"/>
        <v>0</v>
      </c>
      <c r="AP17" s="320">
        <f t="shared" si="27"/>
        <v>0</v>
      </c>
      <c r="AQ17" s="320">
        <f t="shared" si="28"/>
        <v>0</v>
      </c>
      <c r="AR17" s="320">
        <f t="shared" si="29"/>
        <v>0</v>
      </c>
      <c r="AS17" s="320">
        <f t="shared" si="30"/>
        <v>0</v>
      </c>
      <c r="AT17" s="320">
        <f t="shared" si="31"/>
        <v>0</v>
      </c>
      <c r="AU17" s="320">
        <f t="shared" si="32"/>
        <v>0</v>
      </c>
      <c r="AW17" s="320">
        <f t="shared" si="33"/>
        <v>0</v>
      </c>
      <c r="AX17" s="320">
        <f t="shared" si="34"/>
        <v>0</v>
      </c>
      <c r="AY17" s="320">
        <f t="shared" si="35"/>
        <v>0</v>
      </c>
      <c r="AZ17" s="320">
        <f t="shared" si="36"/>
        <v>0</v>
      </c>
      <c r="BA17" s="320">
        <f t="shared" si="37"/>
        <v>0</v>
      </c>
      <c r="BB17" s="320">
        <f t="shared" si="38"/>
        <v>0</v>
      </c>
      <c r="BC17" s="320">
        <f t="shared" si="39"/>
        <v>0</v>
      </c>
      <c r="BD17" s="320">
        <f t="shared" si="40"/>
        <v>0</v>
      </c>
    </row>
    <row r="18" spans="1:56" s="336" customFormat="1" ht="21.95" customHeight="1" x14ac:dyDescent="0.15">
      <c r="A18" s="334"/>
      <c r="B18" s="337"/>
      <c r="C18" s="59"/>
      <c r="D18" s="662"/>
      <c r="E18" s="677"/>
      <c r="F18" s="45"/>
      <c r="G18" s="40"/>
      <c r="H18" s="61"/>
      <c r="I18" s="46"/>
      <c r="J18" s="338"/>
      <c r="K18" s="331" t="str">
        <f t="shared" si="0"/>
        <v/>
      </c>
      <c r="M18" s="320">
        <f t="shared" si="1"/>
        <v>0</v>
      </c>
      <c r="N18" s="320">
        <f t="shared" si="2"/>
        <v>0</v>
      </c>
      <c r="O18" s="320">
        <f t="shared" si="3"/>
        <v>0</v>
      </c>
      <c r="P18" s="320">
        <f t="shared" si="4"/>
        <v>0</v>
      </c>
      <c r="Q18" s="320">
        <f t="shared" si="5"/>
        <v>0</v>
      </c>
      <c r="R18" s="320">
        <f t="shared" si="6"/>
        <v>0</v>
      </c>
      <c r="S18" s="320">
        <f t="shared" si="7"/>
        <v>0</v>
      </c>
      <c r="T18" s="320">
        <f t="shared" si="8"/>
        <v>0</v>
      </c>
      <c r="V18" s="320">
        <f t="shared" si="9"/>
        <v>0</v>
      </c>
      <c r="W18" s="320">
        <f t="shared" si="10"/>
        <v>0</v>
      </c>
      <c r="X18" s="320">
        <f t="shared" si="11"/>
        <v>0</v>
      </c>
      <c r="Y18" s="320">
        <f t="shared" si="12"/>
        <v>0</v>
      </c>
      <c r="Z18" s="320">
        <f t="shared" si="13"/>
        <v>0</v>
      </c>
      <c r="AA18" s="320">
        <f t="shared" si="14"/>
        <v>0</v>
      </c>
      <c r="AB18" s="320">
        <f t="shared" si="15"/>
        <v>0</v>
      </c>
      <c r="AC18" s="320">
        <f t="shared" si="16"/>
        <v>0</v>
      </c>
      <c r="AE18" s="320">
        <f t="shared" si="17"/>
        <v>0</v>
      </c>
      <c r="AF18" s="320">
        <f t="shared" si="18"/>
        <v>0</v>
      </c>
      <c r="AG18" s="320">
        <f t="shared" si="19"/>
        <v>0</v>
      </c>
      <c r="AH18" s="320">
        <f t="shared" si="20"/>
        <v>0</v>
      </c>
      <c r="AI18" s="320">
        <f t="shared" si="21"/>
        <v>0</v>
      </c>
      <c r="AJ18" s="320">
        <f t="shared" si="22"/>
        <v>0</v>
      </c>
      <c r="AK18" s="320">
        <f t="shared" si="23"/>
        <v>0</v>
      </c>
      <c r="AL18" s="320">
        <f t="shared" si="24"/>
        <v>0</v>
      </c>
      <c r="AN18" s="320">
        <f t="shared" si="25"/>
        <v>0</v>
      </c>
      <c r="AO18" s="320">
        <f t="shared" si="26"/>
        <v>0</v>
      </c>
      <c r="AP18" s="320">
        <f t="shared" si="27"/>
        <v>0</v>
      </c>
      <c r="AQ18" s="320">
        <f t="shared" si="28"/>
        <v>0</v>
      </c>
      <c r="AR18" s="320">
        <f t="shared" si="29"/>
        <v>0</v>
      </c>
      <c r="AS18" s="320">
        <f t="shared" si="30"/>
        <v>0</v>
      </c>
      <c r="AT18" s="320">
        <f t="shared" si="31"/>
        <v>0</v>
      </c>
      <c r="AU18" s="320">
        <f t="shared" si="32"/>
        <v>0</v>
      </c>
      <c r="AW18" s="320">
        <f t="shared" si="33"/>
        <v>0</v>
      </c>
      <c r="AX18" s="320">
        <f t="shared" si="34"/>
        <v>0</v>
      </c>
      <c r="AY18" s="320">
        <f t="shared" si="35"/>
        <v>0</v>
      </c>
      <c r="AZ18" s="320">
        <f t="shared" si="36"/>
        <v>0</v>
      </c>
      <c r="BA18" s="320">
        <f t="shared" si="37"/>
        <v>0</v>
      </c>
      <c r="BB18" s="320">
        <f t="shared" si="38"/>
        <v>0</v>
      </c>
      <c r="BC18" s="320">
        <f t="shared" si="39"/>
        <v>0</v>
      </c>
      <c r="BD18" s="320">
        <f t="shared" si="40"/>
        <v>0</v>
      </c>
    </row>
    <row r="19" spans="1:56" s="336" customFormat="1" ht="21.95" customHeight="1" x14ac:dyDescent="0.15">
      <c r="A19" s="334"/>
      <c r="B19" s="337"/>
      <c r="C19" s="59"/>
      <c r="D19" s="662"/>
      <c r="E19" s="677"/>
      <c r="F19" s="45"/>
      <c r="G19" s="40"/>
      <c r="H19" s="40"/>
      <c r="I19" s="46"/>
      <c r="J19" s="339"/>
      <c r="K19" s="331" t="str">
        <f t="shared" si="0"/>
        <v/>
      </c>
      <c r="M19" s="320">
        <f t="shared" si="1"/>
        <v>0</v>
      </c>
      <c r="N19" s="320">
        <f t="shared" si="2"/>
        <v>0</v>
      </c>
      <c r="O19" s="320">
        <f t="shared" si="3"/>
        <v>0</v>
      </c>
      <c r="P19" s="320">
        <f t="shared" si="4"/>
        <v>0</v>
      </c>
      <c r="Q19" s="320">
        <f t="shared" si="5"/>
        <v>0</v>
      </c>
      <c r="R19" s="320">
        <f t="shared" si="6"/>
        <v>0</v>
      </c>
      <c r="S19" s="320">
        <f t="shared" si="7"/>
        <v>0</v>
      </c>
      <c r="T19" s="320">
        <f t="shared" si="8"/>
        <v>0</v>
      </c>
      <c r="V19" s="320">
        <f t="shared" si="9"/>
        <v>0</v>
      </c>
      <c r="W19" s="320">
        <f t="shared" si="10"/>
        <v>0</v>
      </c>
      <c r="X19" s="320">
        <f t="shared" si="11"/>
        <v>0</v>
      </c>
      <c r="Y19" s="320">
        <f t="shared" si="12"/>
        <v>0</v>
      </c>
      <c r="Z19" s="320">
        <f t="shared" si="13"/>
        <v>0</v>
      </c>
      <c r="AA19" s="320">
        <f t="shared" si="14"/>
        <v>0</v>
      </c>
      <c r="AB19" s="320">
        <f t="shared" si="15"/>
        <v>0</v>
      </c>
      <c r="AC19" s="320">
        <f t="shared" si="16"/>
        <v>0</v>
      </c>
      <c r="AE19" s="320">
        <f t="shared" si="17"/>
        <v>0</v>
      </c>
      <c r="AF19" s="320">
        <f t="shared" si="18"/>
        <v>0</v>
      </c>
      <c r="AG19" s="320">
        <f t="shared" si="19"/>
        <v>0</v>
      </c>
      <c r="AH19" s="320">
        <f t="shared" si="20"/>
        <v>0</v>
      </c>
      <c r="AI19" s="320">
        <f t="shared" si="21"/>
        <v>0</v>
      </c>
      <c r="AJ19" s="320">
        <f t="shared" si="22"/>
        <v>0</v>
      </c>
      <c r="AK19" s="320">
        <f t="shared" si="23"/>
        <v>0</v>
      </c>
      <c r="AL19" s="320">
        <f t="shared" si="24"/>
        <v>0</v>
      </c>
      <c r="AN19" s="320">
        <f t="shared" si="25"/>
        <v>0</v>
      </c>
      <c r="AO19" s="320">
        <f t="shared" si="26"/>
        <v>0</v>
      </c>
      <c r="AP19" s="320">
        <f t="shared" si="27"/>
        <v>0</v>
      </c>
      <c r="AQ19" s="320">
        <f t="shared" si="28"/>
        <v>0</v>
      </c>
      <c r="AR19" s="320">
        <f t="shared" si="29"/>
        <v>0</v>
      </c>
      <c r="AS19" s="320">
        <f t="shared" si="30"/>
        <v>0</v>
      </c>
      <c r="AT19" s="320">
        <f t="shared" si="31"/>
        <v>0</v>
      </c>
      <c r="AU19" s="320">
        <f t="shared" si="32"/>
        <v>0</v>
      </c>
      <c r="AW19" s="320">
        <f t="shared" si="33"/>
        <v>0</v>
      </c>
      <c r="AX19" s="320">
        <f t="shared" si="34"/>
        <v>0</v>
      </c>
      <c r="AY19" s="320">
        <f t="shared" si="35"/>
        <v>0</v>
      </c>
      <c r="AZ19" s="320">
        <f t="shared" si="36"/>
        <v>0</v>
      </c>
      <c r="BA19" s="320">
        <f t="shared" si="37"/>
        <v>0</v>
      </c>
      <c r="BB19" s="320">
        <f t="shared" si="38"/>
        <v>0</v>
      </c>
      <c r="BC19" s="320">
        <f t="shared" si="39"/>
        <v>0</v>
      </c>
      <c r="BD19" s="320">
        <f t="shared" si="40"/>
        <v>0</v>
      </c>
    </row>
    <row r="20" spans="1:56" s="336" customFormat="1" ht="21.95" customHeight="1" x14ac:dyDescent="0.15">
      <c r="A20" s="334"/>
      <c r="B20" s="337"/>
      <c r="C20" s="40"/>
      <c r="D20" s="662"/>
      <c r="E20" s="677"/>
      <c r="F20" s="45"/>
      <c r="G20" s="40"/>
      <c r="H20" s="59"/>
      <c r="I20" s="58"/>
      <c r="J20" s="338"/>
      <c r="K20" s="331" t="str">
        <f t="shared" si="0"/>
        <v/>
      </c>
      <c r="M20" s="320">
        <f t="shared" si="1"/>
        <v>0</v>
      </c>
      <c r="N20" s="320">
        <f t="shared" si="2"/>
        <v>0</v>
      </c>
      <c r="O20" s="320">
        <f t="shared" si="3"/>
        <v>0</v>
      </c>
      <c r="P20" s="320">
        <f t="shared" si="4"/>
        <v>0</v>
      </c>
      <c r="Q20" s="320">
        <f t="shared" si="5"/>
        <v>0</v>
      </c>
      <c r="R20" s="320">
        <f t="shared" si="6"/>
        <v>0</v>
      </c>
      <c r="S20" s="320">
        <f t="shared" si="7"/>
        <v>0</v>
      </c>
      <c r="T20" s="320">
        <f t="shared" si="8"/>
        <v>0</v>
      </c>
      <c r="V20" s="320">
        <f t="shared" si="9"/>
        <v>0</v>
      </c>
      <c r="W20" s="320">
        <f t="shared" si="10"/>
        <v>0</v>
      </c>
      <c r="X20" s="320">
        <f t="shared" si="11"/>
        <v>0</v>
      </c>
      <c r="Y20" s="320">
        <f t="shared" si="12"/>
        <v>0</v>
      </c>
      <c r="Z20" s="320">
        <f t="shared" si="13"/>
        <v>0</v>
      </c>
      <c r="AA20" s="320">
        <f t="shared" si="14"/>
        <v>0</v>
      </c>
      <c r="AB20" s="320">
        <f t="shared" si="15"/>
        <v>0</v>
      </c>
      <c r="AC20" s="320">
        <f t="shared" si="16"/>
        <v>0</v>
      </c>
      <c r="AE20" s="320">
        <f t="shared" si="17"/>
        <v>0</v>
      </c>
      <c r="AF20" s="320">
        <f t="shared" si="18"/>
        <v>0</v>
      </c>
      <c r="AG20" s="320">
        <f t="shared" si="19"/>
        <v>0</v>
      </c>
      <c r="AH20" s="320">
        <f t="shared" si="20"/>
        <v>0</v>
      </c>
      <c r="AI20" s="320">
        <f t="shared" si="21"/>
        <v>0</v>
      </c>
      <c r="AJ20" s="320">
        <f t="shared" si="22"/>
        <v>0</v>
      </c>
      <c r="AK20" s="320">
        <f t="shared" si="23"/>
        <v>0</v>
      </c>
      <c r="AL20" s="320">
        <f t="shared" si="24"/>
        <v>0</v>
      </c>
      <c r="AN20" s="320">
        <f t="shared" si="25"/>
        <v>0</v>
      </c>
      <c r="AO20" s="320">
        <f t="shared" si="26"/>
        <v>0</v>
      </c>
      <c r="AP20" s="320">
        <f t="shared" si="27"/>
        <v>0</v>
      </c>
      <c r="AQ20" s="320">
        <f t="shared" si="28"/>
        <v>0</v>
      </c>
      <c r="AR20" s="320">
        <f t="shared" si="29"/>
        <v>0</v>
      </c>
      <c r="AS20" s="320">
        <f t="shared" si="30"/>
        <v>0</v>
      </c>
      <c r="AT20" s="320">
        <f t="shared" si="31"/>
        <v>0</v>
      </c>
      <c r="AU20" s="320">
        <f t="shared" si="32"/>
        <v>0</v>
      </c>
      <c r="AW20" s="320">
        <f t="shared" si="33"/>
        <v>0</v>
      </c>
      <c r="AX20" s="320">
        <f t="shared" si="34"/>
        <v>0</v>
      </c>
      <c r="AY20" s="320">
        <f t="shared" si="35"/>
        <v>0</v>
      </c>
      <c r="AZ20" s="320">
        <f t="shared" si="36"/>
        <v>0</v>
      </c>
      <c r="BA20" s="320">
        <f t="shared" si="37"/>
        <v>0</v>
      </c>
      <c r="BB20" s="320">
        <f t="shared" si="38"/>
        <v>0</v>
      </c>
      <c r="BC20" s="320">
        <f t="shared" si="39"/>
        <v>0</v>
      </c>
      <c r="BD20" s="320">
        <f t="shared" si="40"/>
        <v>0</v>
      </c>
    </row>
    <row r="21" spans="1:56" s="336" customFormat="1" ht="21.95" customHeight="1" x14ac:dyDescent="0.15">
      <c r="A21" s="334"/>
      <c r="B21" s="337"/>
      <c r="C21" s="59"/>
      <c r="D21" s="662"/>
      <c r="E21" s="677"/>
      <c r="F21" s="45"/>
      <c r="G21" s="40"/>
      <c r="H21" s="40"/>
      <c r="I21" s="58"/>
      <c r="J21" s="340"/>
      <c r="K21" s="331" t="str">
        <f t="shared" si="0"/>
        <v/>
      </c>
      <c r="M21" s="320">
        <f t="shared" si="1"/>
        <v>0</v>
      </c>
      <c r="N21" s="320">
        <f t="shared" si="2"/>
        <v>0</v>
      </c>
      <c r="O21" s="320">
        <f t="shared" si="3"/>
        <v>0</v>
      </c>
      <c r="P21" s="320">
        <f t="shared" si="4"/>
        <v>0</v>
      </c>
      <c r="Q21" s="320">
        <f t="shared" si="5"/>
        <v>0</v>
      </c>
      <c r="R21" s="320">
        <f t="shared" si="6"/>
        <v>0</v>
      </c>
      <c r="S21" s="320">
        <f t="shared" si="7"/>
        <v>0</v>
      </c>
      <c r="T21" s="320">
        <f t="shared" si="8"/>
        <v>0</v>
      </c>
      <c r="V21" s="320">
        <f t="shared" si="9"/>
        <v>0</v>
      </c>
      <c r="W21" s="320">
        <f t="shared" si="10"/>
        <v>0</v>
      </c>
      <c r="X21" s="320">
        <f t="shared" si="11"/>
        <v>0</v>
      </c>
      <c r="Y21" s="320">
        <f t="shared" si="12"/>
        <v>0</v>
      </c>
      <c r="Z21" s="320">
        <f t="shared" si="13"/>
        <v>0</v>
      </c>
      <c r="AA21" s="320">
        <f t="shared" si="14"/>
        <v>0</v>
      </c>
      <c r="AB21" s="320">
        <f t="shared" si="15"/>
        <v>0</v>
      </c>
      <c r="AC21" s="320">
        <f t="shared" si="16"/>
        <v>0</v>
      </c>
      <c r="AE21" s="320">
        <f t="shared" si="17"/>
        <v>0</v>
      </c>
      <c r="AF21" s="320">
        <f t="shared" si="18"/>
        <v>0</v>
      </c>
      <c r="AG21" s="320">
        <f t="shared" si="19"/>
        <v>0</v>
      </c>
      <c r="AH21" s="320">
        <f t="shared" si="20"/>
        <v>0</v>
      </c>
      <c r="AI21" s="320">
        <f t="shared" si="21"/>
        <v>0</v>
      </c>
      <c r="AJ21" s="320">
        <f t="shared" si="22"/>
        <v>0</v>
      </c>
      <c r="AK21" s="320">
        <f t="shared" si="23"/>
        <v>0</v>
      </c>
      <c r="AL21" s="320">
        <f t="shared" si="24"/>
        <v>0</v>
      </c>
      <c r="AN21" s="320">
        <f t="shared" si="25"/>
        <v>0</v>
      </c>
      <c r="AO21" s="320">
        <f t="shared" si="26"/>
        <v>0</v>
      </c>
      <c r="AP21" s="320">
        <f t="shared" si="27"/>
        <v>0</v>
      </c>
      <c r="AQ21" s="320">
        <f t="shared" si="28"/>
        <v>0</v>
      </c>
      <c r="AR21" s="320">
        <f t="shared" si="29"/>
        <v>0</v>
      </c>
      <c r="AS21" s="320">
        <f t="shared" si="30"/>
        <v>0</v>
      </c>
      <c r="AT21" s="320">
        <f t="shared" si="31"/>
        <v>0</v>
      </c>
      <c r="AU21" s="320">
        <f t="shared" si="32"/>
        <v>0</v>
      </c>
      <c r="AW21" s="320">
        <f t="shared" si="33"/>
        <v>0</v>
      </c>
      <c r="AX21" s="320">
        <f t="shared" si="34"/>
        <v>0</v>
      </c>
      <c r="AY21" s="320">
        <f t="shared" si="35"/>
        <v>0</v>
      </c>
      <c r="AZ21" s="320">
        <f t="shared" si="36"/>
        <v>0</v>
      </c>
      <c r="BA21" s="320">
        <f t="shared" si="37"/>
        <v>0</v>
      </c>
      <c r="BB21" s="320">
        <f t="shared" si="38"/>
        <v>0</v>
      </c>
      <c r="BC21" s="320">
        <f t="shared" si="39"/>
        <v>0</v>
      </c>
      <c r="BD21" s="320">
        <f t="shared" si="40"/>
        <v>0</v>
      </c>
    </row>
    <row r="22" spans="1:56" s="336" customFormat="1" ht="21.95" customHeight="1" x14ac:dyDescent="0.15">
      <c r="A22" s="334"/>
      <c r="B22" s="337"/>
      <c r="C22" s="59"/>
      <c r="D22" s="662"/>
      <c r="E22" s="663"/>
      <c r="F22" s="45"/>
      <c r="G22" s="40"/>
      <c r="H22" s="40"/>
      <c r="I22" s="58"/>
      <c r="J22" s="340"/>
      <c r="K22" s="331" t="str">
        <f t="shared" si="0"/>
        <v/>
      </c>
      <c r="M22" s="320">
        <f t="shared" si="1"/>
        <v>0</v>
      </c>
      <c r="N22" s="320">
        <f t="shared" si="2"/>
        <v>0</v>
      </c>
      <c r="O22" s="320">
        <f t="shared" si="3"/>
        <v>0</v>
      </c>
      <c r="P22" s="320">
        <f t="shared" si="4"/>
        <v>0</v>
      </c>
      <c r="Q22" s="320">
        <f t="shared" si="5"/>
        <v>0</v>
      </c>
      <c r="R22" s="320">
        <f t="shared" si="6"/>
        <v>0</v>
      </c>
      <c r="S22" s="320">
        <f t="shared" si="7"/>
        <v>0</v>
      </c>
      <c r="T22" s="320">
        <f t="shared" si="8"/>
        <v>0</v>
      </c>
      <c r="V22" s="320">
        <f t="shared" si="9"/>
        <v>0</v>
      </c>
      <c r="W22" s="320">
        <f t="shared" si="10"/>
        <v>0</v>
      </c>
      <c r="X22" s="320">
        <f t="shared" si="11"/>
        <v>0</v>
      </c>
      <c r="Y22" s="320">
        <f t="shared" si="12"/>
        <v>0</v>
      </c>
      <c r="Z22" s="320">
        <f t="shared" si="13"/>
        <v>0</v>
      </c>
      <c r="AA22" s="320">
        <f t="shared" si="14"/>
        <v>0</v>
      </c>
      <c r="AB22" s="320">
        <f t="shared" si="15"/>
        <v>0</v>
      </c>
      <c r="AC22" s="320">
        <f t="shared" si="16"/>
        <v>0</v>
      </c>
      <c r="AE22" s="320">
        <f t="shared" si="17"/>
        <v>0</v>
      </c>
      <c r="AF22" s="320">
        <f t="shared" si="18"/>
        <v>0</v>
      </c>
      <c r="AG22" s="320">
        <f t="shared" si="19"/>
        <v>0</v>
      </c>
      <c r="AH22" s="320">
        <f t="shared" si="20"/>
        <v>0</v>
      </c>
      <c r="AI22" s="320">
        <f t="shared" si="21"/>
        <v>0</v>
      </c>
      <c r="AJ22" s="320">
        <f t="shared" si="22"/>
        <v>0</v>
      </c>
      <c r="AK22" s="320">
        <f t="shared" si="23"/>
        <v>0</v>
      </c>
      <c r="AL22" s="320">
        <f t="shared" si="24"/>
        <v>0</v>
      </c>
      <c r="AN22" s="320">
        <f t="shared" si="25"/>
        <v>0</v>
      </c>
      <c r="AO22" s="320">
        <f t="shared" si="26"/>
        <v>0</v>
      </c>
      <c r="AP22" s="320">
        <f t="shared" si="27"/>
        <v>0</v>
      </c>
      <c r="AQ22" s="320">
        <f t="shared" si="28"/>
        <v>0</v>
      </c>
      <c r="AR22" s="320">
        <f t="shared" si="29"/>
        <v>0</v>
      </c>
      <c r="AS22" s="320">
        <f t="shared" si="30"/>
        <v>0</v>
      </c>
      <c r="AT22" s="320">
        <f t="shared" si="31"/>
        <v>0</v>
      </c>
      <c r="AU22" s="320">
        <f t="shared" si="32"/>
        <v>0</v>
      </c>
      <c r="AW22" s="320">
        <f t="shared" si="33"/>
        <v>0</v>
      </c>
      <c r="AX22" s="320">
        <f t="shared" si="34"/>
        <v>0</v>
      </c>
      <c r="AY22" s="320">
        <f t="shared" si="35"/>
        <v>0</v>
      </c>
      <c r="AZ22" s="320">
        <f t="shared" si="36"/>
        <v>0</v>
      </c>
      <c r="BA22" s="320">
        <f t="shared" si="37"/>
        <v>0</v>
      </c>
      <c r="BB22" s="320">
        <f t="shared" si="38"/>
        <v>0</v>
      </c>
      <c r="BC22" s="320">
        <f t="shared" si="39"/>
        <v>0</v>
      </c>
      <c r="BD22" s="320">
        <f t="shared" si="40"/>
        <v>0</v>
      </c>
    </row>
    <row r="23" spans="1:56" s="336" customFormat="1" ht="21.95" customHeight="1" x14ac:dyDescent="0.15">
      <c r="A23" s="334"/>
      <c r="B23" s="337"/>
      <c r="C23" s="59"/>
      <c r="D23" s="662"/>
      <c r="E23" s="663"/>
      <c r="F23" s="45"/>
      <c r="G23" s="40"/>
      <c r="H23" s="40"/>
      <c r="I23" s="58"/>
      <c r="J23" s="300"/>
      <c r="K23" s="331" t="str">
        <f t="shared" si="0"/>
        <v/>
      </c>
      <c r="M23" s="320">
        <f t="shared" si="1"/>
        <v>0</v>
      </c>
      <c r="N23" s="320">
        <f t="shared" si="2"/>
        <v>0</v>
      </c>
      <c r="O23" s="320">
        <f t="shared" si="3"/>
        <v>0</v>
      </c>
      <c r="P23" s="320">
        <f t="shared" si="4"/>
        <v>0</v>
      </c>
      <c r="Q23" s="320">
        <f t="shared" si="5"/>
        <v>0</v>
      </c>
      <c r="R23" s="320">
        <f t="shared" si="6"/>
        <v>0</v>
      </c>
      <c r="S23" s="320">
        <f t="shared" si="7"/>
        <v>0</v>
      </c>
      <c r="T23" s="320">
        <f t="shared" si="8"/>
        <v>0</v>
      </c>
      <c r="V23" s="320">
        <f t="shared" si="9"/>
        <v>0</v>
      </c>
      <c r="W23" s="320">
        <f t="shared" si="10"/>
        <v>0</v>
      </c>
      <c r="X23" s="320">
        <f t="shared" si="11"/>
        <v>0</v>
      </c>
      <c r="Y23" s="320">
        <f t="shared" si="12"/>
        <v>0</v>
      </c>
      <c r="Z23" s="320">
        <f t="shared" si="13"/>
        <v>0</v>
      </c>
      <c r="AA23" s="320">
        <f t="shared" si="14"/>
        <v>0</v>
      </c>
      <c r="AB23" s="320">
        <f t="shared" si="15"/>
        <v>0</v>
      </c>
      <c r="AC23" s="320">
        <f t="shared" si="16"/>
        <v>0</v>
      </c>
      <c r="AE23" s="320">
        <f t="shared" si="17"/>
        <v>0</v>
      </c>
      <c r="AF23" s="320">
        <f t="shared" si="18"/>
        <v>0</v>
      </c>
      <c r="AG23" s="320">
        <f t="shared" si="19"/>
        <v>0</v>
      </c>
      <c r="AH23" s="320">
        <f t="shared" si="20"/>
        <v>0</v>
      </c>
      <c r="AI23" s="320">
        <f t="shared" si="21"/>
        <v>0</v>
      </c>
      <c r="AJ23" s="320">
        <f t="shared" si="22"/>
        <v>0</v>
      </c>
      <c r="AK23" s="320">
        <f t="shared" si="23"/>
        <v>0</v>
      </c>
      <c r="AL23" s="320">
        <f t="shared" si="24"/>
        <v>0</v>
      </c>
      <c r="AN23" s="320">
        <f t="shared" si="25"/>
        <v>0</v>
      </c>
      <c r="AO23" s="320">
        <f t="shared" si="26"/>
        <v>0</v>
      </c>
      <c r="AP23" s="320">
        <f t="shared" si="27"/>
        <v>0</v>
      </c>
      <c r="AQ23" s="320">
        <f t="shared" si="28"/>
        <v>0</v>
      </c>
      <c r="AR23" s="320">
        <f t="shared" si="29"/>
        <v>0</v>
      </c>
      <c r="AS23" s="320">
        <f t="shared" si="30"/>
        <v>0</v>
      </c>
      <c r="AT23" s="320">
        <f t="shared" si="31"/>
        <v>0</v>
      </c>
      <c r="AU23" s="320">
        <f t="shared" si="32"/>
        <v>0</v>
      </c>
      <c r="AW23" s="320">
        <f t="shared" si="33"/>
        <v>0</v>
      </c>
      <c r="AX23" s="320">
        <f t="shared" si="34"/>
        <v>0</v>
      </c>
      <c r="AY23" s="320">
        <f t="shared" si="35"/>
        <v>0</v>
      </c>
      <c r="AZ23" s="320">
        <f t="shared" si="36"/>
        <v>0</v>
      </c>
      <c r="BA23" s="320">
        <f t="shared" si="37"/>
        <v>0</v>
      </c>
      <c r="BB23" s="320">
        <f t="shared" si="38"/>
        <v>0</v>
      </c>
      <c r="BC23" s="320">
        <f t="shared" si="39"/>
        <v>0</v>
      </c>
      <c r="BD23" s="320">
        <f t="shared" si="40"/>
        <v>0</v>
      </c>
    </row>
    <row r="24" spans="1:56" s="336" customFormat="1" ht="21.95" customHeight="1" x14ac:dyDescent="0.15">
      <c r="A24" s="334"/>
      <c r="B24" s="337"/>
      <c r="C24" s="59"/>
      <c r="D24" s="662"/>
      <c r="E24" s="663"/>
      <c r="F24" s="45"/>
      <c r="G24" s="40"/>
      <c r="H24" s="40"/>
      <c r="I24" s="58"/>
      <c r="J24" s="300"/>
      <c r="K24" s="331" t="str">
        <f t="shared" si="0"/>
        <v/>
      </c>
      <c r="M24" s="320">
        <f t="shared" si="1"/>
        <v>0</v>
      </c>
      <c r="N24" s="320">
        <f t="shared" si="2"/>
        <v>0</v>
      </c>
      <c r="O24" s="320">
        <f t="shared" si="3"/>
        <v>0</v>
      </c>
      <c r="P24" s="320">
        <f t="shared" si="4"/>
        <v>0</v>
      </c>
      <c r="Q24" s="320">
        <f t="shared" si="5"/>
        <v>0</v>
      </c>
      <c r="R24" s="320">
        <f t="shared" si="6"/>
        <v>0</v>
      </c>
      <c r="S24" s="320">
        <f t="shared" si="7"/>
        <v>0</v>
      </c>
      <c r="T24" s="320">
        <f t="shared" si="8"/>
        <v>0</v>
      </c>
      <c r="V24" s="320">
        <f t="shared" si="9"/>
        <v>0</v>
      </c>
      <c r="W24" s="320">
        <f t="shared" si="10"/>
        <v>0</v>
      </c>
      <c r="X24" s="320">
        <f t="shared" si="11"/>
        <v>0</v>
      </c>
      <c r="Y24" s="320">
        <f t="shared" si="12"/>
        <v>0</v>
      </c>
      <c r="Z24" s="320">
        <f t="shared" si="13"/>
        <v>0</v>
      </c>
      <c r="AA24" s="320">
        <f t="shared" si="14"/>
        <v>0</v>
      </c>
      <c r="AB24" s="320">
        <f t="shared" si="15"/>
        <v>0</v>
      </c>
      <c r="AC24" s="320">
        <f t="shared" si="16"/>
        <v>0</v>
      </c>
      <c r="AE24" s="320">
        <f t="shared" si="17"/>
        <v>0</v>
      </c>
      <c r="AF24" s="320">
        <f t="shared" si="18"/>
        <v>0</v>
      </c>
      <c r="AG24" s="320">
        <f t="shared" si="19"/>
        <v>0</v>
      </c>
      <c r="AH24" s="320">
        <f t="shared" si="20"/>
        <v>0</v>
      </c>
      <c r="AI24" s="320">
        <f t="shared" si="21"/>
        <v>0</v>
      </c>
      <c r="AJ24" s="320">
        <f t="shared" si="22"/>
        <v>0</v>
      </c>
      <c r="AK24" s="320">
        <f t="shared" si="23"/>
        <v>0</v>
      </c>
      <c r="AL24" s="320">
        <f t="shared" si="24"/>
        <v>0</v>
      </c>
      <c r="AN24" s="320">
        <f t="shared" si="25"/>
        <v>0</v>
      </c>
      <c r="AO24" s="320">
        <f t="shared" si="26"/>
        <v>0</v>
      </c>
      <c r="AP24" s="320">
        <f t="shared" si="27"/>
        <v>0</v>
      </c>
      <c r="AQ24" s="320">
        <f t="shared" si="28"/>
        <v>0</v>
      </c>
      <c r="AR24" s="320">
        <f t="shared" si="29"/>
        <v>0</v>
      </c>
      <c r="AS24" s="320">
        <f t="shared" si="30"/>
        <v>0</v>
      </c>
      <c r="AT24" s="320">
        <f t="shared" si="31"/>
        <v>0</v>
      </c>
      <c r="AU24" s="320">
        <f t="shared" si="32"/>
        <v>0</v>
      </c>
      <c r="AW24" s="320">
        <f t="shared" si="33"/>
        <v>0</v>
      </c>
      <c r="AX24" s="320">
        <f t="shared" si="34"/>
        <v>0</v>
      </c>
      <c r="AY24" s="320">
        <f t="shared" si="35"/>
        <v>0</v>
      </c>
      <c r="AZ24" s="320">
        <f t="shared" si="36"/>
        <v>0</v>
      </c>
      <c r="BA24" s="320">
        <f t="shared" si="37"/>
        <v>0</v>
      </c>
      <c r="BB24" s="320">
        <f t="shared" si="38"/>
        <v>0</v>
      </c>
      <c r="BC24" s="320">
        <f t="shared" si="39"/>
        <v>0</v>
      </c>
      <c r="BD24" s="320">
        <f t="shared" si="40"/>
        <v>0</v>
      </c>
    </row>
    <row r="25" spans="1:56" s="336" customFormat="1" ht="21.95" customHeight="1" x14ac:dyDescent="0.15">
      <c r="A25" s="334"/>
      <c r="B25" s="337"/>
      <c r="C25" s="59"/>
      <c r="D25" s="662"/>
      <c r="E25" s="663"/>
      <c r="F25" s="45"/>
      <c r="G25" s="40"/>
      <c r="H25" s="40"/>
      <c r="I25" s="58"/>
      <c r="J25" s="340"/>
      <c r="K25" s="331" t="str">
        <f t="shared" si="0"/>
        <v/>
      </c>
      <c r="M25" s="320">
        <f t="shared" si="1"/>
        <v>0</v>
      </c>
      <c r="N25" s="320">
        <f t="shared" si="2"/>
        <v>0</v>
      </c>
      <c r="O25" s="320">
        <f t="shared" si="3"/>
        <v>0</v>
      </c>
      <c r="P25" s="320">
        <f t="shared" si="4"/>
        <v>0</v>
      </c>
      <c r="Q25" s="320">
        <f t="shared" si="5"/>
        <v>0</v>
      </c>
      <c r="R25" s="320">
        <f t="shared" si="6"/>
        <v>0</v>
      </c>
      <c r="S25" s="320">
        <f t="shared" si="7"/>
        <v>0</v>
      </c>
      <c r="T25" s="320">
        <f t="shared" si="8"/>
        <v>0</v>
      </c>
      <c r="V25" s="320">
        <f t="shared" si="9"/>
        <v>0</v>
      </c>
      <c r="W25" s="320">
        <f t="shared" si="10"/>
        <v>0</v>
      </c>
      <c r="X25" s="320">
        <f t="shared" si="11"/>
        <v>0</v>
      </c>
      <c r="Y25" s="320">
        <f t="shared" si="12"/>
        <v>0</v>
      </c>
      <c r="Z25" s="320">
        <f t="shared" si="13"/>
        <v>0</v>
      </c>
      <c r="AA25" s="320">
        <f t="shared" si="14"/>
        <v>0</v>
      </c>
      <c r="AB25" s="320">
        <f t="shared" si="15"/>
        <v>0</v>
      </c>
      <c r="AC25" s="320">
        <f t="shared" si="16"/>
        <v>0</v>
      </c>
      <c r="AE25" s="320">
        <f t="shared" si="17"/>
        <v>0</v>
      </c>
      <c r="AF25" s="320">
        <f t="shared" si="18"/>
        <v>0</v>
      </c>
      <c r="AG25" s="320">
        <f t="shared" si="19"/>
        <v>0</v>
      </c>
      <c r="AH25" s="320">
        <f t="shared" si="20"/>
        <v>0</v>
      </c>
      <c r="AI25" s="320">
        <f t="shared" si="21"/>
        <v>0</v>
      </c>
      <c r="AJ25" s="320">
        <f t="shared" si="22"/>
        <v>0</v>
      </c>
      <c r="AK25" s="320">
        <f t="shared" si="23"/>
        <v>0</v>
      </c>
      <c r="AL25" s="320">
        <f t="shared" si="24"/>
        <v>0</v>
      </c>
      <c r="AN25" s="320">
        <f t="shared" si="25"/>
        <v>0</v>
      </c>
      <c r="AO25" s="320">
        <f t="shared" si="26"/>
        <v>0</v>
      </c>
      <c r="AP25" s="320">
        <f t="shared" si="27"/>
        <v>0</v>
      </c>
      <c r="AQ25" s="320">
        <f t="shared" si="28"/>
        <v>0</v>
      </c>
      <c r="AR25" s="320">
        <f t="shared" si="29"/>
        <v>0</v>
      </c>
      <c r="AS25" s="320">
        <f t="shared" si="30"/>
        <v>0</v>
      </c>
      <c r="AT25" s="320">
        <f t="shared" si="31"/>
        <v>0</v>
      </c>
      <c r="AU25" s="320">
        <f t="shared" si="32"/>
        <v>0</v>
      </c>
      <c r="AW25" s="320">
        <f t="shared" si="33"/>
        <v>0</v>
      </c>
      <c r="AX25" s="320">
        <f t="shared" si="34"/>
        <v>0</v>
      </c>
      <c r="AY25" s="320">
        <f t="shared" si="35"/>
        <v>0</v>
      </c>
      <c r="AZ25" s="320">
        <f t="shared" si="36"/>
        <v>0</v>
      </c>
      <c r="BA25" s="320">
        <f t="shared" si="37"/>
        <v>0</v>
      </c>
      <c r="BB25" s="320">
        <f t="shared" si="38"/>
        <v>0</v>
      </c>
      <c r="BC25" s="320">
        <f t="shared" si="39"/>
        <v>0</v>
      </c>
      <c r="BD25" s="320">
        <f t="shared" si="40"/>
        <v>0</v>
      </c>
    </row>
    <row r="26" spans="1:56" s="336" customFormat="1" ht="21.95" customHeight="1" x14ac:dyDescent="0.15">
      <c r="A26" s="334"/>
      <c r="B26" s="337"/>
      <c r="C26" s="59"/>
      <c r="D26" s="662"/>
      <c r="E26" s="663"/>
      <c r="F26" s="45"/>
      <c r="G26" s="40"/>
      <c r="H26" s="40"/>
      <c r="I26" s="58"/>
      <c r="J26" s="340"/>
      <c r="K26" s="331" t="str">
        <f t="shared" si="0"/>
        <v/>
      </c>
      <c r="M26" s="320">
        <f t="shared" si="1"/>
        <v>0</v>
      </c>
      <c r="N26" s="320">
        <f t="shared" si="2"/>
        <v>0</v>
      </c>
      <c r="O26" s="320">
        <f t="shared" si="3"/>
        <v>0</v>
      </c>
      <c r="P26" s="320">
        <f t="shared" si="4"/>
        <v>0</v>
      </c>
      <c r="Q26" s="320">
        <f t="shared" si="5"/>
        <v>0</v>
      </c>
      <c r="R26" s="320">
        <f t="shared" si="6"/>
        <v>0</v>
      </c>
      <c r="S26" s="320">
        <f t="shared" si="7"/>
        <v>0</v>
      </c>
      <c r="T26" s="320">
        <f t="shared" si="8"/>
        <v>0</v>
      </c>
      <c r="V26" s="320">
        <f t="shared" si="9"/>
        <v>0</v>
      </c>
      <c r="W26" s="320">
        <f t="shared" si="10"/>
        <v>0</v>
      </c>
      <c r="X26" s="320">
        <f t="shared" si="11"/>
        <v>0</v>
      </c>
      <c r="Y26" s="320">
        <f t="shared" si="12"/>
        <v>0</v>
      </c>
      <c r="Z26" s="320">
        <f t="shared" si="13"/>
        <v>0</v>
      </c>
      <c r="AA26" s="320">
        <f t="shared" si="14"/>
        <v>0</v>
      </c>
      <c r="AB26" s="320">
        <f t="shared" si="15"/>
        <v>0</v>
      </c>
      <c r="AC26" s="320">
        <f t="shared" si="16"/>
        <v>0</v>
      </c>
      <c r="AE26" s="320">
        <f t="shared" si="17"/>
        <v>0</v>
      </c>
      <c r="AF26" s="320">
        <f t="shared" si="18"/>
        <v>0</v>
      </c>
      <c r="AG26" s="320">
        <f t="shared" si="19"/>
        <v>0</v>
      </c>
      <c r="AH26" s="320">
        <f t="shared" si="20"/>
        <v>0</v>
      </c>
      <c r="AI26" s="320">
        <f t="shared" si="21"/>
        <v>0</v>
      </c>
      <c r="AJ26" s="320">
        <f t="shared" si="22"/>
        <v>0</v>
      </c>
      <c r="AK26" s="320">
        <f t="shared" si="23"/>
        <v>0</v>
      </c>
      <c r="AL26" s="320">
        <f t="shared" si="24"/>
        <v>0</v>
      </c>
      <c r="AN26" s="320">
        <f t="shared" si="25"/>
        <v>0</v>
      </c>
      <c r="AO26" s="320">
        <f t="shared" si="26"/>
        <v>0</v>
      </c>
      <c r="AP26" s="320">
        <f t="shared" si="27"/>
        <v>0</v>
      </c>
      <c r="AQ26" s="320">
        <f t="shared" si="28"/>
        <v>0</v>
      </c>
      <c r="AR26" s="320">
        <f t="shared" si="29"/>
        <v>0</v>
      </c>
      <c r="AS26" s="320">
        <f t="shared" si="30"/>
        <v>0</v>
      </c>
      <c r="AT26" s="320">
        <f t="shared" si="31"/>
        <v>0</v>
      </c>
      <c r="AU26" s="320">
        <f t="shared" si="32"/>
        <v>0</v>
      </c>
      <c r="AW26" s="320">
        <f t="shared" si="33"/>
        <v>0</v>
      </c>
      <c r="AX26" s="320">
        <f t="shared" si="34"/>
        <v>0</v>
      </c>
      <c r="AY26" s="320">
        <f t="shared" si="35"/>
        <v>0</v>
      </c>
      <c r="AZ26" s="320">
        <f t="shared" si="36"/>
        <v>0</v>
      </c>
      <c r="BA26" s="320">
        <f t="shared" si="37"/>
        <v>0</v>
      </c>
      <c r="BB26" s="320">
        <f t="shared" si="38"/>
        <v>0</v>
      </c>
      <c r="BC26" s="320">
        <f t="shared" si="39"/>
        <v>0</v>
      </c>
      <c r="BD26" s="320">
        <f t="shared" si="40"/>
        <v>0</v>
      </c>
    </row>
    <row r="27" spans="1:56" s="336" customFormat="1" ht="21.95" customHeight="1" x14ac:dyDescent="0.15">
      <c r="A27" s="334"/>
      <c r="B27" s="337"/>
      <c r="C27" s="59"/>
      <c r="D27" s="662"/>
      <c r="E27" s="663"/>
      <c r="F27" s="45"/>
      <c r="G27" s="40"/>
      <c r="H27" s="40"/>
      <c r="I27" s="58"/>
      <c r="J27" s="340"/>
      <c r="K27" s="331" t="str">
        <f t="shared" si="0"/>
        <v/>
      </c>
      <c r="M27" s="320">
        <f t="shared" si="1"/>
        <v>0</v>
      </c>
      <c r="N27" s="320">
        <f t="shared" si="2"/>
        <v>0</v>
      </c>
      <c r="O27" s="320">
        <f t="shared" si="3"/>
        <v>0</v>
      </c>
      <c r="P27" s="320">
        <f t="shared" si="4"/>
        <v>0</v>
      </c>
      <c r="Q27" s="320">
        <f t="shared" si="5"/>
        <v>0</v>
      </c>
      <c r="R27" s="320">
        <f t="shared" si="6"/>
        <v>0</v>
      </c>
      <c r="S27" s="320">
        <f t="shared" si="7"/>
        <v>0</v>
      </c>
      <c r="T27" s="320">
        <f t="shared" si="8"/>
        <v>0</v>
      </c>
      <c r="V27" s="320">
        <f t="shared" si="9"/>
        <v>0</v>
      </c>
      <c r="W27" s="320">
        <f t="shared" si="10"/>
        <v>0</v>
      </c>
      <c r="X27" s="320">
        <f t="shared" si="11"/>
        <v>0</v>
      </c>
      <c r="Y27" s="320">
        <f t="shared" si="12"/>
        <v>0</v>
      </c>
      <c r="Z27" s="320">
        <f t="shared" si="13"/>
        <v>0</v>
      </c>
      <c r="AA27" s="320">
        <f t="shared" si="14"/>
        <v>0</v>
      </c>
      <c r="AB27" s="320">
        <f t="shared" si="15"/>
        <v>0</v>
      </c>
      <c r="AC27" s="320">
        <f t="shared" si="16"/>
        <v>0</v>
      </c>
      <c r="AE27" s="320">
        <f t="shared" si="17"/>
        <v>0</v>
      </c>
      <c r="AF27" s="320">
        <f t="shared" si="18"/>
        <v>0</v>
      </c>
      <c r="AG27" s="320">
        <f t="shared" si="19"/>
        <v>0</v>
      </c>
      <c r="AH27" s="320">
        <f t="shared" si="20"/>
        <v>0</v>
      </c>
      <c r="AI27" s="320">
        <f t="shared" si="21"/>
        <v>0</v>
      </c>
      <c r="AJ27" s="320">
        <f t="shared" si="22"/>
        <v>0</v>
      </c>
      <c r="AK27" s="320">
        <f t="shared" si="23"/>
        <v>0</v>
      </c>
      <c r="AL27" s="320">
        <f t="shared" si="24"/>
        <v>0</v>
      </c>
      <c r="AN27" s="320">
        <f t="shared" si="25"/>
        <v>0</v>
      </c>
      <c r="AO27" s="320">
        <f t="shared" si="26"/>
        <v>0</v>
      </c>
      <c r="AP27" s="320">
        <f t="shared" si="27"/>
        <v>0</v>
      </c>
      <c r="AQ27" s="320">
        <f t="shared" si="28"/>
        <v>0</v>
      </c>
      <c r="AR27" s="320">
        <f t="shared" si="29"/>
        <v>0</v>
      </c>
      <c r="AS27" s="320">
        <f t="shared" si="30"/>
        <v>0</v>
      </c>
      <c r="AT27" s="320">
        <f t="shared" si="31"/>
        <v>0</v>
      </c>
      <c r="AU27" s="320">
        <f t="shared" si="32"/>
        <v>0</v>
      </c>
      <c r="AW27" s="320">
        <f t="shared" si="33"/>
        <v>0</v>
      </c>
      <c r="AX27" s="320">
        <f t="shared" si="34"/>
        <v>0</v>
      </c>
      <c r="AY27" s="320">
        <f t="shared" si="35"/>
        <v>0</v>
      </c>
      <c r="AZ27" s="320">
        <f t="shared" si="36"/>
        <v>0</v>
      </c>
      <c r="BA27" s="320">
        <f t="shared" si="37"/>
        <v>0</v>
      </c>
      <c r="BB27" s="320">
        <f t="shared" si="38"/>
        <v>0</v>
      </c>
      <c r="BC27" s="320">
        <f t="shared" si="39"/>
        <v>0</v>
      </c>
      <c r="BD27" s="320">
        <f t="shared" si="40"/>
        <v>0</v>
      </c>
    </row>
    <row r="28" spans="1:56" s="336" customFormat="1" ht="21.95" customHeight="1" x14ac:dyDescent="0.15">
      <c r="A28" s="334"/>
      <c r="B28" s="337"/>
      <c r="C28" s="59"/>
      <c r="D28" s="662"/>
      <c r="E28" s="663"/>
      <c r="F28" s="45"/>
      <c r="G28" s="40"/>
      <c r="H28" s="40"/>
      <c r="I28" s="58"/>
      <c r="J28" s="340"/>
      <c r="K28" s="331" t="str">
        <f t="shared" si="0"/>
        <v/>
      </c>
      <c r="M28" s="320">
        <f t="shared" si="1"/>
        <v>0</v>
      </c>
      <c r="N28" s="320">
        <f t="shared" si="2"/>
        <v>0</v>
      </c>
      <c r="O28" s="320">
        <f t="shared" si="3"/>
        <v>0</v>
      </c>
      <c r="P28" s="320">
        <f t="shared" si="4"/>
        <v>0</v>
      </c>
      <c r="Q28" s="320">
        <f t="shared" si="5"/>
        <v>0</v>
      </c>
      <c r="R28" s="320">
        <f t="shared" si="6"/>
        <v>0</v>
      </c>
      <c r="S28" s="320">
        <f t="shared" si="7"/>
        <v>0</v>
      </c>
      <c r="T28" s="320">
        <f t="shared" si="8"/>
        <v>0</v>
      </c>
      <c r="V28" s="320">
        <f t="shared" si="9"/>
        <v>0</v>
      </c>
      <c r="W28" s="320">
        <f t="shared" si="10"/>
        <v>0</v>
      </c>
      <c r="X28" s="320">
        <f t="shared" si="11"/>
        <v>0</v>
      </c>
      <c r="Y28" s="320">
        <f t="shared" si="12"/>
        <v>0</v>
      </c>
      <c r="Z28" s="320">
        <f t="shared" si="13"/>
        <v>0</v>
      </c>
      <c r="AA28" s="320">
        <f t="shared" si="14"/>
        <v>0</v>
      </c>
      <c r="AB28" s="320">
        <f t="shared" si="15"/>
        <v>0</v>
      </c>
      <c r="AC28" s="320">
        <f t="shared" si="16"/>
        <v>0</v>
      </c>
      <c r="AE28" s="320">
        <f t="shared" si="17"/>
        <v>0</v>
      </c>
      <c r="AF28" s="320">
        <f t="shared" si="18"/>
        <v>0</v>
      </c>
      <c r="AG28" s="320">
        <f t="shared" si="19"/>
        <v>0</v>
      </c>
      <c r="AH28" s="320">
        <f t="shared" si="20"/>
        <v>0</v>
      </c>
      <c r="AI28" s="320">
        <f t="shared" si="21"/>
        <v>0</v>
      </c>
      <c r="AJ28" s="320">
        <f t="shared" si="22"/>
        <v>0</v>
      </c>
      <c r="AK28" s="320">
        <f t="shared" si="23"/>
        <v>0</v>
      </c>
      <c r="AL28" s="320">
        <f t="shared" si="24"/>
        <v>0</v>
      </c>
      <c r="AN28" s="320">
        <f t="shared" si="25"/>
        <v>0</v>
      </c>
      <c r="AO28" s="320">
        <f t="shared" si="26"/>
        <v>0</v>
      </c>
      <c r="AP28" s="320">
        <f t="shared" si="27"/>
        <v>0</v>
      </c>
      <c r="AQ28" s="320">
        <f t="shared" si="28"/>
        <v>0</v>
      </c>
      <c r="AR28" s="320">
        <f t="shared" si="29"/>
        <v>0</v>
      </c>
      <c r="AS28" s="320">
        <f t="shared" si="30"/>
        <v>0</v>
      </c>
      <c r="AT28" s="320">
        <f t="shared" si="31"/>
        <v>0</v>
      </c>
      <c r="AU28" s="320">
        <f t="shared" si="32"/>
        <v>0</v>
      </c>
      <c r="AW28" s="320">
        <f t="shared" si="33"/>
        <v>0</v>
      </c>
      <c r="AX28" s="320">
        <f t="shared" si="34"/>
        <v>0</v>
      </c>
      <c r="AY28" s="320">
        <f t="shared" si="35"/>
        <v>0</v>
      </c>
      <c r="AZ28" s="320">
        <f t="shared" si="36"/>
        <v>0</v>
      </c>
      <c r="BA28" s="320">
        <f t="shared" si="37"/>
        <v>0</v>
      </c>
      <c r="BB28" s="320">
        <f t="shared" si="38"/>
        <v>0</v>
      </c>
      <c r="BC28" s="320">
        <f t="shared" si="39"/>
        <v>0</v>
      </c>
      <c r="BD28" s="320">
        <f t="shared" si="40"/>
        <v>0</v>
      </c>
    </row>
    <row r="29" spans="1:56" s="336" customFormat="1" ht="21.95" customHeight="1" x14ac:dyDescent="0.15">
      <c r="A29" s="334"/>
      <c r="B29" s="337"/>
      <c r="C29" s="59"/>
      <c r="D29" s="662"/>
      <c r="E29" s="663"/>
      <c r="F29" s="45"/>
      <c r="G29" s="40"/>
      <c r="H29" s="40"/>
      <c r="I29" s="58"/>
      <c r="J29" s="340"/>
      <c r="K29" s="331" t="str">
        <f t="shared" si="0"/>
        <v/>
      </c>
      <c r="M29" s="320">
        <f t="shared" si="1"/>
        <v>0</v>
      </c>
      <c r="N29" s="320">
        <f t="shared" si="2"/>
        <v>0</v>
      </c>
      <c r="O29" s="320">
        <f t="shared" si="3"/>
        <v>0</v>
      </c>
      <c r="P29" s="320">
        <f t="shared" si="4"/>
        <v>0</v>
      </c>
      <c r="Q29" s="320">
        <f t="shared" si="5"/>
        <v>0</v>
      </c>
      <c r="R29" s="320">
        <f t="shared" si="6"/>
        <v>0</v>
      </c>
      <c r="S29" s="320">
        <f t="shared" si="7"/>
        <v>0</v>
      </c>
      <c r="T29" s="320">
        <f t="shared" si="8"/>
        <v>0</v>
      </c>
      <c r="V29" s="320">
        <f t="shared" si="9"/>
        <v>0</v>
      </c>
      <c r="W29" s="320">
        <f t="shared" si="10"/>
        <v>0</v>
      </c>
      <c r="X29" s="320">
        <f t="shared" si="11"/>
        <v>0</v>
      </c>
      <c r="Y29" s="320">
        <f t="shared" si="12"/>
        <v>0</v>
      </c>
      <c r="Z29" s="320">
        <f t="shared" si="13"/>
        <v>0</v>
      </c>
      <c r="AA29" s="320">
        <f t="shared" si="14"/>
        <v>0</v>
      </c>
      <c r="AB29" s="320">
        <f t="shared" si="15"/>
        <v>0</v>
      </c>
      <c r="AC29" s="320">
        <f t="shared" si="16"/>
        <v>0</v>
      </c>
      <c r="AE29" s="320">
        <f t="shared" si="17"/>
        <v>0</v>
      </c>
      <c r="AF29" s="320">
        <f t="shared" si="18"/>
        <v>0</v>
      </c>
      <c r="AG29" s="320">
        <f t="shared" si="19"/>
        <v>0</v>
      </c>
      <c r="AH29" s="320">
        <f t="shared" si="20"/>
        <v>0</v>
      </c>
      <c r="AI29" s="320">
        <f t="shared" si="21"/>
        <v>0</v>
      </c>
      <c r="AJ29" s="320">
        <f t="shared" si="22"/>
        <v>0</v>
      </c>
      <c r="AK29" s="320">
        <f t="shared" si="23"/>
        <v>0</v>
      </c>
      <c r="AL29" s="320">
        <f t="shared" si="24"/>
        <v>0</v>
      </c>
      <c r="AN29" s="320">
        <f t="shared" si="25"/>
        <v>0</v>
      </c>
      <c r="AO29" s="320">
        <f t="shared" si="26"/>
        <v>0</v>
      </c>
      <c r="AP29" s="320">
        <f t="shared" si="27"/>
        <v>0</v>
      </c>
      <c r="AQ29" s="320">
        <f t="shared" si="28"/>
        <v>0</v>
      </c>
      <c r="AR29" s="320">
        <f t="shared" si="29"/>
        <v>0</v>
      </c>
      <c r="AS29" s="320">
        <f t="shared" si="30"/>
        <v>0</v>
      </c>
      <c r="AT29" s="320">
        <f t="shared" si="31"/>
        <v>0</v>
      </c>
      <c r="AU29" s="320">
        <f t="shared" si="32"/>
        <v>0</v>
      </c>
      <c r="AW29" s="320">
        <f t="shared" si="33"/>
        <v>0</v>
      </c>
      <c r="AX29" s="320">
        <f t="shared" si="34"/>
        <v>0</v>
      </c>
      <c r="AY29" s="320">
        <f t="shared" si="35"/>
        <v>0</v>
      </c>
      <c r="AZ29" s="320">
        <f t="shared" si="36"/>
        <v>0</v>
      </c>
      <c r="BA29" s="320">
        <f t="shared" si="37"/>
        <v>0</v>
      </c>
      <c r="BB29" s="320">
        <f t="shared" si="38"/>
        <v>0</v>
      </c>
      <c r="BC29" s="320">
        <f t="shared" si="39"/>
        <v>0</v>
      </c>
      <c r="BD29" s="320">
        <f t="shared" si="40"/>
        <v>0</v>
      </c>
    </row>
    <row r="30" spans="1:56" s="336" customFormat="1" ht="21.95" customHeight="1" x14ac:dyDescent="0.15">
      <c r="A30" s="334"/>
      <c r="B30" s="337"/>
      <c r="C30" s="59"/>
      <c r="D30" s="662"/>
      <c r="E30" s="663"/>
      <c r="F30" s="45"/>
      <c r="G30" s="40"/>
      <c r="H30" s="40"/>
      <c r="I30" s="58"/>
      <c r="J30" s="340"/>
      <c r="K30" s="331" t="str">
        <f t="shared" si="0"/>
        <v/>
      </c>
      <c r="M30" s="320">
        <f t="shared" si="1"/>
        <v>0</v>
      </c>
      <c r="N30" s="320">
        <f t="shared" si="2"/>
        <v>0</v>
      </c>
      <c r="O30" s="320">
        <f t="shared" si="3"/>
        <v>0</v>
      </c>
      <c r="P30" s="320">
        <f t="shared" si="4"/>
        <v>0</v>
      </c>
      <c r="Q30" s="320">
        <f t="shared" si="5"/>
        <v>0</v>
      </c>
      <c r="R30" s="320">
        <f t="shared" si="6"/>
        <v>0</v>
      </c>
      <c r="S30" s="320">
        <f t="shared" si="7"/>
        <v>0</v>
      </c>
      <c r="T30" s="320">
        <f t="shared" si="8"/>
        <v>0</v>
      </c>
      <c r="V30" s="320">
        <f t="shared" si="9"/>
        <v>0</v>
      </c>
      <c r="W30" s="320">
        <f t="shared" si="10"/>
        <v>0</v>
      </c>
      <c r="X30" s="320">
        <f t="shared" si="11"/>
        <v>0</v>
      </c>
      <c r="Y30" s="320">
        <f t="shared" si="12"/>
        <v>0</v>
      </c>
      <c r="Z30" s="320">
        <f t="shared" si="13"/>
        <v>0</v>
      </c>
      <c r="AA30" s="320">
        <f t="shared" si="14"/>
        <v>0</v>
      </c>
      <c r="AB30" s="320">
        <f t="shared" si="15"/>
        <v>0</v>
      </c>
      <c r="AC30" s="320">
        <f t="shared" si="16"/>
        <v>0</v>
      </c>
      <c r="AE30" s="320">
        <f t="shared" si="17"/>
        <v>0</v>
      </c>
      <c r="AF30" s="320">
        <f t="shared" si="18"/>
        <v>0</v>
      </c>
      <c r="AG30" s="320">
        <f t="shared" si="19"/>
        <v>0</v>
      </c>
      <c r="AH30" s="320">
        <f t="shared" si="20"/>
        <v>0</v>
      </c>
      <c r="AI30" s="320">
        <f t="shared" si="21"/>
        <v>0</v>
      </c>
      <c r="AJ30" s="320">
        <f t="shared" si="22"/>
        <v>0</v>
      </c>
      <c r="AK30" s="320">
        <f t="shared" si="23"/>
        <v>0</v>
      </c>
      <c r="AL30" s="320">
        <f t="shared" si="24"/>
        <v>0</v>
      </c>
      <c r="AN30" s="320">
        <f t="shared" si="25"/>
        <v>0</v>
      </c>
      <c r="AO30" s="320">
        <f t="shared" si="26"/>
        <v>0</v>
      </c>
      <c r="AP30" s="320">
        <f t="shared" si="27"/>
        <v>0</v>
      </c>
      <c r="AQ30" s="320">
        <f t="shared" si="28"/>
        <v>0</v>
      </c>
      <c r="AR30" s="320">
        <f t="shared" si="29"/>
        <v>0</v>
      </c>
      <c r="AS30" s="320">
        <f t="shared" si="30"/>
        <v>0</v>
      </c>
      <c r="AT30" s="320">
        <f t="shared" si="31"/>
        <v>0</v>
      </c>
      <c r="AU30" s="320">
        <f t="shared" si="32"/>
        <v>0</v>
      </c>
      <c r="AW30" s="320">
        <f t="shared" si="33"/>
        <v>0</v>
      </c>
      <c r="AX30" s="320">
        <f t="shared" si="34"/>
        <v>0</v>
      </c>
      <c r="AY30" s="320">
        <f t="shared" si="35"/>
        <v>0</v>
      </c>
      <c r="AZ30" s="320">
        <f t="shared" si="36"/>
        <v>0</v>
      </c>
      <c r="BA30" s="320">
        <f t="shared" si="37"/>
        <v>0</v>
      </c>
      <c r="BB30" s="320">
        <f t="shared" si="38"/>
        <v>0</v>
      </c>
      <c r="BC30" s="320">
        <f t="shared" si="39"/>
        <v>0</v>
      </c>
      <c r="BD30" s="320">
        <f t="shared" si="40"/>
        <v>0</v>
      </c>
    </row>
    <row r="31" spans="1:56" s="336" customFormat="1" ht="21.95" customHeight="1" x14ac:dyDescent="0.15">
      <c r="A31" s="334"/>
      <c r="B31" s="337"/>
      <c r="C31" s="79"/>
      <c r="D31" s="674"/>
      <c r="E31" s="675"/>
      <c r="F31" s="80"/>
      <c r="G31" s="40"/>
      <c r="H31" s="61"/>
      <c r="I31" s="58"/>
      <c r="J31" s="340"/>
      <c r="K31" s="331" t="str">
        <f t="shared" si="0"/>
        <v/>
      </c>
      <c r="M31" s="320">
        <f t="shared" si="1"/>
        <v>0</v>
      </c>
      <c r="N31" s="320">
        <f t="shared" si="2"/>
        <v>0</v>
      </c>
      <c r="O31" s="320">
        <f t="shared" si="3"/>
        <v>0</v>
      </c>
      <c r="P31" s="320">
        <f t="shared" si="4"/>
        <v>0</v>
      </c>
      <c r="Q31" s="320">
        <f t="shared" si="5"/>
        <v>0</v>
      </c>
      <c r="R31" s="320">
        <f t="shared" si="6"/>
        <v>0</v>
      </c>
      <c r="S31" s="320">
        <f t="shared" si="7"/>
        <v>0</v>
      </c>
      <c r="T31" s="320">
        <f t="shared" si="8"/>
        <v>0</v>
      </c>
      <c r="V31" s="320">
        <f t="shared" si="9"/>
        <v>0</v>
      </c>
      <c r="W31" s="320">
        <f t="shared" si="10"/>
        <v>0</v>
      </c>
      <c r="X31" s="320">
        <f t="shared" si="11"/>
        <v>0</v>
      </c>
      <c r="Y31" s="320">
        <f t="shared" si="12"/>
        <v>0</v>
      </c>
      <c r="Z31" s="320">
        <f t="shared" si="13"/>
        <v>0</v>
      </c>
      <c r="AA31" s="320">
        <f t="shared" si="14"/>
        <v>0</v>
      </c>
      <c r="AB31" s="320">
        <f t="shared" si="15"/>
        <v>0</v>
      </c>
      <c r="AC31" s="320">
        <f t="shared" si="16"/>
        <v>0</v>
      </c>
      <c r="AE31" s="320">
        <f t="shared" si="17"/>
        <v>0</v>
      </c>
      <c r="AF31" s="320">
        <f t="shared" si="18"/>
        <v>0</v>
      </c>
      <c r="AG31" s="320">
        <f t="shared" si="19"/>
        <v>0</v>
      </c>
      <c r="AH31" s="320">
        <f t="shared" si="20"/>
        <v>0</v>
      </c>
      <c r="AI31" s="320">
        <f t="shared" si="21"/>
        <v>0</v>
      </c>
      <c r="AJ31" s="320">
        <f t="shared" si="22"/>
        <v>0</v>
      </c>
      <c r="AK31" s="320">
        <f t="shared" si="23"/>
        <v>0</v>
      </c>
      <c r="AL31" s="320">
        <f t="shared" si="24"/>
        <v>0</v>
      </c>
      <c r="AN31" s="320">
        <f t="shared" si="25"/>
        <v>0</v>
      </c>
      <c r="AO31" s="320">
        <f t="shared" si="26"/>
        <v>0</v>
      </c>
      <c r="AP31" s="320">
        <f t="shared" si="27"/>
        <v>0</v>
      </c>
      <c r="AQ31" s="320">
        <f t="shared" si="28"/>
        <v>0</v>
      </c>
      <c r="AR31" s="320">
        <f t="shared" si="29"/>
        <v>0</v>
      </c>
      <c r="AS31" s="320">
        <f t="shared" si="30"/>
        <v>0</v>
      </c>
      <c r="AT31" s="320">
        <f t="shared" si="31"/>
        <v>0</v>
      </c>
      <c r="AU31" s="320">
        <f t="shared" si="32"/>
        <v>0</v>
      </c>
      <c r="AW31" s="320">
        <f t="shared" si="33"/>
        <v>0</v>
      </c>
      <c r="AX31" s="320">
        <f t="shared" si="34"/>
        <v>0</v>
      </c>
      <c r="AY31" s="320">
        <f t="shared" si="35"/>
        <v>0</v>
      </c>
      <c r="AZ31" s="320">
        <f t="shared" si="36"/>
        <v>0</v>
      </c>
      <c r="BA31" s="320">
        <f t="shared" si="37"/>
        <v>0</v>
      </c>
      <c r="BB31" s="320">
        <f t="shared" si="38"/>
        <v>0</v>
      </c>
      <c r="BC31" s="320">
        <f t="shared" si="39"/>
        <v>0</v>
      </c>
      <c r="BD31" s="320">
        <f t="shared" si="40"/>
        <v>0</v>
      </c>
    </row>
    <row r="32" spans="1:56" s="336" customFormat="1" ht="21.95" customHeight="1" x14ac:dyDescent="0.15">
      <c r="A32" s="334"/>
      <c r="B32" s="341"/>
      <c r="C32" s="341"/>
      <c r="D32" s="341"/>
      <c r="E32" s="341"/>
      <c r="F32" s="341"/>
      <c r="G32" s="341"/>
      <c r="H32" s="341"/>
      <c r="I32" s="341"/>
      <c r="J32" s="340"/>
      <c r="K32" s="661" t="s">
        <v>236</v>
      </c>
      <c r="L32" s="661"/>
      <c r="M32" s="342">
        <f>SUM(M7:M31)</f>
        <v>0</v>
      </c>
      <c r="N32" s="342">
        <f t="shared" ref="N32:S32" si="41">SUM(N7:N31)</f>
        <v>0</v>
      </c>
      <c r="O32" s="342">
        <f t="shared" si="41"/>
        <v>0</v>
      </c>
      <c r="P32" s="342">
        <f t="shared" si="41"/>
        <v>0</v>
      </c>
      <c r="Q32" s="342">
        <f t="shared" si="41"/>
        <v>0</v>
      </c>
      <c r="R32" s="342">
        <f t="shared" si="41"/>
        <v>0</v>
      </c>
      <c r="S32" s="342">
        <f t="shared" si="41"/>
        <v>0</v>
      </c>
      <c r="T32" s="342">
        <f>SUM(T7:T31)</f>
        <v>0</v>
      </c>
      <c r="V32" s="342">
        <f>SUM(V7:V31)</f>
        <v>0</v>
      </c>
      <c r="W32" s="342">
        <f t="shared" ref="W32:AC32" si="42">SUM(W7:W31)</f>
        <v>0</v>
      </c>
      <c r="X32" s="342">
        <f t="shared" si="42"/>
        <v>0</v>
      </c>
      <c r="Y32" s="342">
        <f t="shared" si="42"/>
        <v>0</v>
      </c>
      <c r="Z32" s="342">
        <f t="shared" si="42"/>
        <v>0</v>
      </c>
      <c r="AA32" s="342">
        <f t="shared" si="42"/>
        <v>0</v>
      </c>
      <c r="AB32" s="342">
        <f t="shared" si="42"/>
        <v>0</v>
      </c>
      <c r="AC32" s="342">
        <f t="shared" si="42"/>
        <v>0</v>
      </c>
      <c r="AE32" s="342">
        <f>SUM(AE7:AE31)</f>
        <v>0</v>
      </c>
      <c r="AF32" s="342">
        <f>SUM(AF7:AF31)</f>
        <v>0</v>
      </c>
      <c r="AG32" s="342">
        <f t="shared" ref="AG32:AL32" si="43">SUM(AG7:AG31)</f>
        <v>0</v>
      </c>
      <c r="AH32" s="342">
        <f t="shared" si="43"/>
        <v>0</v>
      </c>
      <c r="AI32" s="342">
        <f t="shared" si="43"/>
        <v>0</v>
      </c>
      <c r="AJ32" s="342">
        <f t="shared" si="43"/>
        <v>0</v>
      </c>
      <c r="AK32" s="342">
        <f t="shared" si="43"/>
        <v>0</v>
      </c>
      <c r="AL32" s="342">
        <f t="shared" si="43"/>
        <v>0</v>
      </c>
      <c r="AN32" s="342">
        <f>SUM(AN7:AN31)</f>
        <v>0</v>
      </c>
      <c r="AO32" s="342">
        <f t="shared" ref="AO32:AU32" si="44">SUM(AO7:AO31)</f>
        <v>0</v>
      </c>
      <c r="AP32" s="342">
        <f t="shared" si="44"/>
        <v>0</v>
      </c>
      <c r="AQ32" s="342">
        <f t="shared" si="44"/>
        <v>0</v>
      </c>
      <c r="AR32" s="342">
        <f t="shared" si="44"/>
        <v>0</v>
      </c>
      <c r="AS32" s="342">
        <f t="shared" si="44"/>
        <v>0</v>
      </c>
      <c r="AT32" s="342">
        <f t="shared" si="44"/>
        <v>0</v>
      </c>
      <c r="AU32" s="342">
        <f t="shared" si="44"/>
        <v>0</v>
      </c>
      <c r="AW32" s="342">
        <f>SUM(AW7:AW31)</f>
        <v>0</v>
      </c>
      <c r="AX32" s="342">
        <f t="shared" ref="AX32:BD32" si="45">SUM(AX7:AX31)</f>
        <v>0</v>
      </c>
      <c r="AY32" s="342">
        <f t="shared" si="45"/>
        <v>0</v>
      </c>
      <c r="AZ32" s="342">
        <f t="shared" si="45"/>
        <v>0</v>
      </c>
      <c r="BA32" s="342">
        <f t="shared" si="45"/>
        <v>0</v>
      </c>
      <c r="BB32" s="342">
        <f t="shared" si="45"/>
        <v>0</v>
      </c>
      <c r="BC32" s="342">
        <f t="shared" si="45"/>
        <v>0</v>
      </c>
      <c r="BD32" s="342">
        <f t="shared" si="45"/>
        <v>0</v>
      </c>
    </row>
    <row r="33" spans="1:56" s="336" customFormat="1" ht="35.25" customHeight="1" x14ac:dyDescent="0.15">
      <c r="A33" s="334"/>
      <c r="B33" s="343"/>
      <c r="C33" s="343"/>
      <c r="D33" s="344" t="s">
        <v>248</v>
      </c>
      <c r="E33" s="345" t="s">
        <v>246</v>
      </c>
      <c r="F33" s="346" t="s">
        <v>229</v>
      </c>
      <c r="G33" s="347" t="s">
        <v>247</v>
      </c>
      <c r="H33" s="348" t="s">
        <v>237</v>
      </c>
      <c r="I33" s="349" t="s">
        <v>235</v>
      </c>
      <c r="J33" s="340"/>
      <c r="K33" s="331"/>
      <c r="M33" s="350" t="s">
        <v>27</v>
      </c>
      <c r="N33" s="350" t="s">
        <v>27</v>
      </c>
      <c r="O33" s="350" t="s">
        <v>27</v>
      </c>
      <c r="P33" s="350" t="s">
        <v>27</v>
      </c>
      <c r="Q33" s="350" t="s">
        <v>27</v>
      </c>
      <c r="R33" s="350" t="s">
        <v>27</v>
      </c>
      <c r="S33" s="350" t="s">
        <v>27</v>
      </c>
      <c r="T33" s="350" t="s">
        <v>27</v>
      </c>
      <c r="U33" s="326"/>
      <c r="V33" s="350" t="s">
        <v>24</v>
      </c>
      <c r="W33" s="350" t="s">
        <v>24</v>
      </c>
      <c r="X33" s="350" t="s">
        <v>24</v>
      </c>
      <c r="Y33" s="350" t="s">
        <v>24</v>
      </c>
      <c r="Z33" s="350" t="s">
        <v>24</v>
      </c>
      <c r="AA33" s="350" t="s">
        <v>24</v>
      </c>
      <c r="AB33" s="350" t="s">
        <v>24</v>
      </c>
      <c r="AC33" s="350" t="s">
        <v>24</v>
      </c>
      <c r="AD33" s="351"/>
      <c r="AE33" s="352" t="s">
        <v>264</v>
      </c>
      <c r="AF33" s="352" t="s">
        <v>264</v>
      </c>
      <c r="AG33" s="352" t="s">
        <v>264</v>
      </c>
      <c r="AH33" s="352" t="s">
        <v>264</v>
      </c>
      <c r="AI33" s="352" t="s">
        <v>264</v>
      </c>
      <c r="AJ33" s="352" t="s">
        <v>264</v>
      </c>
      <c r="AK33" s="352" t="s">
        <v>264</v>
      </c>
      <c r="AL33" s="352" t="s">
        <v>264</v>
      </c>
      <c r="AM33" s="351"/>
      <c r="AN33" s="352" t="s">
        <v>25</v>
      </c>
      <c r="AO33" s="352" t="s">
        <v>25</v>
      </c>
      <c r="AP33" s="352" t="s">
        <v>25</v>
      </c>
      <c r="AQ33" s="352" t="s">
        <v>25</v>
      </c>
      <c r="AR33" s="352" t="s">
        <v>25</v>
      </c>
      <c r="AS33" s="352" t="s">
        <v>25</v>
      </c>
      <c r="AT33" s="352" t="s">
        <v>25</v>
      </c>
      <c r="AU33" s="352" t="s">
        <v>25</v>
      </c>
      <c r="AV33" s="322"/>
      <c r="AW33" s="353" t="s">
        <v>47</v>
      </c>
      <c r="AX33" s="353" t="s">
        <v>47</v>
      </c>
      <c r="AY33" s="353" t="s">
        <v>47</v>
      </c>
      <c r="AZ33" s="353" t="s">
        <v>47</v>
      </c>
      <c r="BA33" s="353" t="s">
        <v>47</v>
      </c>
      <c r="BB33" s="353" t="s">
        <v>47</v>
      </c>
      <c r="BC33" s="353" t="s">
        <v>47</v>
      </c>
      <c r="BD33" s="353" t="s">
        <v>47</v>
      </c>
    </row>
    <row r="34" spans="1:56" s="336" customFormat="1" ht="24" customHeight="1" x14ac:dyDescent="0.15">
      <c r="A34" s="334"/>
      <c r="B34" s="354"/>
      <c r="C34" s="355"/>
      <c r="D34" s="356" t="s">
        <v>238</v>
      </c>
      <c r="E34" s="357">
        <f>SUM(M$32,V$32,AE$32,AN$32,AW$32)</f>
        <v>0</v>
      </c>
      <c r="F34" s="358" t="s">
        <v>230</v>
      </c>
      <c r="G34" s="359">
        <f>SUM(M32:T32)</f>
        <v>0</v>
      </c>
      <c r="H34" s="349">
        <f>SUM(G34:G38)</f>
        <v>0</v>
      </c>
      <c r="I34" s="384">
        <f>SUMPRODUCT((C7:C31&lt;&gt;"")/COUNTIF(C7:C31,C7:C31&amp;""))</f>
        <v>0</v>
      </c>
      <c r="J34" s="334"/>
      <c r="M34" s="328" t="s">
        <v>70</v>
      </c>
      <c r="N34" s="328" t="s">
        <v>46</v>
      </c>
      <c r="O34" s="328" t="s">
        <v>71</v>
      </c>
      <c r="P34" s="328" t="s">
        <v>72</v>
      </c>
      <c r="Q34" s="328" t="s">
        <v>73</v>
      </c>
      <c r="R34" s="328" t="s">
        <v>74</v>
      </c>
      <c r="S34" s="328" t="s">
        <v>75</v>
      </c>
      <c r="T34" s="328" t="s">
        <v>76</v>
      </c>
      <c r="U34" s="328"/>
      <c r="V34" s="328" t="s">
        <v>70</v>
      </c>
      <c r="W34" s="328" t="s">
        <v>46</v>
      </c>
      <c r="X34" s="328" t="s">
        <v>71</v>
      </c>
      <c r="Y34" s="328" t="s">
        <v>72</v>
      </c>
      <c r="Z34" s="328" t="s">
        <v>73</v>
      </c>
      <c r="AA34" s="328" t="s">
        <v>74</v>
      </c>
      <c r="AB34" s="328" t="s">
        <v>75</v>
      </c>
      <c r="AC34" s="328" t="s">
        <v>76</v>
      </c>
      <c r="AD34" s="351"/>
      <c r="AE34" s="328" t="s">
        <v>70</v>
      </c>
      <c r="AF34" s="328" t="s">
        <v>46</v>
      </c>
      <c r="AG34" s="328" t="s">
        <v>71</v>
      </c>
      <c r="AH34" s="328" t="s">
        <v>72</v>
      </c>
      <c r="AI34" s="328" t="s">
        <v>73</v>
      </c>
      <c r="AJ34" s="328" t="s">
        <v>74</v>
      </c>
      <c r="AK34" s="328" t="s">
        <v>75</v>
      </c>
      <c r="AL34" s="328" t="s">
        <v>76</v>
      </c>
      <c r="AM34" s="351"/>
      <c r="AN34" s="328" t="s">
        <v>70</v>
      </c>
      <c r="AO34" s="328" t="s">
        <v>46</v>
      </c>
      <c r="AP34" s="328" t="s">
        <v>71</v>
      </c>
      <c r="AQ34" s="328" t="s">
        <v>72</v>
      </c>
      <c r="AR34" s="328" t="s">
        <v>73</v>
      </c>
      <c r="AS34" s="328" t="s">
        <v>74</v>
      </c>
      <c r="AT34" s="328" t="s">
        <v>75</v>
      </c>
      <c r="AU34" s="328" t="s">
        <v>76</v>
      </c>
      <c r="AV34" s="322"/>
      <c r="AW34" s="328" t="s">
        <v>70</v>
      </c>
      <c r="AX34" s="328" t="s">
        <v>46</v>
      </c>
      <c r="AY34" s="328" t="s">
        <v>71</v>
      </c>
      <c r="AZ34" s="328" t="s">
        <v>72</v>
      </c>
      <c r="BA34" s="328" t="s">
        <v>73</v>
      </c>
      <c r="BB34" s="328" t="s">
        <v>74</v>
      </c>
      <c r="BC34" s="328" t="s">
        <v>75</v>
      </c>
      <c r="BD34" s="328" t="s">
        <v>76</v>
      </c>
    </row>
    <row r="35" spans="1:56" s="336" customFormat="1" ht="24" customHeight="1" x14ac:dyDescent="0.15">
      <c r="A35" s="334"/>
      <c r="B35" s="354"/>
      <c r="C35" s="343"/>
      <c r="D35" s="356" t="s">
        <v>239</v>
      </c>
      <c r="E35" s="357">
        <f>SUM(N32,W32,AF32,AO32,AX32)</f>
        <v>0</v>
      </c>
      <c r="F35" s="358" t="s">
        <v>231</v>
      </c>
      <c r="G35" s="359">
        <f>SUM(V32:AC32)</f>
        <v>0</v>
      </c>
      <c r="H35" s="360"/>
      <c r="I35" s="361"/>
      <c r="J35" s="334"/>
      <c r="AD35" s="326"/>
      <c r="AE35" s="350"/>
      <c r="AF35" s="350"/>
      <c r="AG35" s="350"/>
      <c r="AH35" s="350"/>
      <c r="AI35" s="350"/>
      <c r="AJ35" s="350"/>
      <c r="AK35" s="350"/>
      <c r="AL35" s="350"/>
      <c r="AM35" s="326"/>
      <c r="AN35" s="362"/>
      <c r="AO35" s="362"/>
      <c r="AP35" s="362"/>
      <c r="AQ35" s="362"/>
      <c r="AR35" s="362"/>
      <c r="AS35" s="362"/>
      <c r="AT35" s="362"/>
      <c r="AU35" s="362"/>
      <c r="AV35" s="322"/>
      <c r="AW35" s="362"/>
      <c r="AX35" s="362"/>
      <c r="AY35" s="362"/>
      <c r="AZ35" s="362"/>
      <c r="BA35" s="362"/>
      <c r="BB35" s="362"/>
      <c r="BC35" s="362"/>
      <c r="BD35" s="362"/>
    </row>
    <row r="36" spans="1:56" s="336" customFormat="1" ht="24" customHeight="1" x14ac:dyDescent="0.15">
      <c r="A36" s="334"/>
      <c r="B36" s="354"/>
      <c r="C36" s="343"/>
      <c r="D36" s="356" t="s">
        <v>240</v>
      </c>
      <c r="E36" s="363">
        <f>SUM(O32,X32,AG32,AP32,AY32)</f>
        <v>0</v>
      </c>
      <c r="F36" s="358" t="s">
        <v>264</v>
      </c>
      <c r="G36" s="359">
        <f>SUM(AE32:AL32)</f>
        <v>0</v>
      </c>
      <c r="H36" s="364"/>
      <c r="I36" s="361"/>
      <c r="J36" s="334"/>
      <c r="AD36" s="326"/>
      <c r="AE36" s="350"/>
      <c r="AF36" s="350"/>
      <c r="AG36" s="350"/>
      <c r="AH36" s="350"/>
      <c r="AI36" s="350"/>
      <c r="AJ36" s="350"/>
      <c r="AK36" s="350"/>
      <c r="AL36" s="350"/>
      <c r="AM36" s="326"/>
      <c r="AN36" s="362"/>
      <c r="AO36" s="362"/>
      <c r="AP36" s="362"/>
      <c r="AQ36" s="362"/>
      <c r="AR36" s="362"/>
      <c r="AS36" s="362"/>
      <c r="AT36" s="362"/>
      <c r="AU36" s="362"/>
      <c r="AV36" s="322"/>
      <c r="AW36" s="362"/>
      <c r="AX36" s="362"/>
      <c r="AY36" s="362"/>
      <c r="AZ36" s="362"/>
      <c r="BA36" s="362"/>
      <c r="BB36" s="362"/>
      <c r="BC36" s="362"/>
      <c r="BD36" s="362"/>
    </row>
    <row r="37" spans="1:56" s="336" customFormat="1" ht="24" customHeight="1" x14ac:dyDescent="0.15">
      <c r="A37" s="334"/>
      <c r="B37" s="343"/>
      <c r="C37" s="343"/>
      <c r="D37" s="356" t="s">
        <v>241</v>
      </c>
      <c r="E37" s="363">
        <f>SUM(P32,Y32,AH32,AQ32,AZ32)</f>
        <v>0</v>
      </c>
      <c r="F37" s="358" t="s">
        <v>25</v>
      </c>
      <c r="G37" s="359">
        <f>SUM(AN32:AU32)</f>
        <v>0</v>
      </c>
      <c r="H37" s="364"/>
      <c r="I37" s="361"/>
      <c r="J37" s="334"/>
      <c r="AD37" s="328"/>
      <c r="AM37" s="328"/>
      <c r="AV37" s="365"/>
    </row>
    <row r="38" spans="1:56" s="336" customFormat="1" ht="24" customHeight="1" x14ac:dyDescent="0.15">
      <c r="A38" s="334"/>
      <c r="B38" s="343"/>
      <c r="C38" s="343"/>
      <c r="D38" s="356" t="s">
        <v>242</v>
      </c>
      <c r="E38" s="363">
        <f>SUM(Q32,Z32,AI32,AR32,BA32)</f>
        <v>0</v>
      </c>
      <c r="F38" s="358" t="s">
        <v>234</v>
      </c>
      <c r="G38" s="359">
        <f>SUM(AW32:BD32)</f>
        <v>0</v>
      </c>
      <c r="H38" s="364"/>
      <c r="I38" s="361"/>
      <c r="J38" s="334"/>
      <c r="K38" s="366"/>
      <c r="L38" s="366"/>
    </row>
    <row r="39" spans="1:56" ht="24" customHeight="1" x14ac:dyDescent="0.15">
      <c r="A39" s="289"/>
      <c r="B39" s="289"/>
      <c r="C39" s="367"/>
      <c r="D39" s="368" t="s">
        <v>244</v>
      </c>
      <c r="E39" s="369">
        <f>SUM(R32,AA32,AJ32,AS32,BB32)</f>
        <v>0</v>
      </c>
      <c r="F39" s="370"/>
      <c r="G39" s="370"/>
      <c r="H39" s="370"/>
      <c r="I39" s="370"/>
      <c r="J39" s="370"/>
      <c r="K39" s="371"/>
      <c r="L39" s="372"/>
    </row>
    <row r="40" spans="1:56" ht="24" customHeight="1" x14ac:dyDescent="0.15">
      <c r="A40" s="373"/>
      <c r="B40" s="373"/>
      <c r="C40" s="374"/>
      <c r="D40" s="375" t="s">
        <v>243</v>
      </c>
      <c r="E40" s="369">
        <f>SUM(S32,AB32,AK32,AT32,BC32)</f>
        <v>0</v>
      </c>
      <c r="F40" s="373"/>
      <c r="G40" s="373"/>
      <c r="H40" s="373"/>
      <c r="I40" s="373"/>
      <c r="J40" s="373"/>
      <c r="K40" s="376"/>
      <c r="L40" s="376"/>
    </row>
    <row r="41" spans="1:56" ht="24" customHeight="1" x14ac:dyDescent="0.15">
      <c r="A41" s="373"/>
      <c r="B41" s="373"/>
      <c r="C41" s="374"/>
      <c r="D41" s="375" t="s">
        <v>245</v>
      </c>
      <c r="E41" s="369">
        <f>SUM(T32,AC32,AL32,AU32,BD32)</f>
        <v>0</v>
      </c>
      <c r="F41" s="373"/>
      <c r="G41" s="373"/>
      <c r="H41" s="373"/>
      <c r="I41" s="377"/>
      <c r="J41" s="373"/>
      <c r="K41" s="378"/>
      <c r="L41" s="376"/>
    </row>
    <row r="43" spans="1:56" x14ac:dyDescent="0.15">
      <c r="D43" s="376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count="8">
    <dataValidation allowBlank="1" sqref="C35:C38 D34:D38 F34:G38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indexed="50"/>
    <pageSetUpPr fitToPage="1"/>
  </sheetPr>
  <dimension ref="A1:BD43"/>
  <sheetViews>
    <sheetView zoomScaleNormal="100" workbookViewId="0">
      <selection activeCell="B2" sqref="B2"/>
    </sheetView>
  </sheetViews>
  <sheetFormatPr defaultRowHeight="13.5" x14ac:dyDescent="0.15"/>
  <cols>
    <col min="1" max="1" width="1.5" style="320" customWidth="1"/>
    <col min="2" max="2" width="4.625" style="320" customWidth="1"/>
    <col min="3" max="3" width="8.625" style="379" customWidth="1"/>
    <col min="4" max="4" width="37.25" style="320" customWidth="1"/>
    <col min="5" max="5" width="8.625" style="320" customWidth="1"/>
    <col min="6" max="6" width="10.625" style="320" customWidth="1"/>
    <col min="7" max="8" width="7.75" style="320" customWidth="1"/>
    <col min="9" max="9" width="18.625" style="320" customWidth="1"/>
    <col min="10" max="10" width="1.5" style="320" customWidth="1"/>
    <col min="11" max="11" width="13" style="320" hidden="1" customWidth="1"/>
    <col min="12" max="47" width="4.75" style="320" hidden="1" customWidth="1"/>
    <col min="48" max="55" width="5.375" style="320" hidden="1" customWidth="1"/>
    <col min="56" max="56" width="6.375" style="320" hidden="1" customWidth="1"/>
    <col min="57" max="57" width="9" style="320" customWidth="1"/>
    <col min="58" max="240" width="9" style="320"/>
    <col min="241" max="241" width="1.5" style="320" customWidth="1"/>
    <col min="242" max="242" width="4.625" style="320" customWidth="1"/>
    <col min="243" max="243" width="8.625" style="320" customWidth="1"/>
    <col min="244" max="244" width="37.25" style="320" customWidth="1"/>
    <col min="245" max="245" width="8.625" style="320" customWidth="1"/>
    <col min="246" max="246" width="10.625" style="320" customWidth="1"/>
    <col min="247" max="248" width="7.75" style="320" customWidth="1"/>
    <col min="249" max="249" width="18.625" style="320" customWidth="1"/>
    <col min="250" max="250" width="1.5" style="320" customWidth="1"/>
    <col min="251" max="267" width="0" style="320" hidden="1" customWidth="1"/>
    <col min="268" max="496" width="9" style="320"/>
    <col min="497" max="497" width="1.5" style="320" customWidth="1"/>
    <col min="498" max="498" width="4.625" style="320" customWidth="1"/>
    <col min="499" max="499" width="8.625" style="320" customWidth="1"/>
    <col min="500" max="500" width="37.25" style="320" customWidth="1"/>
    <col min="501" max="501" width="8.625" style="320" customWidth="1"/>
    <col min="502" max="502" width="10.625" style="320" customWidth="1"/>
    <col min="503" max="504" width="7.75" style="320" customWidth="1"/>
    <col min="505" max="505" width="18.625" style="320" customWidth="1"/>
    <col min="506" max="506" width="1.5" style="320" customWidth="1"/>
    <col min="507" max="523" width="0" style="320" hidden="1" customWidth="1"/>
    <col min="524" max="752" width="9" style="320"/>
    <col min="753" max="753" width="1.5" style="320" customWidth="1"/>
    <col min="754" max="754" width="4.625" style="320" customWidth="1"/>
    <col min="755" max="755" width="8.625" style="320" customWidth="1"/>
    <col min="756" max="756" width="37.25" style="320" customWidth="1"/>
    <col min="757" max="757" width="8.625" style="320" customWidth="1"/>
    <col min="758" max="758" width="10.625" style="320" customWidth="1"/>
    <col min="759" max="760" width="7.75" style="320" customWidth="1"/>
    <col min="761" max="761" width="18.625" style="320" customWidth="1"/>
    <col min="762" max="762" width="1.5" style="320" customWidth="1"/>
    <col min="763" max="779" width="0" style="320" hidden="1" customWidth="1"/>
    <col min="780" max="1008" width="9" style="320"/>
    <col min="1009" max="1009" width="1.5" style="320" customWidth="1"/>
    <col min="1010" max="1010" width="4.625" style="320" customWidth="1"/>
    <col min="1011" max="1011" width="8.625" style="320" customWidth="1"/>
    <col min="1012" max="1012" width="37.25" style="320" customWidth="1"/>
    <col min="1013" max="1013" width="8.625" style="320" customWidth="1"/>
    <col min="1014" max="1014" width="10.625" style="320" customWidth="1"/>
    <col min="1015" max="1016" width="7.75" style="320" customWidth="1"/>
    <col min="1017" max="1017" width="18.625" style="320" customWidth="1"/>
    <col min="1018" max="1018" width="1.5" style="320" customWidth="1"/>
    <col min="1019" max="1035" width="0" style="320" hidden="1" customWidth="1"/>
    <col min="1036" max="1264" width="9" style="320"/>
    <col min="1265" max="1265" width="1.5" style="320" customWidth="1"/>
    <col min="1266" max="1266" width="4.625" style="320" customWidth="1"/>
    <col min="1267" max="1267" width="8.625" style="320" customWidth="1"/>
    <col min="1268" max="1268" width="37.25" style="320" customWidth="1"/>
    <col min="1269" max="1269" width="8.625" style="320" customWidth="1"/>
    <col min="1270" max="1270" width="10.625" style="320" customWidth="1"/>
    <col min="1271" max="1272" width="7.75" style="320" customWidth="1"/>
    <col min="1273" max="1273" width="18.625" style="320" customWidth="1"/>
    <col min="1274" max="1274" width="1.5" style="320" customWidth="1"/>
    <col min="1275" max="1291" width="0" style="320" hidden="1" customWidth="1"/>
    <col min="1292" max="1520" width="9" style="320"/>
    <col min="1521" max="1521" width="1.5" style="320" customWidth="1"/>
    <col min="1522" max="1522" width="4.625" style="320" customWidth="1"/>
    <col min="1523" max="1523" width="8.625" style="320" customWidth="1"/>
    <col min="1524" max="1524" width="37.25" style="320" customWidth="1"/>
    <col min="1525" max="1525" width="8.625" style="320" customWidth="1"/>
    <col min="1526" max="1526" width="10.625" style="320" customWidth="1"/>
    <col min="1527" max="1528" width="7.75" style="320" customWidth="1"/>
    <col min="1529" max="1529" width="18.625" style="320" customWidth="1"/>
    <col min="1530" max="1530" width="1.5" style="320" customWidth="1"/>
    <col min="1531" max="1547" width="0" style="320" hidden="1" customWidth="1"/>
    <col min="1548" max="1776" width="9" style="320"/>
    <col min="1777" max="1777" width="1.5" style="320" customWidth="1"/>
    <col min="1778" max="1778" width="4.625" style="320" customWidth="1"/>
    <col min="1779" max="1779" width="8.625" style="320" customWidth="1"/>
    <col min="1780" max="1780" width="37.25" style="320" customWidth="1"/>
    <col min="1781" max="1781" width="8.625" style="320" customWidth="1"/>
    <col min="1782" max="1782" width="10.625" style="320" customWidth="1"/>
    <col min="1783" max="1784" width="7.75" style="320" customWidth="1"/>
    <col min="1785" max="1785" width="18.625" style="320" customWidth="1"/>
    <col min="1786" max="1786" width="1.5" style="320" customWidth="1"/>
    <col min="1787" max="1803" width="0" style="320" hidden="1" customWidth="1"/>
    <col min="1804" max="2032" width="9" style="320"/>
    <col min="2033" max="2033" width="1.5" style="320" customWidth="1"/>
    <col min="2034" max="2034" width="4.625" style="320" customWidth="1"/>
    <col min="2035" max="2035" width="8.625" style="320" customWidth="1"/>
    <col min="2036" max="2036" width="37.25" style="320" customWidth="1"/>
    <col min="2037" max="2037" width="8.625" style="320" customWidth="1"/>
    <col min="2038" max="2038" width="10.625" style="320" customWidth="1"/>
    <col min="2039" max="2040" width="7.75" style="320" customWidth="1"/>
    <col min="2041" max="2041" width="18.625" style="320" customWidth="1"/>
    <col min="2042" max="2042" width="1.5" style="320" customWidth="1"/>
    <col min="2043" max="2059" width="0" style="320" hidden="1" customWidth="1"/>
    <col min="2060" max="2288" width="9" style="320"/>
    <col min="2289" max="2289" width="1.5" style="320" customWidth="1"/>
    <col min="2290" max="2290" width="4.625" style="320" customWidth="1"/>
    <col min="2291" max="2291" width="8.625" style="320" customWidth="1"/>
    <col min="2292" max="2292" width="37.25" style="320" customWidth="1"/>
    <col min="2293" max="2293" width="8.625" style="320" customWidth="1"/>
    <col min="2294" max="2294" width="10.625" style="320" customWidth="1"/>
    <col min="2295" max="2296" width="7.75" style="320" customWidth="1"/>
    <col min="2297" max="2297" width="18.625" style="320" customWidth="1"/>
    <col min="2298" max="2298" width="1.5" style="320" customWidth="1"/>
    <col min="2299" max="2315" width="0" style="320" hidden="1" customWidth="1"/>
    <col min="2316" max="2544" width="9" style="320"/>
    <col min="2545" max="2545" width="1.5" style="320" customWidth="1"/>
    <col min="2546" max="2546" width="4.625" style="320" customWidth="1"/>
    <col min="2547" max="2547" width="8.625" style="320" customWidth="1"/>
    <col min="2548" max="2548" width="37.25" style="320" customWidth="1"/>
    <col min="2549" max="2549" width="8.625" style="320" customWidth="1"/>
    <col min="2550" max="2550" width="10.625" style="320" customWidth="1"/>
    <col min="2551" max="2552" width="7.75" style="320" customWidth="1"/>
    <col min="2553" max="2553" width="18.625" style="320" customWidth="1"/>
    <col min="2554" max="2554" width="1.5" style="320" customWidth="1"/>
    <col min="2555" max="2571" width="0" style="320" hidden="1" customWidth="1"/>
    <col min="2572" max="2800" width="9" style="320"/>
    <col min="2801" max="2801" width="1.5" style="320" customWidth="1"/>
    <col min="2802" max="2802" width="4.625" style="320" customWidth="1"/>
    <col min="2803" max="2803" width="8.625" style="320" customWidth="1"/>
    <col min="2804" max="2804" width="37.25" style="320" customWidth="1"/>
    <col min="2805" max="2805" width="8.625" style="320" customWidth="1"/>
    <col min="2806" max="2806" width="10.625" style="320" customWidth="1"/>
    <col min="2807" max="2808" width="7.75" style="320" customWidth="1"/>
    <col min="2809" max="2809" width="18.625" style="320" customWidth="1"/>
    <col min="2810" max="2810" width="1.5" style="320" customWidth="1"/>
    <col min="2811" max="2827" width="0" style="320" hidden="1" customWidth="1"/>
    <col min="2828" max="3056" width="9" style="320"/>
    <col min="3057" max="3057" width="1.5" style="320" customWidth="1"/>
    <col min="3058" max="3058" width="4.625" style="320" customWidth="1"/>
    <col min="3059" max="3059" width="8.625" style="320" customWidth="1"/>
    <col min="3060" max="3060" width="37.25" style="320" customWidth="1"/>
    <col min="3061" max="3061" width="8.625" style="320" customWidth="1"/>
    <col min="3062" max="3062" width="10.625" style="320" customWidth="1"/>
    <col min="3063" max="3064" width="7.75" style="320" customWidth="1"/>
    <col min="3065" max="3065" width="18.625" style="320" customWidth="1"/>
    <col min="3066" max="3066" width="1.5" style="320" customWidth="1"/>
    <col min="3067" max="3083" width="0" style="320" hidden="1" customWidth="1"/>
    <col min="3084" max="3312" width="9" style="320"/>
    <col min="3313" max="3313" width="1.5" style="320" customWidth="1"/>
    <col min="3314" max="3314" width="4.625" style="320" customWidth="1"/>
    <col min="3315" max="3315" width="8.625" style="320" customWidth="1"/>
    <col min="3316" max="3316" width="37.25" style="320" customWidth="1"/>
    <col min="3317" max="3317" width="8.625" style="320" customWidth="1"/>
    <col min="3318" max="3318" width="10.625" style="320" customWidth="1"/>
    <col min="3319" max="3320" width="7.75" style="320" customWidth="1"/>
    <col min="3321" max="3321" width="18.625" style="320" customWidth="1"/>
    <col min="3322" max="3322" width="1.5" style="320" customWidth="1"/>
    <col min="3323" max="3339" width="0" style="320" hidden="1" customWidth="1"/>
    <col min="3340" max="3568" width="9" style="320"/>
    <col min="3569" max="3569" width="1.5" style="320" customWidth="1"/>
    <col min="3570" max="3570" width="4.625" style="320" customWidth="1"/>
    <col min="3571" max="3571" width="8.625" style="320" customWidth="1"/>
    <col min="3572" max="3572" width="37.25" style="320" customWidth="1"/>
    <col min="3573" max="3573" width="8.625" style="320" customWidth="1"/>
    <col min="3574" max="3574" width="10.625" style="320" customWidth="1"/>
    <col min="3575" max="3576" width="7.75" style="320" customWidth="1"/>
    <col min="3577" max="3577" width="18.625" style="320" customWidth="1"/>
    <col min="3578" max="3578" width="1.5" style="320" customWidth="1"/>
    <col min="3579" max="3595" width="0" style="320" hidden="1" customWidth="1"/>
    <col min="3596" max="3824" width="9" style="320"/>
    <col min="3825" max="3825" width="1.5" style="320" customWidth="1"/>
    <col min="3826" max="3826" width="4.625" style="320" customWidth="1"/>
    <col min="3827" max="3827" width="8.625" style="320" customWidth="1"/>
    <col min="3828" max="3828" width="37.25" style="320" customWidth="1"/>
    <col min="3829" max="3829" width="8.625" style="320" customWidth="1"/>
    <col min="3830" max="3830" width="10.625" style="320" customWidth="1"/>
    <col min="3831" max="3832" width="7.75" style="320" customWidth="1"/>
    <col min="3833" max="3833" width="18.625" style="320" customWidth="1"/>
    <col min="3834" max="3834" width="1.5" style="320" customWidth="1"/>
    <col min="3835" max="3851" width="0" style="320" hidden="1" customWidth="1"/>
    <col min="3852" max="4080" width="9" style="320"/>
    <col min="4081" max="4081" width="1.5" style="320" customWidth="1"/>
    <col min="4082" max="4082" width="4.625" style="320" customWidth="1"/>
    <col min="4083" max="4083" width="8.625" style="320" customWidth="1"/>
    <col min="4084" max="4084" width="37.25" style="320" customWidth="1"/>
    <col min="4085" max="4085" width="8.625" style="320" customWidth="1"/>
    <col min="4086" max="4086" width="10.625" style="320" customWidth="1"/>
    <col min="4087" max="4088" width="7.75" style="320" customWidth="1"/>
    <col min="4089" max="4089" width="18.625" style="320" customWidth="1"/>
    <col min="4090" max="4090" width="1.5" style="320" customWidth="1"/>
    <col min="4091" max="4107" width="0" style="320" hidden="1" customWidth="1"/>
    <col min="4108" max="4336" width="9" style="320"/>
    <col min="4337" max="4337" width="1.5" style="320" customWidth="1"/>
    <col min="4338" max="4338" width="4.625" style="320" customWidth="1"/>
    <col min="4339" max="4339" width="8.625" style="320" customWidth="1"/>
    <col min="4340" max="4340" width="37.25" style="320" customWidth="1"/>
    <col min="4341" max="4341" width="8.625" style="320" customWidth="1"/>
    <col min="4342" max="4342" width="10.625" style="320" customWidth="1"/>
    <col min="4343" max="4344" width="7.75" style="320" customWidth="1"/>
    <col min="4345" max="4345" width="18.625" style="320" customWidth="1"/>
    <col min="4346" max="4346" width="1.5" style="320" customWidth="1"/>
    <col min="4347" max="4363" width="0" style="320" hidden="1" customWidth="1"/>
    <col min="4364" max="4592" width="9" style="320"/>
    <col min="4593" max="4593" width="1.5" style="320" customWidth="1"/>
    <col min="4594" max="4594" width="4.625" style="320" customWidth="1"/>
    <col min="4595" max="4595" width="8.625" style="320" customWidth="1"/>
    <col min="4596" max="4596" width="37.25" style="320" customWidth="1"/>
    <col min="4597" max="4597" width="8.625" style="320" customWidth="1"/>
    <col min="4598" max="4598" width="10.625" style="320" customWidth="1"/>
    <col min="4599" max="4600" width="7.75" style="320" customWidth="1"/>
    <col min="4601" max="4601" width="18.625" style="320" customWidth="1"/>
    <col min="4602" max="4602" width="1.5" style="320" customWidth="1"/>
    <col min="4603" max="4619" width="0" style="320" hidden="1" customWidth="1"/>
    <col min="4620" max="4848" width="9" style="320"/>
    <col min="4849" max="4849" width="1.5" style="320" customWidth="1"/>
    <col min="4850" max="4850" width="4.625" style="320" customWidth="1"/>
    <col min="4851" max="4851" width="8.625" style="320" customWidth="1"/>
    <col min="4852" max="4852" width="37.25" style="320" customWidth="1"/>
    <col min="4853" max="4853" width="8.625" style="320" customWidth="1"/>
    <col min="4854" max="4854" width="10.625" style="320" customWidth="1"/>
    <col min="4855" max="4856" width="7.75" style="320" customWidth="1"/>
    <col min="4857" max="4857" width="18.625" style="320" customWidth="1"/>
    <col min="4858" max="4858" width="1.5" style="320" customWidth="1"/>
    <col min="4859" max="4875" width="0" style="320" hidden="1" customWidth="1"/>
    <col min="4876" max="5104" width="9" style="320"/>
    <col min="5105" max="5105" width="1.5" style="320" customWidth="1"/>
    <col min="5106" max="5106" width="4.625" style="320" customWidth="1"/>
    <col min="5107" max="5107" width="8.625" style="320" customWidth="1"/>
    <col min="5108" max="5108" width="37.25" style="320" customWidth="1"/>
    <col min="5109" max="5109" width="8.625" style="320" customWidth="1"/>
    <col min="5110" max="5110" width="10.625" style="320" customWidth="1"/>
    <col min="5111" max="5112" width="7.75" style="320" customWidth="1"/>
    <col min="5113" max="5113" width="18.625" style="320" customWidth="1"/>
    <col min="5114" max="5114" width="1.5" style="320" customWidth="1"/>
    <col min="5115" max="5131" width="0" style="320" hidden="1" customWidth="1"/>
    <col min="5132" max="5360" width="9" style="320"/>
    <col min="5361" max="5361" width="1.5" style="320" customWidth="1"/>
    <col min="5362" max="5362" width="4.625" style="320" customWidth="1"/>
    <col min="5363" max="5363" width="8.625" style="320" customWidth="1"/>
    <col min="5364" max="5364" width="37.25" style="320" customWidth="1"/>
    <col min="5365" max="5365" width="8.625" style="320" customWidth="1"/>
    <col min="5366" max="5366" width="10.625" style="320" customWidth="1"/>
    <col min="5367" max="5368" width="7.75" style="320" customWidth="1"/>
    <col min="5369" max="5369" width="18.625" style="320" customWidth="1"/>
    <col min="5370" max="5370" width="1.5" style="320" customWidth="1"/>
    <col min="5371" max="5387" width="0" style="320" hidden="1" customWidth="1"/>
    <col min="5388" max="5616" width="9" style="320"/>
    <col min="5617" max="5617" width="1.5" style="320" customWidth="1"/>
    <col min="5618" max="5618" width="4.625" style="320" customWidth="1"/>
    <col min="5619" max="5619" width="8.625" style="320" customWidth="1"/>
    <col min="5620" max="5620" width="37.25" style="320" customWidth="1"/>
    <col min="5621" max="5621" width="8.625" style="320" customWidth="1"/>
    <col min="5622" max="5622" width="10.625" style="320" customWidth="1"/>
    <col min="5623" max="5624" width="7.75" style="320" customWidth="1"/>
    <col min="5625" max="5625" width="18.625" style="320" customWidth="1"/>
    <col min="5626" max="5626" width="1.5" style="320" customWidth="1"/>
    <col min="5627" max="5643" width="0" style="320" hidden="1" customWidth="1"/>
    <col min="5644" max="5872" width="9" style="320"/>
    <col min="5873" max="5873" width="1.5" style="320" customWidth="1"/>
    <col min="5874" max="5874" width="4.625" style="320" customWidth="1"/>
    <col min="5875" max="5875" width="8.625" style="320" customWidth="1"/>
    <col min="5876" max="5876" width="37.25" style="320" customWidth="1"/>
    <col min="5877" max="5877" width="8.625" style="320" customWidth="1"/>
    <col min="5878" max="5878" width="10.625" style="320" customWidth="1"/>
    <col min="5879" max="5880" width="7.75" style="320" customWidth="1"/>
    <col min="5881" max="5881" width="18.625" style="320" customWidth="1"/>
    <col min="5882" max="5882" width="1.5" style="320" customWidth="1"/>
    <col min="5883" max="5899" width="0" style="320" hidden="1" customWidth="1"/>
    <col min="5900" max="6128" width="9" style="320"/>
    <col min="6129" max="6129" width="1.5" style="320" customWidth="1"/>
    <col min="6130" max="6130" width="4.625" style="320" customWidth="1"/>
    <col min="6131" max="6131" width="8.625" style="320" customWidth="1"/>
    <col min="6132" max="6132" width="37.25" style="320" customWidth="1"/>
    <col min="6133" max="6133" width="8.625" style="320" customWidth="1"/>
    <col min="6134" max="6134" width="10.625" style="320" customWidth="1"/>
    <col min="6135" max="6136" width="7.75" style="320" customWidth="1"/>
    <col min="6137" max="6137" width="18.625" style="320" customWidth="1"/>
    <col min="6138" max="6138" width="1.5" style="320" customWidth="1"/>
    <col min="6139" max="6155" width="0" style="320" hidden="1" customWidth="1"/>
    <col min="6156" max="6384" width="9" style="320"/>
    <col min="6385" max="6385" width="1.5" style="320" customWidth="1"/>
    <col min="6386" max="6386" width="4.625" style="320" customWidth="1"/>
    <col min="6387" max="6387" width="8.625" style="320" customWidth="1"/>
    <col min="6388" max="6388" width="37.25" style="320" customWidth="1"/>
    <col min="6389" max="6389" width="8.625" style="320" customWidth="1"/>
    <col min="6390" max="6390" width="10.625" style="320" customWidth="1"/>
    <col min="6391" max="6392" width="7.75" style="320" customWidth="1"/>
    <col min="6393" max="6393" width="18.625" style="320" customWidth="1"/>
    <col min="6394" max="6394" width="1.5" style="320" customWidth="1"/>
    <col min="6395" max="6411" width="0" style="320" hidden="1" customWidth="1"/>
    <col min="6412" max="6640" width="9" style="320"/>
    <col min="6641" max="6641" width="1.5" style="320" customWidth="1"/>
    <col min="6642" max="6642" width="4.625" style="320" customWidth="1"/>
    <col min="6643" max="6643" width="8.625" style="320" customWidth="1"/>
    <col min="6644" max="6644" width="37.25" style="320" customWidth="1"/>
    <col min="6645" max="6645" width="8.625" style="320" customWidth="1"/>
    <col min="6646" max="6646" width="10.625" style="320" customWidth="1"/>
    <col min="6647" max="6648" width="7.75" style="320" customWidth="1"/>
    <col min="6649" max="6649" width="18.625" style="320" customWidth="1"/>
    <col min="6650" max="6650" width="1.5" style="320" customWidth="1"/>
    <col min="6651" max="6667" width="0" style="320" hidden="1" customWidth="1"/>
    <col min="6668" max="6896" width="9" style="320"/>
    <col min="6897" max="6897" width="1.5" style="320" customWidth="1"/>
    <col min="6898" max="6898" width="4.625" style="320" customWidth="1"/>
    <col min="6899" max="6899" width="8.625" style="320" customWidth="1"/>
    <col min="6900" max="6900" width="37.25" style="320" customWidth="1"/>
    <col min="6901" max="6901" width="8.625" style="320" customWidth="1"/>
    <col min="6902" max="6902" width="10.625" style="320" customWidth="1"/>
    <col min="6903" max="6904" width="7.75" style="320" customWidth="1"/>
    <col min="6905" max="6905" width="18.625" style="320" customWidth="1"/>
    <col min="6906" max="6906" width="1.5" style="320" customWidth="1"/>
    <col min="6907" max="6923" width="0" style="320" hidden="1" customWidth="1"/>
    <col min="6924" max="7152" width="9" style="320"/>
    <col min="7153" max="7153" width="1.5" style="320" customWidth="1"/>
    <col min="7154" max="7154" width="4.625" style="320" customWidth="1"/>
    <col min="7155" max="7155" width="8.625" style="320" customWidth="1"/>
    <col min="7156" max="7156" width="37.25" style="320" customWidth="1"/>
    <col min="7157" max="7157" width="8.625" style="320" customWidth="1"/>
    <col min="7158" max="7158" width="10.625" style="320" customWidth="1"/>
    <col min="7159" max="7160" width="7.75" style="320" customWidth="1"/>
    <col min="7161" max="7161" width="18.625" style="320" customWidth="1"/>
    <col min="7162" max="7162" width="1.5" style="320" customWidth="1"/>
    <col min="7163" max="7179" width="0" style="320" hidden="1" customWidth="1"/>
    <col min="7180" max="7408" width="9" style="320"/>
    <col min="7409" max="7409" width="1.5" style="320" customWidth="1"/>
    <col min="7410" max="7410" width="4.625" style="320" customWidth="1"/>
    <col min="7411" max="7411" width="8.625" style="320" customWidth="1"/>
    <col min="7412" max="7412" width="37.25" style="320" customWidth="1"/>
    <col min="7413" max="7413" width="8.625" style="320" customWidth="1"/>
    <col min="7414" max="7414" width="10.625" style="320" customWidth="1"/>
    <col min="7415" max="7416" width="7.75" style="320" customWidth="1"/>
    <col min="7417" max="7417" width="18.625" style="320" customWidth="1"/>
    <col min="7418" max="7418" width="1.5" style="320" customWidth="1"/>
    <col min="7419" max="7435" width="0" style="320" hidden="1" customWidth="1"/>
    <col min="7436" max="7664" width="9" style="320"/>
    <col min="7665" max="7665" width="1.5" style="320" customWidth="1"/>
    <col min="7666" max="7666" width="4.625" style="320" customWidth="1"/>
    <col min="7667" max="7667" width="8.625" style="320" customWidth="1"/>
    <col min="7668" max="7668" width="37.25" style="320" customWidth="1"/>
    <col min="7669" max="7669" width="8.625" style="320" customWidth="1"/>
    <col min="7670" max="7670" width="10.625" style="320" customWidth="1"/>
    <col min="7671" max="7672" width="7.75" style="320" customWidth="1"/>
    <col min="7673" max="7673" width="18.625" style="320" customWidth="1"/>
    <col min="7674" max="7674" width="1.5" style="320" customWidth="1"/>
    <col min="7675" max="7691" width="0" style="320" hidden="1" customWidth="1"/>
    <col min="7692" max="7920" width="9" style="320"/>
    <col min="7921" max="7921" width="1.5" style="320" customWidth="1"/>
    <col min="7922" max="7922" width="4.625" style="320" customWidth="1"/>
    <col min="7923" max="7923" width="8.625" style="320" customWidth="1"/>
    <col min="7924" max="7924" width="37.25" style="320" customWidth="1"/>
    <col min="7925" max="7925" width="8.625" style="320" customWidth="1"/>
    <col min="7926" max="7926" width="10.625" style="320" customWidth="1"/>
    <col min="7927" max="7928" width="7.75" style="320" customWidth="1"/>
    <col min="7929" max="7929" width="18.625" style="320" customWidth="1"/>
    <col min="7930" max="7930" width="1.5" style="320" customWidth="1"/>
    <col min="7931" max="7947" width="0" style="320" hidden="1" customWidth="1"/>
    <col min="7948" max="8176" width="9" style="320"/>
    <col min="8177" max="8177" width="1.5" style="320" customWidth="1"/>
    <col min="8178" max="8178" width="4.625" style="320" customWidth="1"/>
    <col min="8179" max="8179" width="8.625" style="320" customWidth="1"/>
    <col min="8180" max="8180" width="37.25" style="320" customWidth="1"/>
    <col min="8181" max="8181" width="8.625" style="320" customWidth="1"/>
    <col min="8182" max="8182" width="10.625" style="320" customWidth="1"/>
    <col min="8183" max="8184" width="7.75" style="320" customWidth="1"/>
    <col min="8185" max="8185" width="18.625" style="320" customWidth="1"/>
    <col min="8186" max="8186" width="1.5" style="320" customWidth="1"/>
    <col min="8187" max="8203" width="0" style="320" hidden="1" customWidth="1"/>
    <col min="8204" max="8432" width="9" style="320"/>
    <col min="8433" max="8433" width="1.5" style="320" customWidth="1"/>
    <col min="8434" max="8434" width="4.625" style="320" customWidth="1"/>
    <col min="8435" max="8435" width="8.625" style="320" customWidth="1"/>
    <col min="8436" max="8436" width="37.25" style="320" customWidth="1"/>
    <col min="8437" max="8437" width="8.625" style="320" customWidth="1"/>
    <col min="8438" max="8438" width="10.625" style="320" customWidth="1"/>
    <col min="8439" max="8440" width="7.75" style="320" customWidth="1"/>
    <col min="8441" max="8441" width="18.625" style="320" customWidth="1"/>
    <col min="8442" max="8442" width="1.5" style="320" customWidth="1"/>
    <col min="8443" max="8459" width="0" style="320" hidden="1" customWidth="1"/>
    <col min="8460" max="8688" width="9" style="320"/>
    <col min="8689" max="8689" width="1.5" style="320" customWidth="1"/>
    <col min="8690" max="8690" width="4.625" style="320" customWidth="1"/>
    <col min="8691" max="8691" width="8.625" style="320" customWidth="1"/>
    <col min="8692" max="8692" width="37.25" style="320" customWidth="1"/>
    <col min="8693" max="8693" width="8.625" style="320" customWidth="1"/>
    <col min="8694" max="8694" width="10.625" style="320" customWidth="1"/>
    <col min="8695" max="8696" width="7.75" style="320" customWidth="1"/>
    <col min="8697" max="8697" width="18.625" style="320" customWidth="1"/>
    <col min="8698" max="8698" width="1.5" style="320" customWidth="1"/>
    <col min="8699" max="8715" width="0" style="320" hidden="1" customWidth="1"/>
    <col min="8716" max="8944" width="9" style="320"/>
    <col min="8945" max="8945" width="1.5" style="320" customWidth="1"/>
    <col min="8946" max="8946" width="4.625" style="320" customWidth="1"/>
    <col min="8947" max="8947" width="8.625" style="320" customWidth="1"/>
    <col min="8948" max="8948" width="37.25" style="320" customWidth="1"/>
    <col min="8949" max="8949" width="8.625" style="320" customWidth="1"/>
    <col min="8950" max="8950" width="10.625" style="320" customWidth="1"/>
    <col min="8951" max="8952" width="7.75" style="320" customWidth="1"/>
    <col min="8953" max="8953" width="18.625" style="320" customWidth="1"/>
    <col min="8954" max="8954" width="1.5" style="320" customWidth="1"/>
    <col min="8955" max="8971" width="0" style="320" hidden="1" customWidth="1"/>
    <col min="8972" max="9200" width="9" style="320"/>
    <col min="9201" max="9201" width="1.5" style="320" customWidth="1"/>
    <col min="9202" max="9202" width="4.625" style="320" customWidth="1"/>
    <col min="9203" max="9203" width="8.625" style="320" customWidth="1"/>
    <col min="9204" max="9204" width="37.25" style="320" customWidth="1"/>
    <col min="9205" max="9205" width="8.625" style="320" customWidth="1"/>
    <col min="9206" max="9206" width="10.625" style="320" customWidth="1"/>
    <col min="9207" max="9208" width="7.75" style="320" customWidth="1"/>
    <col min="9209" max="9209" width="18.625" style="320" customWidth="1"/>
    <col min="9210" max="9210" width="1.5" style="320" customWidth="1"/>
    <col min="9211" max="9227" width="0" style="320" hidden="1" customWidth="1"/>
    <col min="9228" max="9456" width="9" style="320"/>
    <col min="9457" max="9457" width="1.5" style="320" customWidth="1"/>
    <col min="9458" max="9458" width="4.625" style="320" customWidth="1"/>
    <col min="9459" max="9459" width="8.625" style="320" customWidth="1"/>
    <col min="9460" max="9460" width="37.25" style="320" customWidth="1"/>
    <col min="9461" max="9461" width="8.625" style="320" customWidth="1"/>
    <col min="9462" max="9462" width="10.625" style="320" customWidth="1"/>
    <col min="9463" max="9464" width="7.75" style="320" customWidth="1"/>
    <col min="9465" max="9465" width="18.625" style="320" customWidth="1"/>
    <col min="9466" max="9466" width="1.5" style="320" customWidth="1"/>
    <col min="9467" max="9483" width="0" style="320" hidden="1" customWidth="1"/>
    <col min="9484" max="9712" width="9" style="320"/>
    <col min="9713" max="9713" width="1.5" style="320" customWidth="1"/>
    <col min="9714" max="9714" width="4.625" style="320" customWidth="1"/>
    <col min="9715" max="9715" width="8.625" style="320" customWidth="1"/>
    <col min="9716" max="9716" width="37.25" style="320" customWidth="1"/>
    <col min="9717" max="9717" width="8.625" style="320" customWidth="1"/>
    <col min="9718" max="9718" width="10.625" style="320" customWidth="1"/>
    <col min="9719" max="9720" width="7.75" style="320" customWidth="1"/>
    <col min="9721" max="9721" width="18.625" style="320" customWidth="1"/>
    <col min="9722" max="9722" width="1.5" style="320" customWidth="1"/>
    <col min="9723" max="9739" width="0" style="320" hidden="1" customWidth="1"/>
    <col min="9740" max="9968" width="9" style="320"/>
    <col min="9969" max="9969" width="1.5" style="320" customWidth="1"/>
    <col min="9970" max="9970" width="4.625" style="320" customWidth="1"/>
    <col min="9971" max="9971" width="8.625" style="320" customWidth="1"/>
    <col min="9972" max="9972" width="37.25" style="320" customWidth="1"/>
    <col min="9973" max="9973" width="8.625" style="320" customWidth="1"/>
    <col min="9974" max="9974" width="10.625" style="320" customWidth="1"/>
    <col min="9975" max="9976" width="7.75" style="320" customWidth="1"/>
    <col min="9977" max="9977" width="18.625" style="320" customWidth="1"/>
    <col min="9978" max="9978" width="1.5" style="320" customWidth="1"/>
    <col min="9979" max="9995" width="0" style="320" hidden="1" customWidth="1"/>
    <col min="9996" max="10224" width="9" style="320"/>
    <col min="10225" max="10225" width="1.5" style="320" customWidth="1"/>
    <col min="10226" max="10226" width="4.625" style="320" customWidth="1"/>
    <col min="10227" max="10227" width="8.625" style="320" customWidth="1"/>
    <col min="10228" max="10228" width="37.25" style="320" customWidth="1"/>
    <col min="10229" max="10229" width="8.625" style="320" customWidth="1"/>
    <col min="10230" max="10230" width="10.625" style="320" customWidth="1"/>
    <col min="10231" max="10232" width="7.75" style="320" customWidth="1"/>
    <col min="10233" max="10233" width="18.625" style="320" customWidth="1"/>
    <col min="10234" max="10234" width="1.5" style="320" customWidth="1"/>
    <col min="10235" max="10251" width="0" style="320" hidden="1" customWidth="1"/>
    <col min="10252" max="10480" width="9" style="320"/>
    <col min="10481" max="10481" width="1.5" style="320" customWidth="1"/>
    <col min="10482" max="10482" width="4.625" style="320" customWidth="1"/>
    <col min="10483" max="10483" width="8.625" style="320" customWidth="1"/>
    <col min="10484" max="10484" width="37.25" style="320" customWidth="1"/>
    <col min="10485" max="10485" width="8.625" style="320" customWidth="1"/>
    <col min="10486" max="10486" width="10.625" style="320" customWidth="1"/>
    <col min="10487" max="10488" width="7.75" style="320" customWidth="1"/>
    <col min="10489" max="10489" width="18.625" style="320" customWidth="1"/>
    <col min="10490" max="10490" width="1.5" style="320" customWidth="1"/>
    <col min="10491" max="10507" width="0" style="320" hidden="1" customWidth="1"/>
    <col min="10508" max="10736" width="9" style="320"/>
    <col min="10737" max="10737" width="1.5" style="320" customWidth="1"/>
    <col min="10738" max="10738" width="4.625" style="320" customWidth="1"/>
    <col min="10739" max="10739" width="8.625" style="320" customWidth="1"/>
    <col min="10740" max="10740" width="37.25" style="320" customWidth="1"/>
    <col min="10741" max="10741" width="8.625" style="320" customWidth="1"/>
    <col min="10742" max="10742" width="10.625" style="320" customWidth="1"/>
    <col min="10743" max="10744" width="7.75" style="320" customWidth="1"/>
    <col min="10745" max="10745" width="18.625" style="320" customWidth="1"/>
    <col min="10746" max="10746" width="1.5" style="320" customWidth="1"/>
    <col min="10747" max="10763" width="0" style="320" hidden="1" customWidth="1"/>
    <col min="10764" max="10992" width="9" style="320"/>
    <col min="10993" max="10993" width="1.5" style="320" customWidth="1"/>
    <col min="10994" max="10994" width="4.625" style="320" customWidth="1"/>
    <col min="10995" max="10995" width="8.625" style="320" customWidth="1"/>
    <col min="10996" max="10996" width="37.25" style="320" customWidth="1"/>
    <col min="10997" max="10997" width="8.625" style="320" customWidth="1"/>
    <col min="10998" max="10998" width="10.625" style="320" customWidth="1"/>
    <col min="10999" max="11000" width="7.75" style="320" customWidth="1"/>
    <col min="11001" max="11001" width="18.625" style="320" customWidth="1"/>
    <col min="11002" max="11002" width="1.5" style="320" customWidth="1"/>
    <col min="11003" max="11019" width="0" style="320" hidden="1" customWidth="1"/>
    <col min="11020" max="11248" width="9" style="320"/>
    <col min="11249" max="11249" width="1.5" style="320" customWidth="1"/>
    <col min="11250" max="11250" width="4.625" style="320" customWidth="1"/>
    <col min="11251" max="11251" width="8.625" style="320" customWidth="1"/>
    <col min="11252" max="11252" width="37.25" style="320" customWidth="1"/>
    <col min="11253" max="11253" width="8.625" style="320" customWidth="1"/>
    <col min="11254" max="11254" width="10.625" style="320" customWidth="1"/>
    <col min="11255" max="11256" width="7.75" style="320" customWidth="1"/>
    <col min="11257" max="11257" width="18.625" style="320" customWidth="1"/>
    <col min="11258" max="11258" width="1.5" style="320" customWidth="1"/>
    <col min="11259" max="11275" width="0" style="320" hidden="1" customWidth="1"/>
    <col min="11276" max="11504" width="9" style="320"/>
    <col min="11505" max="11505" width="1.5" style="320" customWidth="1"/>
    <col min="11506" max="11506" width="4.625" style="320" customWidth="1"/>
    <col min="11507" max="11507" width="8.625" style="320" customWidth="1"/>
    <col min="11508" max="11508" width="37.25" style="320" customWidth="1"/>
    <col min="11509" max="11509" width="8.625" style="320" customWidth="1"/>
    <col min="11510" max="11510" width="10.625" style="320" customWidth="1"/>
    <col min="11511" max="11512" width="7.75" style="320" customWidth="1"/>
    <col min="11513" max="11513" width="18.625" style="320" customWidth="1"/>
    <col min="11514" max="11514" width="1.5" style="320" customWidth="1"/>
    <col min="11515" max="11531" width="0" style="320" hidden="1" customWidth="1"/>
    <col min="11532" max="11760" width="9" style="320"/>
    <col min="11761" max="11761" width="1.5" style="320" customWidth="1"/>
    <col min="11762" max="11762" width="4.625" style="320" customWidth="1"/>
    <col min="11763" max="11763" width="8.625" style="320" customWidth="1"/>
    <col min="11764" max="11764" width="37.25" style="320" customWidth="1"/>
    <col min="11765" max="11765" width="8.625" style="320" customWidth="1"/>
    <col min="11766" max="11766" width="10.625" style="320" customWidth="1"/>
    <col min="11767" max="11768" width="7.75" style="320" customWidth="1"/>
    <col min="11769" max="11769" width="18.625" style="320" customWidth="1"/>
    <col min="11770" max="11770" width="1.5" style="320" customWidth="1"/>
    <col min="11771" max="11787" width="0" style="320" hidden="1" customWidth="1"/>
    <col min="11788" max="12016" width="9" style="320"/>
    <col min="12017" max="12017" width="1.5" style="320" customWidth="1"/>
    <col min="12018" max="12018" width="4.625" style="320" customWidth="1"/>
    <col min="12019" max="12019" width="8.625" style="320" customWidth="1"/>
    <col min="12020" max="12020" width="37.25" style="320" customWidth="1"/>
    <col min="12021" max="12021" width="8.625" style="320" customWidth="1"/>
    <col min="12022" max="12022" width="10.625" style="320" customWidth="1"/>
    <col min="12023" max="12024" width="7.75" style="320" customWidth="1"/>
    <col min="12025" max="12025" width="18.625" style="320" customWidth="1"/>
    <col min="12026" max="12026" width="1.5" style="320" customWidth="1"/>
    <col min="12027" max="12043" width="0" style="320" hidden="1" customWidth="1"/>
    <col min="12044" max="12272" width="9" style="320"/>
    <col min="12273" max="12273" width="1.5" style="320" customWidth="1"/>
    <col min="12274" max="12274" width="4.625" style="320" customWidth="1"/>
    <col min="12275" max="12275" width="8.625" style="320" customWidth="1"/>
    <col min="12276" max="12276" width="37.25" style="320" customWidth="1"/>
    <col min="12277" max="12277" width="8.625" style="320" customWidth="1"/>
    <col min="12278" max="12278" width="10.625" style="320" customWidth="1"/>
    <col min="12279" max="12280" width="7.75" style="320" customWidth="1"/>
    <col min="12281" max="12281" width="18.625" style="320" customWidth="1"/>
    <col min="12282" max="12282" width="1.5" style="320" customWidth="1"/>
    <col min="12283" max="12299" width="0" style="320" hidden="1" customWidth="1"/>
    <col min="12300" max="12528" width="9" style="320"/>
    <col min="12529" max="12529" width="1.5" style="320" customWidth="1"/>
    <col min="12530" max="12530" width="4.625" style="320" customWidth="1"/>
    <col min="12531" max="12531" width="8.625" style="320" customWidth="1"/>
    <col min="12532" max="12532" width="37.25" style="320" customWidth="1"/>
    <col min="12533" max="12533" width="8.625" style="320" customWidth="1"/>
    <col min="12534" max="12534" width="10.625" style="320" customWidth="1"/>
    <col min="12535" max="12536" width="7.75" style="320" customWidth="1"/>
    <col min="12537" max="12537" width="18.625" style="320" customWidth="1"/>
    <col min="12538" max="12538" width="1.5" style="320" customWidth="1"/>
    <col min="12539" max="12555" width="0" style="320" hidden="1" customWidth="1"/>
    <col min="12556" max="12784" width="9" style="320"/>
    <col min="12785" max="12785" width="1.5" style="320" customWidth="1"/>
    <col min="12786" max="12786" width="4.625" style="320" customWidth="1"/>
    <col min="12787" max="12787" width="8.625" style="320" customWidth="1"/>
    <col min="12788" max="12788" width="37.25" style="320" customWidth="1"/>
    <col min="12789" max="12789" width="8.625" style="320" customWidth="1"/>
    <col min="12790" max="12790" width="10.625" style="320" customWidth="1"/>
    <col min="12791" max="12792" width="7.75" style="320" customWidth="1"/>
    <col min="12793" max="12793" width="18.625" style="320" customWidth="1"/>
    <col min="12794" max="12794" width="1.5" style="320" customWidth="1"/>
    <col min="12795" max="12811" width="0" style="320" hidden="1" customWidth="1"/>
    <col min="12812" max="13040" width="9" style="320"/>
    <col min="13041" max="13041" width="1.5" style="320" customWidth="1"/>
    <col min="13042" max="13042" width="4.625" style="320" customWidth="1"/>
    <col min="13043" max="13043" width="8.625" style="320" customWidth="1"/>
    <col min="13044" max="13044" width="37.25" style="320" customWidth="1"/>
    <col min="13045" max="13045" width="8.625" style="320" customWidth="1"/>
    <col min="13046" max="13046" width="10.625" style="320" customWidth="1"/>
    <col min="13047" max="13048" width="7.75" style="320" customWidth="1"/>
    <col min="13049" max="13049" width="18.625" style="320" customWidth="1"/>
    <col min="13050" max="13050" width="1.5" style="320" customWidth="1"/>
    <col min="13051" max="13067" width="0" style="320" hidden="1" customWidth="1"/>
    <col min="13068" max="13296" width="9" style="320"/>
    <col min="13297" max="13297" width="1.5" style="320" customWidth="1"/>
    <col min="13298" max="13298" width="4.625" style="320" customWidth="1"/>
    <col min="13299" max="13299" width="8.625" style="320" customWidth="1"/>
    <col min="13300" max="13300" width="37.25" style="320" customWidth="1"/>
    <col min="13301" max="13301" width="8.625" style="320" customWidth="1"/>
    <col min="13302" max="13302" width="10.625" style="320" customWidth="1"/>
    <col min="13303" max="13304" width="7.75" style="320" customWidth="1"/>
    <col min="13305" max="13305" width="18.625" style="320" customWidth="1"/>
    <col min="13306" max="13306" width="1.5" style="320" customWidth="1"/>
    <col min="13307" max="13323" width="0" style="320" hidden="1" customWidth="1"/>
    <col min="13324" max="13552" width="9" style="320"/>
    <col min="13553" max="13553" width="1.5" style="320" customWidth="1"/>
    <col min="13554" max="13554" width="4.625" style="320" customWidth="1"/>
    <col min="13555" max="13555" width="8.625" style="320" customWidth="1"/>
    <col min="13556" max="13556" width="37.25" style="320" customWidth="1"/>
    <col min="13557" max="13557" width="8.625" style="320" customWidth="1"/>
    <col min="13558" max="13558" width="10.625" style="320" customWidth="1"/>
    <col min="13559" max="13560" width="7.75" style="320" customWidth="1"/>
    <col min="13561" max="13561" width="18.625" style="320" customWidth="1"/>
    <col min="13562" max="13562" width="1.5" style="320" customWidth="1"/>
    <col min="13563" max="13579" width="0" style="320" hidden="1" customWidth="1"/>
    <col min="13580" max="13808" width="9" style="320"/>
    <col min="13809" max="13809" width="1.5" style="320" customWidth="1"/>
    <col min="13810" max="13810" width="4.625" style="320" customWidth="1"/>
    <col min="13811" max="13811" width="8.625" style="320" customWidth="1"/>
    <col min="13812" max="13812" width="37.25" style="320" customWidth="1"/>
    <col min="13813" max="13813" width="8.625" style="320" customWidth="1"/>
    <col min="13814" max="13814" width="10.625" style="320" customWidth="1"/>
    <col min="13815" max="13816" width="7.75" style="320" customWidth="1"/>
    <col min="13817" max="13817" width="18.625" style="320" customWidth="1"/>
    <col min="13818" max="13818" width="1.5" style="320" customWidth="1"/>
    <col min="13819" max="13835" width="0" style="320" hidden="1" customWidth="1"/>
    <col min="13836" max="14064" width="9" style="320"/>
    <col min="14065" max="14065" width="1.5" style="320" customWidth="1"/>
    <col min="14066" max="14066" width="4.625" style="320" customWidth="1"/>
    <col min="14067" max="14067" width="8.625" style="320" customWidth="1"/>
    <col min="14068" max="14068" width="37.25" style="320" customWidth="1"/>
    <col min="14069" max="14069" width="8.625" style="320" customWidth="1"/>
    <col min="14070" max="14070" width="10.625" style="320" customWidth="1"/>
    <col min="14071" max="14072" width="7.75" style="320" customWidth="1"/>
    <col min="14073" max="14073" width="18.625" style="320" customWidth="1"/>
    <col min="14074" max="14074" width="1.5" style="320" customWidth="1"/>
    <col min="14075" max="14091" width="0" style="320" hidden="1" customWidth="1"/>
    <col min="14092" max="14320" width="9" style="320"/>
    <col min="14321" max="14321" width="1.5" style="320" customWidth="1"/>
    <col min="14322" max="14322" width="4.625" style="320" customWidth="1"/>
    <col min="14323" max="14323" width="8.625" style="320" customWidth="1"/>
    <col min="14324" max="14324" width="37.25" style="320" customWidth="1"/>
    <col min="14325" max="14325" width="8.625" style="320" customWidth="1"/>
    <col min="14326" max="14326" width="10.625" style="320" customWidth="1"/>
    <col min="14327" max="14328" width="7.75" style="320" customWidth="1"/>
    <col min="14329" max="14329" width="18.625" style="320" customWidth="1"/>
    <col min="14330" max="14330" width="1.5" style="320" customWidth="1"/>
    <col min="14331" max="14347" width="0" style="320" hidden="1" customWidth="1"/>
    <col min="14348" max="14576" width="9" style="320"/>
    <col min="14577" max="14577" width="1.5" style="320" customWidth="1"/>
    <col min="14578" max="14578" width="4.625" style="320" customWidth="1"/>
    <col min="14579" max="14579" width="8.625" style="320" customWidth="1"/>
    <col min="14580" max="14580" width="37.25" style="320" customWidth="1"/>
    <col min="14581" max="14581" width="8.625" style="320" customWidth="1"/>
    <col min="14582" max="14582" width="10.625" style="320" customWidth="1"/>
    <col min="14583" max="14584" width="7.75" style="320" customWidth="1"/>
    <col min="14585" max="14585" width="18.625" style="320" customWidth="1"/>
    <col min="14586" max="14586" width="1.5" style="320" customWidth="1"/>
    <col min="14587" max="14603" width="0" style="320" hidden="1" customWidth="1"/>
    <col min="14604" max="14832" width="9" style="320"/>
    <col min="14833" max="14833" width="1.5" style="320" customWidth="1"/>
    <col min="14834" max="14834" width="4.625" style="320" customWidth="1"/>
    <col min="14835" max="14835" width="8.625" style="320" customWidth="1"/>
    <col min="14836" max="14836" width="37.25" style="320" customWidth="1"/>
    <col min="14837" max="14837" width="8.625" style="320" customWidth="1"/>
    <col min="14838" max="14838" width="10.625" style="320" customWidth="1"/>
    <col min="14839" max="14840" width="7.75" style="320" customWidth="1"/>
    <col min="14841" max="14841" width="18.625" style="320" customWidth="1"/>
    <col min="14842" max="14842" width="1.5" style="320" customWidth="1"/>
    <col min="14843" max="14859" width="0" style="320" hidden="1" customWidth="1"/>
    <col min="14860" max="15088" width="9" style="320"/>
    <col min="15089" max="15089" width="1.5" style="320" customWidth="1"/>
    <col min="15090" max="15090" width="4.625" style="320" customWidth="1"/>
    <col min="15091" max="15091" width="8.625" style="320" customWidth="1"/>
    <col min="15092" max="15092" width="37.25" style="320" customWidth="1"/>
    <col min="15093" max="15093" width="8.625" style="320" customWidth="1"/>
    <col min="15094" max="15094" width="10.625" style="320" customWidth="1"/>
    <col min="15095" max="15096" width="7.75" style="320" customWidth="1"/>
    <col min="15097" max="15097" width="18.625" style="320" customWidth="1"/>
    <col min="15098" max="15098" width="1.5" style="320" customWidth="1"/>
    <col min="15099" max="15115" width="0" style="320" hidden="1" customWidth="1"/>
    <col min="15116" max="15344" width="9" style="320"/>
    <col min="15345" max="15345" width="1.5" style="320" customWidth="1"/>
    <col min="15346" max="15346" width="4.625" style="320" customWidth="1"/>
    <col min="15347" max="15347" width="8.625" style="320" customWidth="1"/>
    <col min="15348" max="15348" width="37.25" style="320" customWidth="1"/>
    <col min="15349" max="15349" width="8.625" style="320" customWidth="1"/>
    <col min="15350" max="15350" width="10.625" style="320" customWidth="1"/>
    <col min="15351" max="15352" width="7.75" style="320" customWidth="1"/>
    <col min="15353" max="15353" width="18.625" style="320" customWidth="1"/>
    <col min="15354" max="15354" width="1.5" style="320" customWidth="1"/>
    <col min="15355" max="15371" width="0" style="320" hidden="1" customWidth="1"/>
    <col min="15372" max="15600" width="9" style="320"/>
    <col min="15601" max="15601" width="1.5" style="320" customWidth="1"/>
    <col min="15602" max="15602" width="4.625" style="320" customWidth="1"/>
    <col min="15603" max="15603" width="8.625" style="320" customWidth="1"/>
    <col min="15604" max="15604" width="37.25" style="320" customWidth="1"/>
    <col min="15605" max="15605" width="8.625" style="320" customWidth="1"/>
    <col min="15606" max="15606" width="10.625" style="320" customWidth="1"/>
    <col min="15607" max="15608" width="7.75" style="320" customWidth="1"/>
    <col min="15609" max="15609" width="18.625" style="320" customWidth="1"/>
    <col min="15610" max="15610" width="1.5" style="320" customWidth="1"/>
    <col min="15611" max="15627" width="0" style="320" hidden="1" customWidth="1"/>
    <col min="15628" max="15856" width="9" style="320"/>
    <col min="15857" max="15857" width="1.5" style="320" customWidth="1"/>
    <col min="15858" max="15858" width="4.625" style="320" customWidth="1"/>
    <col min="15859" max="15859" width="8.625" style="320" customWidth="1"/>
    <col min="15860" max="15860" width="37.25" style="320" customWidth="1"/>
    <col min="15861" max="15861" width="8.625" style="320" customWidth="1"/>
    <col min="15862" max="15862" width="10.625" style="320" customWidth="1"/>
    <col min="15863" max="15864" width="7.75" style="320" customWidth="1"/>
    <col min="15865" max="15865" width="18.625" style="320" customWidth="1"/>
    <col min="15866" max="15866" width="1.5" style="320" customWidth="1"/>
    <col min="15867" max="15883" width="0" style="320" hidden="1" customWidth="1"/>
    <col min="15884" max="16112" width="9" style="320"/>
    <col min="16113" max="16113" width="1.5" style="320" customWidth="1"/>
    <col min="16114" max="16114" width="4.625" style="320" customWidth="1"/>
    <col min="16115" max="16115" width="8.625" style="320" customWidth="1"/>
    <col min="16116" max="16116" width="37.25" style="320" customWidth="1"/>
    <col min="16117" max="16117" width="8.625" style="320" customWidth="1"/>
    <col min="16118" max="16118" width="10.625" style="320" customWidth="1"/>
    <col min="16119" max="16120" width="7.75" style="320" customWidth="1"/>
    <col min="16121" max="16121" width="18.625" style="320" customWidth="1"/>
    <col min="16122" max="16122" width="1.5" style="320" customWidth="1"/>
    <col min="16123" max="16139" width="0" style="320" hidden="1" customWidth="1"/>
    <col min="16140" max="16384" width="9" style="320"/>
  </cols>
  <sheetData>
    <row r="1" spans="1:56" ht="7.5" customHeight="1" x14ac:dyDescent="0.15">
      <c r="A1" s="289"/>
      <c r="B1" s="298"/>
      <c r="C1" s="257"/>
      <c r="D1" s="298"/>
      <c r="E1" s="298"/>
      <c r="F1" s="298"/>
      <c r="G1" s="298"/>
      <c r="H1" s="298"/>
      <c r="I1" s="298"/>
      <c r="J1" s="241"/>
      <c r="K1" s="319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676" t="s">
        <v>267</v>
      </c>
      <c r="AF1" s="676" t="s">
        <v>267</v>
      </c>
      <c r="AG1" s="676" t="s">
        <v>267</v>
      </c>
      <c r="AH1" s="676" t="s">
        <v>267</v>
      </c>
      <c r="AI1" s="676" t="s">
        <v>267</v>
      </c>
      <c r="AJ1" s="676" t="s">
        <v>267</v>
      </c>
      <c r="AK1" s="676" t="s">
        <v>267</v>
      </c>
      <c r="AL1" s="676" t="s">
        <v>267</v>
      </c>
      <c r="AM1" s="321"/>
      <c r="AN1" s="678" t="s">
        <v>268</v>
      </c>
      <c r="AO1" s="678" t="s">
        <v>268</v>
      </c>
      <c r="AP1" s="678" t="s">
        <v>268</v>
      </c>
      <c r="AQ1" s="678" t="s">
        <v>268</v>
      </c>
      <c r="AR1" s="678" t="s">
        <v>268</v>
      </c>
      <c r="AS1" s="678" t="s">
        <v>268</v>
      </c>
      <c r="AT1" s="678" t="s">
        <v>268</v>
      </c>
      <c r="AU1" s="678" t="s">
        <v>268</v>
      </c>
      <c r="AV1" s="322"/>
      <c r="AW1" s="678" t="s">
        <v>47</v>
      </c>
      <c r="AX1" s="678" t="s">
        <v>47</v>
      </c>
      <c r="AY1" s="678" t="s">
        <v>47</v>
      </c>
      <c r="AZ1" s="678" t="s">
        <v>47</v>
      </c>
      <c r="BA1" s="678" t="s">
        <v>47</v>
      </c>
      <c r="BB1" s="678" t="s">
        <v>47</v>
      </c>
      <c r="BC1" s="678" t="s">
        <v>47</v>
      </c>
      <c r="BD1" s="678" t="s">
        <v>47</v>
      </c>
    </row>
    <row r="2" spans="1:56" ht="51.75" customHeight="1" x14ac:dyDescent="0.15">
      <c r="A2" s="289"/>
      <c r="B2" s="323"/>
      <c r="C2" s="323"/>
      <c r="D2" s="323"/>
      <c r="E2" s="323"/>
      <c r="F2" s="323"/>
      <c r="G2" s="323"/>
      <c r="H2" s="323"/>
      <c r="I2" s="324"/>
      <c r="J2" s="241"/>
      <c r="K2" s="319"/>
      <c r="L2" s="325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676"/>
      <c r="AF2" s="676"/>
      <c r="AG2" s="676"/>
      <c r="AH2" s="676"/>
      <c r="AI2" s="676"/>
      <c r="AJ2" s="676"/>
      <c r="AK2" s="676"/>
      <c r="AL2" s="676"/>
      <c r="AM2" s="321"/>
      <c r="AN2" s="678"/>
      <c r="AO2" s="678"/>
      <c r="AP2" s="678"/>
      <c r="AQ2" s="678"/>
      <c r="AR2" s="678"/>
      <c r="AS2" s="678"/>
      <c r="AT2" s="678"/>
      <c r="AU2" s="678"/>
      <c r="AV2" s="322"/>
      <c r="AW2" s="678"/>
      <c r="AX2" s="678"/>
      <c r="AY2" s="678"/>
      <c r="AZ2" s="678"/>
      <c r="BA2" s="678"/>
      <c r="BB2" s="678"/>
      <c r="BC2" s="678"/>
      <c r="BD2" s="678"/>
    </row>
    <row r="3" spans="1:56" ht="23.25" customHeight="1" x14ac:dyDescent="0.15">
      <c r="A3" s="289"/>
      <c r="B3" s="323" t="s">
        <v>257</v>
      </c>
      <c r="C3" s="323"/>
      <c r="D3" s="323"/>
      <c r="E3" s="323"/>
      <c r="F3" s="323" t="s">
        <v>115</v>
      </c>
      <c r="G3" s="317"/>
      <c r="H3" s="317"/>
      <c r="I3" s="318"/>
      <c r="J3" s="241"/>
      <c r="K3" s="319"/>
      <c r="L3" s="325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676"/>
      <c r="AF3" s="676"/>
      <c r="AG3" s="676"/>
      <c r="AH3" s="676"/>
      <c r="AI3" s="676"/>
      <c r="AJ3" s="676"/>
      <c r="AK3" s="676"/>
      <c r="AL3" s="676"/>
      <c r="AM3" s="321"/>
      <c r="AN3" s="678"/>
      <c r="AO3" s="678"/>
      <c r="AP3" s="678"/>
      <c r="AQ3" s="678"/>
      <c r="AR3" s="678"/>
      <c r="AS3" s="678"/>
      <c r="AT3" s="678"/>
      <c r="AU3" s="678"/>
      <c r="AV3" s="322"/>
      <c r="AW3" s="678"/>
      <c r="AX3" s="678"/>
      <c r="AY3" s="678"/>
      <c r="AZ3" s="678"/>
      <c r="BA3" s="678"/>
      <c r="BB3" s="678"/>
      <c r="BC3" s="678"/>
      <c r="BD3" s="678"/>
    </row>
    <row r="4" spans="1:56" ht="26.1" customHeight="1" x14ac:dyDescent="0.15">
      <c r="A4" s="289"/>
      <c r="B4" s="664" t="s">
        <v>109</v>
      </c>
      <c r="C4" s="664"/>
      <c r="D4" s="664"/>
      <c r="E4" s="664"/>
      <c r="F4" s="664"/>
      <c r="G4" s="664"/>
      <c r="H4" s="664"/>
      <c r="I4" s="664"/>
      <c r="J4" s="241"/>
      <c r="K4" s="319"/>
      <c r="L4" s="325"/>
      <c r="M4" s="676" t="s">
        <v>27</v>
      </c>
      <c r="N4" s="676" t="s">
        <v>27</v>
      </c>
      <c r="O4" s="676" t="s">
        <v>27</v>
      </c>
      <c r="P4" s="676" t="s">
        <v>27</v>
      </c>
      <c r="Q4" s="676" t="s">
        <v>27</v>
      </c>
      <c r="R4" s="676" t="s">
        <v>27</v>
      </c>
      <c r="S4" s="676" t="s">
        <v>27</v>
      </c>
      <c r="T4" s="676" t="s">
        <v>27</v>
      </c>
      <c r="U4" s="326"/>
      <c r="V4" s="676" t="s">
        <v>24</v>
      </c>
      <c r="W4" s="676" t="s">
        <v>24</v>
      </c>
      <c r="X4" s="676" t="s">
        <v>24</v>
      </c>
      <c r="Y4" s="676" t="s">
        <v>24</v>
      </c>
      <c r="Z4" s="676" t="s">
        <v>24</v>
      </c>
      <c r="AA4" s="676" t="s">
        <v>24</v>
      </c>
      <c r="AB4" s="676" t="s">
        <v>24</v>
      </c>
      <c r="AC4" s="676" t="s">
        <v>24</v>
      </c>
      <c r="AD4" s="326"/>
      <c r="AE4" s="676"/>
      <c r="AF4" s="676"/>
      <c r="AG4" s="676"/>
      <c r="AH4" s="676"/>
      <c r="AI4" s="676"/>
      <c r="AJ4" s="676"/>
      <c r="AK4" s="676"/>
      <c r="AL4" s="676"/>
      <c r="AM4" s="326"/>
      <c r="AN4" s="678"/>
      <c r="AO4" s="678"/>
      <c r="AP4" s="678"/>
      <c r="AQ4" s="678"/>
      <c r="AR4" s="678"/>
      <c r="AS4" s="678"/>
      <c r="AT4" s="678"/>
      <c r="AU4" s="678"/>
      <c r="AV4" s="322"/>
      <c r="AW4" s="678"/>
      <c r="AX4" s="678"/>
      <c r="AY4" s="678"/>
      <c r="AZ4" s="678"/>
      <c r="BA4" s="678"/>
      <c r="BB4" s="678"/>
      <c r="BC4" s="678"/>
      <c r="BD4" s="678"/>
    </row>
    <row r="5" spans="1:56" ht="15" customHeight="1" x14ac:dyDescent="0.15">
      <c r="A5" s="289"/>
      <c r="B5" s="665" t="s">
        <v>20</v>
      </c>
      <c r="C5" s="665" t="s">
        <v>21</v>
      </c>
      <c r="D5" s="495" t="s">
        <v>110</v>
      </c>
      <c r="E5" s="666"/>
      <c r="F5" s="540" t="s">
        <v>22</v>
      </c>
      <c r="G5" s="669" t="s">
        <v>111</v>
      </c>
      <c r="H5" s="670"/>
      <c r="I5" s="671" t="s">
        <v>112</v>
      </c>
      <c r="J5" s="241"/>
      <c r="K5" s="319"/>
      <c r="L5" s="325"/>
      <c r="M5" s="676"/>
      <c r="N5" s="676"/>
      <c r="O5" s="676"/>
      <c r="P5" s="676"/>
      <c r="Q5" s="676"/>
      <c r="R5" s="676"/>
      <c r="S5" s="676"/>
      <c r="T5" s="676"/>
      <c r="U5" s="326"/>
      <c r="V5" s="676"/>
      <c r="W5" s="676"/>
      <c r="X5" s="676"/>
      <c r="Y5" s="676"/>
      <c r="Z5" s="676"/>
      <c r="AA5" s="676"/>
      <c r="AB5" s="676"/>
      <c r="AC5" s="676"/>
      <c r="AD5" s="326"/>
      <c r="AE5" s="676"/>
      <c r="AF5" s="676"/>
      <c r="AG5" s="676"/>
      <c r="AH5" s="676"/>
      <c r="AI5" s="676"/>
      <c r="AJ5" s="676"/>
      <c r="AK5" s="676"/>
      <c r="AL5" s="676"/>
      <c r="AM5" s="326"/>
      <c r="AN5" s="678"/>
      <c r="AO5" s="678"/>
      <c r="AP5" s="678"/>
      <c r="AQ5" s="678"/>
      <c r="AR5" s="678"/>
      <c r="AS5" s="678"/>
      <c r="AT5" s="678"/>
      <c r="AU5" s="678"/>
      <c r="AV5" s="322"/>
      <c r="AW5" s="678"/>
      <c r="AX5" s="678"/>
      <c r="AY5" s="678"/>
      <c r="AZ5" s="678"/>
      <c r="BA5" s="678"/>
      <c r="BB5" s="678"/>
      <c r="BC5" s="678"/>
      <c r="BD5" s="678"/>
    </row>
    <row r="6" spans="1:56" ht="15" customHeight="1" x14ac:dyDescent="0.15">
      <c r="A6" s="289"/>
      <c r="B6" s="665"/>
      <c r="C6" s="671"/>
      <c r="D6" s="679"/>
      <c r="E6" s="680"/>
      <c r="F6" s="510"/>
      <c r="G6" s="315" t="s">
        <v>113</v>
      </c>
      <c r="H6" s="315" t="s">
        <v>114</v>
      </c>
      <c r="I6" s="524"/>
      <c r="J6" s="241"/>
      <c r="K6" s="319"/>
      <c r="L6" s="325"/>
      <c r="M6" s="327" t="s">
        <v>70</v>
      </c>
      <c r="N6" s="327" t="s">
        <v>46</v>
      </c>
      <c r="O6" s="327" t="s">
        <v>71</v>
      </c>
      <c r="P6" s="327" t="s">
        <v>72</v>
      </c>
      <c r="Q6" s="327" t="s">
        <v>73</v>
      </c>
      <c r="R6" s="327" t="s">
        <v>74</v>
      </c>
      <c r="S6" s="327" t="s">
        <v>75</v>
      </c>
      <c r="T6" s="327" t="s">
        <v>76</v>
      </c>
      <c r="U6" s="328"/>
      <c r="V6" s="327" t="s">
        <v>70</v>
      </c>
      <c r="W6" s="327" t="s">
        <v>46</v>
      </c>
      <c r="X6" s="327" t="s">
        <v>71</v>
      </c>
      <c r="Y6" s="327" t="s">
        <v>72</v>
      </c>
      <c r="Z6" s="327" t="s">
        <v>73</v>
      </c>
      <c r="AA6" s="327" t="s">
        <v>74</v>
      </c>
      <c r="AB6" s="327" t="s">
        <v>75</v>
      </c>
      <c r="AC6" s="327" t="s">
        <v>76</v>
      </c>
      <c r="AD6" s="328"/>
      <c r="AE6" s="327" t="s">
        <v>70</v>
      </c>
      <c r="AF6" s="327" t="s">
        <v>46</v>
      </c>
      <c r="AG6" s="327" t="s">
        <v>71</v>
      </c>
      <c r="AH6" s="327" t="s">
        <v>72</v>
      </c>
      <c r="AI6" s="327" t="s">
        <v>73</v>
      </c>
      <c r="AJ6" s="327" t="s">
        <v>74</v>
      </c>
      <c r="AK6" s="327" t="s">
        <v>75</v>
      </c>
      <c r="AL6" s="327" t="s">
        <v>76</v>
      </c>
      <c r="AM6" s="328"/>
      <c r="AN6" s="327" t="s">
        <v>70</v>
      </c>
      <c r="AO6" s="327" t="s">
        <v>46</v>
      </c>
      <c r="AP6" s="327" t="s">
        <v>71</v>
      </c>
      <c r="AQ6" s="327" t="s">
        <v>72</v>
      </c>
      <c r="AR6" s="327" t="s">
        <v>73</v>
      </c>
      <c r="AS6" s="327" t="s">
        <v>74</v>
      </c>
      <c r="AT6" s="327" t="s">
        <v>75</v>
      </c>
      <c r="AU6" s="327" t="s">
        <v>76</v>
      </c>
      <c r="AV6" s="329"/>
      <c r="AW6" s="327" t="s">
        <v>70</v>
      </c>
      <c r="AX6" s="327" t="s">
        <v>46</v>
      </c>
      <c r="AY6" s="327" t="s">
        <v>71</v>
      </c>
      <c r="AZ6" s="327" t="s">
        <v>72</v>
      </c>
      <c r="BA6" s="327" t="s">
        <v>73</v>
      </c>
      <c r="BB6" s="327" t="s">
        <v>74</v>
      </c>
      <c r="BC6" s="327" t="s">
        <v>75</v>
      </c>
      <c r="BD6" s="327" t="s">
        <v>76</v>
      </c>
    </row>
    <row r="7" spans="1:56" ht="21.95" customHeight="1" x14ac:dyDescent="0.15">
      <c r="A7" s="289"/>
      <c r="B7" s="330">
        <v>8</v>
      </c>
      <c r="C7" s="40"/>
      <c r="D7" s="672"/>
      <c r="E7" s="673"/>
      <c r="F7" s="316"/>
      <c r="G7" s="42"/>
      <c r="H7" s="40"/>
      <c r="I7" s="43"/>
      <c r="J7" s="241"/>
      <c r="K7" s="331" t="str">
        <f t="shared" ref="K7:K31" si="0">IF(F7=$M$4,$M$4&amp;G7,IF(F7=$V$4,$V$4&amp;G7,IF(F7=$AE$1,$AE$1&amp;G7,IF(F7=$AN$1,$AN$1&amp;G7,IF(F7="","",$AW$1&amp;G7)))))</f>
        <v/>
      </c>
      <c r="M7" s="320">
        <f>COUNTIF(K7,"校長①")*H7</f>
        <v>0</v>
      </c>
      <c r="N7" s="320">
        <f>COUNTIF(K7,"校長②")*H7</f>
        <v>0</v>
      </c>
      <c r="O7" s="320">
        <f>COUNTIF(K7,"校長③")*H7</f>
        <v>0</v>
      </c>
      <c r="P7" s="320">
        <f>COUNTIF(K7,"校長④")*H7</f>
        <v>0</v>
      </c>
      <c r="Q7" s="320">
        <f>COUNTIF(K7,"校長⑤")*H7</f>
        <v>0</v>
      </c>
      <c r="R7" s="320">
        <f>COUNTIF(K7,"校長⑥")*H7</f>
        <v>0</v>
      </c>
      <c r="S7" s="320">
        <f>COUNTIF(K7,"校長⑦")*H7</f>
        <v>0</v>
      </c>
      <c r="T7" s="320">
        <f>COUNTIF(K7,"校長⑧")*H7</f>
        <v>0</v>
      </c>
      <c r="V7" s="320">
        <f>COUNTIF(K7,"教頭①")*H7</f>
        <v>0</v>
      </c>
      <c r="W7" s="320">
        <f>COUNTIF(K7,"教頭②")*H7</f>
        <v>0</v>
      </c>
      <c r="X7" s="320">
        <f>COUNTIF(K7,"教頭③")*H7</f>
        <v>0</v>
      </c>
      <c r="Y7" s="320">
        <f>COUNTIF(K7,"教頭④")*H7</f>
        <v>0</v>
      </c>
      <c r="Z7" s="320">
        <f>COUNTIF(K7,"教頭⑤")*H7</f>
        <v>0</v>
      </c>
      <c r="AA7" s="320">
        <f>COUNTIF(K7,"教頭⑥")*H7</f>
        <v>0</v>
      </c>
      <c r="AB7" s="320">
        <f>COUNTIF(K7,"教頭⑦")*H7</f>
        <v>0</v>
      </c>
      <c r="AC7" s="320">
        <f>COUNTIF(K7,"教頭⑧")*H7</f>
        <v>0</v>
      </c>
      <c r="AE7" s="320">
        <f>COUNTIF($K7,"拠点校指導教員①")*H7</f>
        <v>0</v>
      </c>
      <c r="AF7" s="320">
        <f>COUNTIF($K7,"拠点校指導教員②")*H7</f>
        <v>0</v>
      </c>
      <c r="AG7" s="320">
        <f>COUNTIF($K7,"拠点校指導教員③")*H7</f>
        <v>0</v>
      </c>
      <c r="AH7" s="320">
        <f>COUNTIF($K7,"拠点校指導教員④")*H7</f>
        <v>0</v>
      </c>
      <c r="AI7" s="320">
        <f>COUNTIF($K7,"拠点校指導教員⑤")*H7</f>
        <v>0</v>
      </c>
      <c r="AJ7" s="320">
        <f>COUNTIF($K7,"拠点校指導教員⑥")*H7</f>
        <v>0</v>
      </c>
      <c r="AK7" s="320">
        <f>COUNTIF($K7,"拠点校指導教員⑦")*H7</f>
        <v>0</v>
      </c>
      <c r="AL7" s="320">
        <f>COUNTIF($K7,"拠点校指導教員⑧")*H7</f>
        <v>0</v>
      </c>
      <c r="AN7" s="320">
        <f>COUNTIF($K7,"校内指導教員①")*H7</f>
        <v>0</v>
      </c>
      <c r="AO7" s="320">
        <f>COUNTIF($K7,"校内指導教員②")*H7</f>
        <v>0</v>
      </c>
      <c r="AP7" s="320">
        <f>COUNTIF($K7,"校内指導教員③")*H7</f>
        <v>0</v>
      </c>
      <c r="AQ7" s="320">
        <f>COUNTIF($K7,"校内指導教員④")*H7</f>
        <v>0</v>
      </c>
      <c r="AR7" s="320">
        <f>COUNTIF($K7,"校内指導教員⑤")*H7</f>
        <v>0</v>
      </c>
      <c r="AS7" s="320">
        <f>COUNTIF($K7,"校内指導教員⑥")*H7</f>
        <v>0</v>
      </c>
      <c r="AT7" s="320">
        <f>COUNTIF($K7,"校内指導教員⑦")*H7</f>
        <v>0</v>
      </c>
      <c r="AU7" s="320">
        <f>COUNTIF($K7,"校内指導教員⑧")*H7</f>
        <v>0</v>
      </c>
      <c r="AW7" s="320">
        <f>COUNTIF($K7,"その他の教員①")*H7</f>
        <v>0</v>
      </c>
      <c r="AX7" s="320">
        <f>COUNTIF($K7,"その他の教員②")*H7</f>
        <v>0</v>
      </c>
      <c r="AY7" s="320">
        <f>COUNTIF($K7,"その他の教員③")*H7</f>
        <v>0</v>
      </c>
      <c r="AZ7" s="320">
        <f>COUNTIF($K7,"その他の教員④")*H7</f>
        <v>0</v>
      </c>
      <c r="BA7" s="320">
        <f>COUNTIF($K7,"その他の教員⑤")*H7</f>
        <v>0</v>
      </c>
      <c r="BB7" s="320">
        <f>COUNTIF($K7,"その他の教員⑥")*H7</f>
        <v>0</v>
      </c>
      <c r="BC7" s="320">
        <f>COUNTIF($K7,"その他の教員⑦")*H7</f>
        <v>0</v>
      </c>
      <c r="BD7" s="320">
        <f>COUNTIF($K7,"その他の教員⑧")*H7</f>
        <v>0</v>
      </c>
    </row>
    <row r="8" spans="1:56" ht="21.75" customHeight="1" x14ac:dyDescent="0.15">
      <c r="A8" s="289"/>
      <c r="B8" s="332"/>
      <c r="C8" s="40"/>
      <c r="D8" s="662"/>
      <c r="E8" s="663"/>
      <c r="F8" s="45"/>
      <c r="G8" s="40"/>
      <c r="H8" s="40"/>
      <c r="I8" s="46"/>
      <c r="J8" s="241"/>
      <c r="K8" s="331" t="str">
        <f t="shared" si="0"/>
        <v/>
      </c>
      <c r="M8" s="320">
        <f t="shared" ref="M8:M31" si="1">COUNTIF(K8,"校長①")*H8</f>
        <v>0</v>
      </c>
      <c r="N8" s="320">
        <f t="shared" ref="N8:N31" si="2">COUNTIF(K8,"校長②")*H8</f>
        <v>0</v>
      </c>
      <c r="O8" s="320">
        <f t="shared" ref="O8:O31" si="3">COUNTIF(K8,"校長③")*H8</f>
        <v>0</v>
      </c>
      <c r="P8" s="320">
        <f t="shared" ref="P8:P31" si="4">COUNTIF(K8,"校長④")*H8</f>
        <v>0</v>
      </c>
      <c r="Q8" s="320">
        <f t="shared" ref="Q8:Q31" si="5">COUNTIF(K8,"校長⑤")*H8</f>
        <v>0</v>
      </c>
      <c r="R8" s="320">
        <f t="shared" ref="R8:R31" si="6">COUNTIF(K8,"校長⑥")*H8</f>
        <v>0</v>
      </c>
      <c r="S8" s="320">
        <f t="shared" ref="S8:S31" si="7">COUNTIF(K8,"校長⑦")*H8</f>
        <v>0</v>
      </c>
      <c r="T8" s="320">
        <f t="shared" ref="T8:T31" si="8">COUNTIF(K8,"校長⑧")*H8</f>
        <v>0</v>
      </c>
      <c r="V8" s="320">
        <f t="shared" ref="V8:V31" si="9">COUNTIF(K8,"教頭①")*H8</f>
        <v>0</v>
      </c>
      <c r="W8" s="320">
        <f t="shared" ref="W8:W31" si="10">COUNTIF(K8,"教頭②")*H8</f>
        <v>0</v>
      </c>
      <c r="X8" s="320">
        <f t="shared" ref="X8:X31" si="11">COUNTIF(K8,"教頭③")*H8</f>
        <v>0</v>
      </c>
      <c r="Y8" s="320">
        <f t="shared" ref="Y8:Y31" si="12">COUNTIF(K8,"教頭④")*H8</f>
        <v>0</v>
      </c>
      <c r="Z8" s="320">
        <f t="shared" ref="Z8:Z31" si="13">COUNTIF(K8,"教頭⑤")*H8</f>
        <v>0</v>
      </c>
      <c r="AA8" s="320">
        <f t="shared" ref="AA8:AA31" si="14">COUNTIF(K8,"教頭⑥")*H8</f>
        <v>0</v>
      </c>
      <c r="AB8" s="320">
        <f t="shared" ref="AB8:AB31" si="15">COUNTIF(K8,"教頭⑦")*H8</f>
        <v>0</v>
      </c>
      <c r="AC8" s="320">
        <f t="shared" ref="AC8:AC31" si="16">COUNTIF(K8,"教頭⑧")*H8</f>
        <v>0</v>
      </c>
      <c r="AE8" s="320">
        <f t="shared" ref="AE8:AE31" si="17">COUNTIF($K8,"拠点校指導教員①")*H8</f>
        <v>0</v>
      </c>
      <c r="AF8" s="320">
        <f t="shared" ref="AF8:AF31" si="18">COUNTIF($K8,"拠点校指導教員②")*H8</f>
        <v>0</v>
      </c>
      <c r="AG8" s="320">
        <f t="shared" ref="AG8:AG31" si="19">COUNTIF($K8,"拠点校指導教員③")*H8</f>
        <v>0</v>
      </c>
      <c r="AH8" s="320">
        <f t="shared" ref="AH8:AH31" si="20">COUNTIF($K8,"拠点校指導教員④")*H8</f>
        <v>0</v>
      </c>
      <c r="AI8" s="320">
        <f t="shared" ref="AI8:AI31" si="21">COUNTIF($K8,"拠点校指導教員⑤")*H8</f>
        <v>0</v>
      </c>
      <c r="AJ8" s="320">
        <f t="shared" ref="AJ8:AJ31" si="22">COUNTIF($K8,"拠点校指導教員⑥")*H8</f>
        <v>0</v>
      </c>
      <c r="AK8" s="320">
        <f t="shared" ref="AK8:AK31" si="23">COUNTIF($K8,"拠点校指導教員⑦")*H8</f>
        <v>0</v>
      </c>
      <c r="AL8" s="320">
        <f t="shared" ref="AL8:AL31" si="24">COUNTIF($K8,"拠点校指導教員⑧")*H8</f>
        <v>0</v>
      </c>
      <c r="AN8" s="320">
        <f t="shared" ref="AN8:AN31" si="25">COUNTIF($K8,"校内指導教員①")*H8</f>
        <v>0</v>
      </c>
      <c r="AO8" s="320">
        <f t="shared" ref="AO8:AO31" si="26">COUNTIF($K8,"校内指導教員②")*H8</f>
        <v>0</v>
      </c>
      <c r="AP8" s="320">
        <f t="shared" ref="AP8:AP31" si="27">COUNTIF($K8,"校内指導教員③")*H8</f>
        <v>0</v>
      </c>
      <c r="AQ8" s="320">
        <f t="shared" ref="AQ8:AQ31" si="28">COUNTIF($K8,"校内指導教員④")*H8</f>
        <v>0</v>
      </c>
      <c r="AR8" s="320">
        <f t="shared" ref="AR8:AR31" si="29">COUNTIF($K8,"校内指導教員⑤")*H8</f>
        <v>0</v>
      </c>
      <c r="AS8" s="320">
        <f t="shared" ref="AS8:AS31" si="30">COUNTIF($K8,"校内指導教員⑥")*H8</f>
        <v>0</v>
      </c>
      <c r="AT8" s="320">
        <f t="shared" ref="AT8:AT31" si="31">COUNTIF($K8,"校内指導教員⑦")*H8</f>
        <v>0</v>
      </c>
      <c r="AU8" s="320">
        <f t="shared" ref="AU8:AU31" si="32">COUNTIF($K8,"校内指導教員⑧")*H8</f>
        <v>0</v>
      </c>
      <c r="AW8" s="320">
        <f t="shared" ref="AW8:AW31" si="33">COUNTIF($K8,"その他の教員①")*H8</f>
        <v>0</v>
      </c>
      <c r="AX8" s="320">
        <f t="shared" ref="AX8:AX31" si="34">COUNTIF($K8,"その他の教員②")*H8</f>
        <v>0</v>
      </c>
      <c r="AY8" s="320">
        <f t="shared" ref="AY8:AY31" si="35">COUNTIF($K8,"その他の教員③")*H8</f>
        <v>0</v>
      </c>
      <c r="AZ8" s="320">
        <f t="shared" ref="AZ8:AZ31" si="36">COUNTIF($K8,"その他の教員④")*H8</f>
        <v>0</v>
      </c>
      <c r="BA8" s="320">
        <f t="shared" ref="BA8:BA31" si="37">COUNTIF($K8,"その他の教員⑤")*H8</f>
        <v>0</v>
      </c>
      <c r="BB8" s="320">
        <f t="shared" ref="BB8:BB31" si="38">COUNTIF($K8,"その他の教員⑥")*H8</f>
        <v>0</v>
      </c>
      <c r="BC8" s="320">
        <f t="shared" ref="BC8:BC31" si="39">COUNTIF($K8,"その他の教員⑦")*H8</f>
        <v>0</v>
      </c>
      <c r="BD8" s="320">
        <f t="shared" ref="BD8:BD31" si="40">COUNTIF($K8,"その他の教員⑧")*H8</f>
        <v>0</v>
      </c>
    </row>
    <row r="9" spans="1:56" ht="21.95" customHeight="1" x14ac:dyDescent="0.15">
      <c r="A9" s="289"/>
      <c r="B9" s="332"/>
      <c r="C9" s="39"/>
      <c r="D9" s="662"/>
      <c r="E9" s="663"/>
      <c r="F9" s="45"/>
      <c r="G9" s="40"/>
      <c r="H9" s="40"/>
      <c r="I9" s="48"/>
      <c r="J9" s="241"/>
      <c r="K9" s="331" t="str">
        <f t="shared" si="0"/>
        <v/>
      </c>
      <c r="M9" s="320">
        <f t="shared" si="1"/>
        <v>0</v>
      </c>
      <c r="N9" s="320">
        <f t="shared" si="2"/>
        <v>0</v>
      </c>
      <c r="O9" s="320">
        <f t="shared" si="3"/>
        <v>0</v>
      </c>
      <c r="P9" s="320">
        <f t="shared" si="4"/>
        <v>0</v>
      </c>
      <c r="Q9" s="320">
        <f t="shared" si="5"/>
        <v>0</v>
      </c>
      <c r="R9" s="320">
        <f t="shared" si="6"/>
        <v>0</v>
      </c>
      <c r="S9" s="320">
        <f t="shared" si="7"/>
        <v>0</v>
      </c>
      <c r="T9" s="320">
        <f t="shared" si="8"/>
        <v>0</v>
      </c>
      <c r="V9" s="320">
        <f t="shared" si="9"/>
        <v>0</v>
      </c>
      <c r="W9" s="320">
        <f t="shared" si="10"/>
        <v>0</v>
      </c>
      <c r="X9" s="320">
        <f t="shared" si="11"/>
        <v>0</v>
      </c>
      <c r="Y9" s="320">
        <f t="shared" si="12"/>
        <v>0</v>
      </c>
      <c r="Z9" s="320">
        <f t="shared" si="13"/>
        <v>0</v>
      </c>
      <c r="AA9" s="320">
        <f t="shared" si="14"/>
        <v>0</v>
      </c>
      <c r="AB9" s="320">
        <f t="shared" si="15"/>
        <v>0</v>
      </c>
      <c r="AC9" s="320">
        <f t="shared" si="16"/>
        <v>0</v>
      </c>
      <c r="AE9" s="320">
        <f t="shared" si="17"/>
        <v>0</v>
      </c>
      <c r="AF9" s="320">
        <f t="shared" si="18"/>
        <v>0</v>
      </c>
      <c r="AG9" s="320">
        <f t="shared" si="19"/>
        <v>0</v>
      </c>
      <c r="AH9" s="320">
        <f t="shared" si="20"/>
        <v>0</v>
      </c>
      <c r="AI9" s="320">
        <f t="shared" si="21"/>
        <v>0</v>
      </c>
      <c r="AJ9" s="320">
        <f t="shared" si="22"/>
        <v>0</v>
      </c>
      <c r="AK9" s="320">
        <f t="shared" si="23"/>
        <v>0</v>
      </c>
      <c r="AL9" s="320">
        <f t="shared" si="24"/>
        <v>0</v>
      </c>
      <c r="AN9" s="320">
        <f t="shared" si="25"/>
        <v>0</v>
      </c>
      <c r="AO9" s="320">
        <f t="shared" si="26"/>
        <v>0</v>
      </c>
      <c r="AP9" s="320">
        <f t="shared" si="27"/>
        <v>0</v>
      </c>
      <c r="AQ9" s="320">
        <f t="shared" si="28"/>
        <v>0</v>
      </c>
      <c r="AR9" s="320">
        <f t="shared" si="29"/>
        <v>0</v>
      </c>
      <c r="AS9" s="320">
        <f t="shared" si="30"/>
        <v>0</v>
      </c>
      <c r="AT9" s="320">
        <f t="shared" si="31"/>
        <v>0</v>
      </c>
      <c r="AU9" s="320">
        <f t="shared" si="32"/>
        <v>0</v>
      </c>
      <c r="AW9" s="320">
        <f t="shared" si="33"/>
        <v>0</v>
      </c>
      <c r="AX9" s="320">
        <f t="shared" si="34"/>
        <v>0</v>
      </c>
      <c r="AY9" s="320">
        <f t="shared" si="35"/>
        <v>0</v>
      </c>
      <c r="AZ9" s="320">
        <f t="shared" si="36"/>
        <v>0</v>
      </c>
      <c r="BA9" s="320">
        <f t="shared" si="37"/>
        <v>0</v>
      </c>
      <c r="BB9" s="320">
        <f t="shared" si="38"/>
        <v>0</v>
      </c>
      <c r="BC9" s="320">
        <f t="shared" si="39"/>
        <v>0</v>
      </c>
      <c r="BD9" s="320">
        <f t="shared" si="40"/>
        <v>0</v>
      </c>
    </row>
    <row r="10" spans="1:56" ht="21.95" customHeight="1" x14ac:dyDescent="0.15">
      <c r="A10" s="289"/>
      <c r="B10" s="332"/>
      <c r="C10" s="49"/>
      <c r="D10" s="662"/>
      <c r="E10" s="663"/>
      <c r="F10" s="45"/>
      <c r="G10" s="40"/>
      <c r="H10" s="40"/>
      <c r="I10" s="51"/>
      <c r="J10" s="241"/>
      <c r="K10" s="331" t="str">
        <f t="shared" si="0"/>
        <v/>
      </c>
      <c r="M10" s="320">
        <f t="shared" si="1"/>
        <v>0</v>
      </c>
      <c r="N10" s="320">
        <f t="shared" si="2"/>
        <v>0</v>
      </c>
      <c r="O10" s="320">
        <f t="shared" si="3"/>
        <v>0</v>
      </c>
      <c r="P10" s="320">
        <f t="shared" si="4"/>
        <v>0</v>
      </c>
      <c r="Q10" s="320">
        <f t="shared" si="5"/>
        <v>0</v>
      </c>
      <c r="R10" s="320">
        <f t="shared" si="6"/>
        <v>0</v>
      </c>
      <c r="S10" s="320">
        <f t="shared" si="7"/>
        <v>0</v>
      </c>
      <c r="T10" s="320">
        <f t="shared" si="8"/>
        <v>0</v>
      </c>
      <c r="V10" s="320">
        <f t="shared" si="9"/>
        <v>0</v>
      </c>
      <c r="W10" s="320">
        <f t="shared" si="10"/>
        <v>0</v>
      </c>
      <c r="X10" s="320">
        <f t="shared" si="11"/>
        <v>0</v>
      </c>
      <c r="Y10" s="320">
        <f t="shared" si="12"/>
        <v>0</v>
      </c>
      <c r="Z10" s="320">
        <f t="shared" si="13"/>
        <v>0</v>
      </c>
      <c r="AA10" s="320">
        <f t="shared" si="14"/>
        <v>0</v>
      </c>
      <c r="AB10" s="320">
        <f t="shared" si="15"/>
        <v>0</v>
      </c>
      <c r="AC10" s="320">
        <f t="shared" si="16"/>
        <v>0</v>
      </c>
      <c r="AE10" s="320">
        <f t="shared" si="17"/>
        <v>0</v>
      </c>
      <c r="AF10" s="320">
        <f t="shared" si="18"/>
        <v>0</v>
      </c>
      <c r="AG10" s="320">
        <f t="shared" si="19"/>
        <v>0</v>
      </c>
      <c r="AH10" s="320">
        <f t="shared" si="20"/>
        <v>0</v>
      </c>
      <c r="AI10" s="320">
        <f t="shared" si="21"/>
        <v>0</v>
      </c>
      <c r="AJ10" s="320">
        <f t="shared" si="22"/>
        <v>0</v>
      </c>
      <c r="AK10" s="320">
        <f t="shared" si="23"/>
        <v>0</v>
      </c>
      <c r="AL10" s="320">
        <f t="shared" si="24"/>
        <v>0</v>
      </c>
      <c r="AN10" s="320">
        <f t="shared" si="25"/>
        <v>0</v>
      </c>
      <c r="AO10" s="320">
        <f t="shared" si="26"/>
        <v>0</v>
      </c>
      <c r="AP10" s="320">
        <f t="shared" si="27"/>
        <v>0</v>
      </c>
      <c r="AQ10" s="320">
        <f t="shared" si="28"/>
        <v>0</v>
      </c>
      <c r="AR10" s="320">
        <f t="shared" si="29"/>
        <v>0</v>
      </c>
      <c r="AS10" s="320">
        <f t="shared" si="30"/>
        <v>0</v>
      </c>
      <c r="AT10" s="320">
        <f t="shared" si="31"/>
        <v>0</v>
      </c>
      <c r="AU10" s="320">
        <f t="shared" si="32"/>
        <v>0</v>
      </c>
      <c r="AW10" s="320">
        <f t="shared" si="33"/>
        <v>0</v>
      </c>
      <c r="AX10" s="320">
        <f t="shared" si="34"/>
        <v>0</v>
      </c>
      <c r="AY10" s="320">
        <f t="shared" si="35"/>
        <v>0</v>
      </c>
      <c r="AZ10" s="320">
        <f t="shared" si="36"/>
        <v>0</v>
      </c>
      <c r="BA10" s="320">
        <f t="shared" si="37"/>
        <v>0</v>
      </c>
      <c r="BB10" s="320">
        <f t="shared" si="38"/>
        <v>0</v>
      </c>
      <c r="BC10" s="320">
        <f t="shared" si="39"/>
        <v>0</v>
      </c>
      <c r="BD10" s="320">
        <f t="shared" si="40"/>
        <v>0</v>
      </c>
    </row>
    <row r="11" spans="1:56" ht="21.95" customHeight="1" x14ac:dyDescent="0.15">
      <c r="A11" s="289"/>
      <c r="B11" s="332"/>
      <c r="C11" s="50"/>
      <c r="D11" s="662"/>
      <c r="E11" s="663"/>
      <c r="F11" s="45"/>
      <c r="G11" s="40"/>
      <c r="H11" s="40"/>
      <c r="I11" s="46"/>
      <c r="J11" s="241"/>
      <c r="K11" s="331" t="str">
        <f t="shared" si="0"/>
        <v/>
      </c>
      <c r="M11" s="320">
        <f t="shared" si="1"/>
        <v>0</v>
      </c>
      <c r="N11" s="320">
        <f t="shared" si="2"/>
        <v>0</v>
      </c>
      <c r="O11" s="320">
        <f t="shared" si="3"/>
        <v>0</v>
      </c>
      <c r="P11" s="320">
        <f t="shared" si="4"/>
        <v>0</v>
      </c>
      <c r="Q11" s="320">
        <f t="shared" si="5"/>
        <v>0</v>
      </c>
      <c r="R11" s="320">
        <f t="shared" si="6"/>
        <v>0</v>
      </c>
      <c r="S11" s="320">
        <f t="shared" si="7"/>
        <v>0</v>
      </c>
      <c r="T11" s="320">
        <f t="shared" si="8"/>
        <v>0</v>
      </c>
      <c r="V11" s="320">
        <f t="shared" si="9"/>
        <v>0</v>
      </c>
      <c r="W11" s="320">
        <f t="shared" si="10"/>
        <v>0</v>
      </c>
      <c r="X11" s="320">
        <f t="shared" si="11"/>
        <v>0</v>
      </c>
      <c r="Y11" s="320">
        <f t="shared" si="12"/>
        <v>0</v>
      </c>
      <c r="Z11" s="320">
        <f t="shared" si="13"/>
        <v>0</v>
      </c>
      <c r="AA11" s="320">
        <f t="shared" si="14"/>
        <v>0</v>
      </c>
      <c r="AB11" s="320">
        <f t="shared" si="15"/>
        <v>0</v>
      </c>
      <c r="AC11" s="320">
        <f t="shared" si="16"/>
        <v>0</v>
      </c>
      <c r="AE11" s="320">
        <f t="shared" si="17"/>
        <v>0</v>
      </c>
      <c r="AF11" s="320">
        <f t="shared" si="18"/>
        <v>0</v>
      </c>
      <c r="AG11" s="320">
        <f t="shared" si="19"/>
        <v>0</v>
      </c>
      <c r="AH11" s="320">
        <f t="shared" si="20"/>
        <v>0</v>
      </c>
      <c r="AI11" s="320">
        <f t="shared" si="21"/>
        <v>0</v>
      </c>
      <c r="AJ11" s="320">
        <f t="shared" si="22"/>
        <v>0</v>
      </c>
      <c r="AK11" s="320">
        <f t="shared" si="23"/>
        <v>0</v>
      </c>
      <c r="AL11" s="320">
        <f t="shared" si="24"/>
        <v>0</v>
      </c>
      <c r="AN11" s="320">
        <f t="shared" si="25"/>
        <v>0</v>
      </c>
      <c r="AO11" s="320">
        <f t="shared" si="26"/>
        <v>0</v>
      </c>
      <c r="AP11" s="320">
        <f t="shared" si="27"/>
        <v>0</v>
      </c>
      <c r="AQ11" s="320">
        <f t="shared" si="28"/>
        <v>0</v>
      </c>
      <c r="AR11" s="320">
        <f t="shared" si="29"/>
        <v>0</v>
      </c>
      <c r="AS11" s="320">
        <f t="shared" si="30"/>
        <v>0</v>
      </c>
      <c r="AT11" s="320">
        <f t="shared" si="31"/>
        <v>0</v>
      </c>
      <c r="AU11" s="320">
        <f t="shared" si="32"/>
        <v>0</v>
      </c>
      <c r="AW11" s="320">
        <f t="shared" si="33"/>
        <v>0</v>
      </c>
      <c r="AX11" s="320">
        <f t="shared" si="34"/>
        <v>0</v>
      </c>
      <c r="AY11" s="320">
        <f t="shared" si="35"/>
        <v>0</v>
      </c>
      <c r="AZ11" s="320">
        <f t="shared" si="36"/>
        <v>0</v>
      </c>
      <c r="BA11" s="320">
        <f t="shared" si="37"/>
        <v>0</v>
      </c>
      <c r="BB11" s="320">
        <f t="shared" si="38"/>
        <v>0</v>
      </c>
      <c r="BC11" s="320">
        <f t="shared" si="39"/>
        <v>0</v>
      </c>
      <c r="BD11" s="320">
        <f t="shared" si="40"/>
        <v>0</v>
      </c>
    </row>
    <row r="12" spans="1:56" ht="21.95" customHeight="1" x14ac:dyDescent="0.15">
      <c r="A12" s="289"/>
      <c r="B12" s="332"/>
      <c r="C12" s="50"/>
      <c r="D12" s="662"/>
      <c r="E12" s="663"/>
      <c r="F12" s="45"/>
      <c r="G12" s="40"/>
      <c r="H12" s="40"/>
      <c r="I12" s="48"/>
      <c r="J12" s="333"/>
      <c r="K12" s="331" t="str">
        <f t="shared" si="0"/>
        <v/>
      </c>
      <c r="M12" s="320">
        <f t="shared" si="1"/>
        <v>0</v>
      </c>
      <c r="N12" s="320">
        <f t="shared" si="2"/>
        <v>0</v>
      </c>
      <c r="O12" s="320">
        <f t="shared" si="3"/>
        <v>0</v>
      </c>
      <c r="P12" s="320">
        <f t="shared" si="4"/>
        <v>0</v>
      </c>
      <c r="Q12" s="320">
        <f t="shared" si="5"/>
        <v>0</v>
      </c>
      <c r="R12" s="320">
        <f t="shared" si="6"/>
        <v>0</v>
      </c>
      <c r="S12" s="320">
        <f t="shared" si="7"/>
        <v>0</v>
      </c>
      <c r="T12" s="320">
        <f t="shared" si="8"/>
        <v>0</v>
      </c>
      <c r="V12" s="320">
        <f t="shared" si="9"/>
        <v>0</v>
      </c>
      <c r="W12" s="320">
        <f t="shared" si="10"/>
        <v>0</v>
      </c>
      <c r="X12" s="320">
        <f t="shared" si="11"/>
        <v>0</v>
      </c>
      <c r="Y12" s="320">
        <f t="shared" si="12"/>
        <v>0</v>
      </c>
      <c r="Z12" s="320">
        <f t="shared" si="13"/>
        <v>0</v>
      </c>
      <c r="AA12" s="320">
        <f t="shared" si="14"/>
        <v>0</v>
      </c>
      <c r="AB12" s="320">
        <f t="shared" si="15"/>
        <v>0</v>
      </c>
      <c r="AC12" s="320">
        <f t="shared" si="16"/>
        <v>0</v>
      </c>
      <c r="AE12" s="320">
        <f t="shared" si="17"/>
        <v>0</v>
      </c>
      <c r="AF12" s="320">
        <f t="shared" si="18"/>
        <v>0</v>
      </c>
      <c r="AG12" s="320">
        <f t="shared" si="19"/>
        <v>0</v>
      </c>
      <c r="AH12" s="320">
        <f t="shared" si="20"/>
        <v>0</v>
      </c>
      <c r="AI12" s="320">
        <f t="shared" si="21"/>
        <v>0</v>
      </c>
      <c r="AJ12" s="320">
        <f t="shared" si="22"/>
        <v>0</v>
      </c>
      <c r="AK12" s="320">
        <f t="shared" si="23"/>
        <v>0</v>
      </c>
      <c r="AL12" s="320">
        <f t="shared" si="24"/>
        <v>0</v>
      </c>
      <c r="AN12" s="320">
        <f t="shared" si="25"/>
        <v>0</v>
      </c>
      <c r="AO12" s="320">
        <f t="shared" si="26"/>
        <v>0</v>
      </c>
      <c r="AP12" s="320">
        <f t="shared" si="27"/>
        <v>0</v>
      </c>
      <c r="AQ12" s="320">
        <f t="shared" si="28"/>
        <v>0</v>
      </c>
      <c r="AR12" s="320">
        <f t="shared" si="29"/>
        <v>0</v>
      </c>
      <c r="AS12" s="320">
        <f t="shared" si="30"/>
        <v>0</v>
      </c>
      <c r="AT12" s="320">
        <f t="shared" si="31"/>
        <v>0</v>
      </c>
      <c r="AU12" s="320">
        <f t="shared" si="32"/>
        <v>0</v>
      </c>
      <c r="AW12" s="320">
        <f t="shared" si="33"/>
        <v>0</v>
      </c>
      <c r="AX12" s="320">
        <f t="shared" si="34"/>
        <v>0</v>
      </c>
      <c r="AY12" s="320">
        <f t="shared" si="35"/>
        <v>0</v>
      </c>
      <c r="AZ12" s="320">
        <f t="shared" si="36"/>
        <v>0</v>
      </c>
      <c r="BA12" s="320">
        <f t="shared" si="37"/>
        <v>0</v>
      </c>
      <c r="BB12" s="320">
        <f t="shared" si="38"/>
        <v>0</v>
      </c>
      <c r="BC12" s="320">
        <f t="shared" si="39"/>
        <v>0</v>
      </c>
      <c r="BD12" s="320">
        <f t="shared" si="40"/>
        <v>0</v>
      </c>
    </row>
    <row r="13" spans="1:56" s="336" customFormat="1" ht="21.95" customHeight="1" x14ac:dyDescent="0.15">
      <c r="A13" s="334"/>
      <c r="B13" s="335"/>
      <c r="C13" s="50"/>
      <c r="D13" s="662"/>
      <c r="E13" s="663"/>
      <c r="F13" s="45"/>
      <c r="G13" s="40"/>
      <c r="H13" s="40"/>
      <c r="I13" s="51"/>
      <c r="J13" s="300"/>
      <c r="K13" s="331" t="str">
        <f t="shared" si="0"/>
        <v/>
      </c>
      <c r="M13" s="320">
        <f t="shared" si="1"/>
        <v>0</v>
      </c>
      <c r="N13" s="320">
        <f t="shared" si="2"/>
        <v>0</v>
      </c>
      <c r="O13" s="320">
        <f t="shared" si="3"/>
        <v>0</v>
      </c>
      <c r="P13" s="320">
        <f t="shared" si="4"/>
        <v>0</v>
      </c>
      <c r="Q13" s="320">
        <f t="shared" si="5"/>
        <v>0</v>
      </c>
      <c r="R13" s="320">
        <f t="shared" si="6"/>
        <v>0</v>
      </c>
      <c r="S13" s="320">
        <f t="shared" si="7"/>
        <v>0</v>
      </c>
      <c r="T13" s="320">
        <f t="shared" si="8"/>
        <v>0</v>
      </c>
      <c r="V13" s="320">
        <f t="shared" si="9"/>
        <v>0</v>
      </c>
      <c r="W13" s="320">
        <f t="shared" si="10"/>
        <v>0</v>
      </c>
      <c r="X13" s="320">
        <f t="shared" si="11"/>
        <v>0</v>
      </c>
      <c r="Y13" s="320">
        <f t="shared" si="12"/>
        <v>0</v>
      </c>
      <c r="Z13" s="320">
        <f t="shared" si="13"/>
        <v>0</v>
      </c>
      <c r="AA13" s="320">
        <f t="shared" si="14"/>
        <v>0</v>
      </c>
      <c r="AB13" s="320">
        <f t="shared" si="15"/>
        <v>0</v>
      </c>
      <c r="AC13" s="320">
        <f t="shared" si="16"/>
        <v>0</v>
      </c>
      <c r="AE13" s="320">
        <f t="shared" si="17"/>
        <v>0</v>
      </c>
      <c r="AF13" s="320">
        <f t="shared" si="18"/>
        <v>0</v>
      </c>
      <c r="AG13" s="320">
        <f t="shared" si="19"/>
        <v>0</v>
      </c>
      <c r="AH13" s="320">
        <f t="shared" si="20"/>
        <v>0</v>
      </c>
      <c r="AI13" s="320">
        <f t="shared" si="21"/>
        <v>0</v>
      </c>
      <c r="AJ13" s="320">
        <f t="shared" si="22"/>
        <v>0</v>
      </c>
      <c r="AK13" s="320">
        <f t="shared" si="23"/>
        <v>0</v>
      </c>
      <c r="AL13" s="320">
        <f t="shared" si="24"/>
        <v>0</v>
      </c>
      <c r="AN13" s="320">
        <f t="shared" si="25"/>
        <v>0</v>
      </c>
      <c r="AO13" s="320">
        <f t="shared" si="26"/>
        <v>0</v>
      </c>
      <c r="AP13" s="320">
        <f t="shared" si="27"/>
        <v>0</v>
      </c>
      <c r="AQ13" s="320">
        <f t="shared" si="28"/>
        <v>0</v>
      </c>
      <c r="AR13" s="320">
        <f t="shared" si="29"/>
        <v>0</v>
      </c>
      <c r="AS13" s="320">
        <f t="shared" si="30"/>
        <v>0</v>
      </c>
      <c r="AT13" s="320">
        <f t="shared" si="31"/>
        <v>0</v>
      </c>
      <c r="AU13" s="320">
        <f t="shared" si="32"/>
        <v>0</v>
      </c>
      <c r="AW13" s="320">
        <f t="shared" si="33"/>
        <v>0</v>
      </c>
      <c r="AX13" s="320">
        <f t="shared" si="34"/>
        <v>0</v>
      </c>
      <c r="AY13" s="320">
        <f t="shared" si="35"/>
        <v>0</v>
      </c>
      <c r="AZ13" s="320">
        <f t="shared" si="36"/>
        <v>0</v>
      </c>
      <c r="BA13" s="320">
        <f t="shared" si="37"/>
        <v>0</v>
      </c>
      <c r="BB13" s="320">
        <f t="shared" si="38"/>
        <v>0</v>
      </c>
      <c r="BC13" s="320">
        <f t="shared" si="39"/>
        <v>0</v>
      </c>
      <c r="BD13" s="320">
        <f t="shared" si="40"/>
        <v>0</v>
      </c>
    </row>
    <row r="14" spans="1:56" s="336" customFormat="1" ht="21.95" customHeight="1" x14ac:dyDescent="0.15">
      <c r="A14" s="334"/>
      <c r="B14" s="332"/>
      <c r="C14" s="50"/>
      <c r="D14" s="662"/>
      <c r="E14" s="663"/>
      <c r="F14" s="45"/>
      <c r="G14" s="40"/>
      <c r="H14" s="40"/>
      <c r="I14" s="46"/>
      <c r="J14" s="300"/>
      <c r="K14" s="331" t="str">
        <f t="shared" si="0"/>
        <v/>
      </c>
      <c r="M14" s="320">
        <f t="shared" si="1"/>
        <v>0</v>
      </c>
      <c r="N14" s="320">
        <f t="shared" si="2"/>
        <v>0</v>
      </c>
      <c r="O14" s="320">
        <f t="shared" si="3"/>
        <v>0</v>
      </c>
      <c r="P14" s="320">
        <f t="shared" si="4"/>
        <v>0</v>
      </c>
      <c r="Q14" s="320">
        <f t="shared" si="5"/>
        <v>0</v>
      </c>
      <c r="R14" s="320">
        <f t="shared" si="6"/>
        <v>0</v>
      </c>
      <c r="S14" s="320">
        <f t="shared" si="7"/>
        <v>0</v>
      </c>
      <c r="T14" s="320">
        <f t="shared" si="8"/>
        <v>0</v>
      </c>
      <c r="V14" s="320">
        <f t="shared" si="9"/>
        <v>0</v>
      </c>
      <c r="W14" s="320">
        <f t="shared" si="10"/>
        <v>0</v>
      </c>
      <c r="X14" s="320">
        <f t="shared" si="11"/>
        <v>0</v>
      </c>
      <c r="Y14" s="320">
        <f t="shared" si="12"/>
        <v>0</v>
      </c>
      <c r="Z14" s="320">
        <f t="shared" si="13"/>
        <v>0</v>
      </c>
      <c r="AA14" s="320">
        <f t="shared" si="14"/>
        <v>0</v>
      </c>
      <c r="AB14" s="320">
        <f t="shared" si="15"/>
        <v>0</v>
      </c>
      <c r="AC14" s="320">
        <f t="shared" si="16"/>
        <v>0</v>
      </c>
      <c r="AE14" s="320">
        <f t="shared" si="17"/>
        <v>0</v>
      </c>
      <c r="AF14" s="320">
        <f t="shared" si="18"/>
        <v>0</v>
      </c>
      <c r="AG14" s="320">
        <f t="shared" si="19"/>
        <v>0</v>
      </c>
      <c r="AH14" s="320">
        <f t="shared" si="20"/>
        <v>0</v>
      </c>
      <c r="AI14" s="320">
        <f t="shared" si="21"/>
        <v>0</v>
      </c>
      <c r="AJ14" s="320">
        <f t="shared" si="22"/>
        <v>0</v>
      </c>
      <c r="AK14" s="320">
        <f t="shared" si="23"/>
        <v>0</v>
      </c>
      <c r="AL14" s="320">
        <f t="shared" si="24"/>
        <v>0</v>
      </c>
      <c r="AN14" s="320">
        <f t="shared" si="25"/>
        <v>0</v>
      </c>
      <c r="AO14" s="320">
        <f t="shared" si="26"/>
        <v>0</v>
      </c>
      <c r="AP14" s="320">
        <f t="shared" si="27"/>
        <v>0</v>
      </c>
      <c r="AQ14" s="320">
        <f t="shared" si="28"/>
        <v>0</v>
      </c>
      <c r="AR14" s="320">
        <f t="shared" si="29"/>
        <v>0</v>
      </c>
      <c r="AS14" s="320">
        <f t="shared" si="30"/>
        <v>0</v>
      </c>
      <c r="AT14" s="320">
        <f t="shared" si="31"/>
        <v>0</v>
      </c>
      <c r="AU14" s="320">
        <f t="shared" si="32"/>
        <v>0</v>
      </c>
      <c r="AW14" s="320">
        <f t="shared" si="33"/>
        <v>0</v>
      </c>
      <c r="AX14" s="320">
        <f t="shared" si="34"/>
        <v>0</v>
      </c>
      <c r="AY14" s="320">
        <f t="shared" si="35"/>
        <v>0</v>
      </c>
      <c r="AZ14" s="320">
        <f t="shared" si="36"/>
        <v>0</v>
      </c>
      <c r="BA14" s="320">
        <f t="shared" si="37"/>
        <v>0</v>
      </c>
      <c r="BB14" s="320">
        <f t="shared" si="38"/>
        <v>0</v>
      </c>
      <c r="BC14" s="320">
        <f t="shared" si="39"/>
        <v>0</v>
      </c>
      <c r="BD14" s="320">
        <f t="shared" si="40"/>
        <v>0</v>
      </c>
    </row>
    <row r="15" spans="1:56" s="336" customFormat="1" ht="21.95" customHeight="1" x14ac:dyDescent="0.15">
      <c r="A15" s="334"/>
      <c r="B15" s="337"/>
      <c r="C15" s="50"/>
      <c r="D15" s="662"/>
      <c r="E15" s="663"/>
      <c r="F15" s="45"/>
      <c r="G15" s="40"/>
      <c r="H15" s="40"/>
      <c r="I15" s="46"/>
      <c r="J15" s="300"/>
      <c r="K15" s="331" t="str">
        <f t="shared" si="0"/>
        <v/>
      </c>
      <c r="M15" s="320">
        <f t="shared" si="1"/>
        <v>0</v>
      </c>
      <c r="N15" s="320">
        <f t="shared" si="2"/>
        <v>0</v>
      </c>
      <c r="O15" s="320">
        <f t="shared" si="3"/>
        <v>0</v>
      </c>
      <c r="P15" s="320">
        <f t="shared" si="4"/>
        <v>0</v>
      </c>
      <c r="Q15" s="320">
        <f t="shared" si="5"/>
        <v>0</v>
      </c>
      <c r="R15" s="320">
        <f t="shared" si="6"/>
        <v>0</v>
      </c>
      <c r="S15" s="320">
        <f t="shared" si="7"/>
        <v>0</v>
      </c>
      <c r="T15" s="320">
        <f t="shared" si="8"/>
        <v>0</v>
      </c>
      <c r="V15" s="320">
        <f t="shared" si="9"/>
        <v>0</v>
      </c>
      <c r="W15" s="320">
        <f t="shared" si="10"/>
        <v>0</v>
      </c>
      <c r="X15" s="320">
        <f t="shared" si="11"/>
        <v>0</v>
      </c>
      <c r="Y15" s="320">
        <f t="shared" si="12"/>
        <v>0</v>
      </c>
      <c r="Z15" s="320">
        <f t="shared" si="13"/>
        <v>0</v>
      </c>
      <c r="AA15" s="320">
        <f t="shared" si="14"/>
        <v>0</v>
      </c>
      <c r="AB15" s="320">
        <f t="shared" si="15"/>
        <v>0</v>
      </c>
      <c r="AC15" s="320">
        <f t="shared" si="16"/>
        <v>0</v>
      </c>
      <c r="AE15" s="320">
        <f t="shared" si="17"/>
        <v>0</v>
      </c>
      <c r="AF15" s="320">
        <f t="shared" si="18"/>
        <v>0</v>
      </c>
      <c r="AG15" s="320">
        <f t="shared" si="19"/>
        <v>0</v>
      </c>
      <c r="AH15" s="320">
        <f t="shared" si="20"/>
        <v>0</v>
      </c>
      <c r="AI15" s="320">
        <f t="shared" si="21"/>
        <v>0</v>
      </c>
      <c r="AJ15" s="320">
        <f t="shared" si="22"/>
        <v>0</v>
      </c>
      <c r="AK15" s="320">
        <f t="shared" si="23"/>
        <v>0</v>
      </c>
      <c r="AL15" s="320">
        <f t="shared" si="24"/>
        <v>0</v>
      </c>
      <c r="AN15" s="320">
        <f t="shared" si="25"/>
        <v>0</v>
      </c>
      <c r="AO15" s="320">
        <f t="shared" si="26"/>
        <v>0</v>
      </c>
      <c r="AP15" s="320">
        <f t="shared" si="27"/>
        <v>0</v>
      </c>
      <c r="AQ15" s="320">
        <f t="shared" si="28"/>
        <v>0</v>
      </c>
      <c r="AR15" s="320">
        <f t="shared" si="29"/>
        <v>0</v>
      </c>
      <c r="AS15" s="320">
        <f t="shared" si="30"/>
        <v>0</v>
      </c>
      <c r="AT15" s="320">
        <f t="shared" si="31"/>
        <v>0</v>
      </c>
      <c r="AU15" s="320">
        <f t="shared" si="32"/>
        <v>0</v>
      </c>
      <c r="AW15" s="320">
        <f t="shared" si="33"/>
        <v>0</v>
      </c>
      <c r="AX15" s="320">
        <f t="shared" si="34"/>
        <v>0</v>
      </c>
      <c r="AY15" s="320">
        <f t="shared" si="35"/>
        <v>0</v>
      </c>
      <c r="AZ15" s="320">
        <f t="shared" si="36"/>
        <v>0</v>
      </c>
      <c r="BA15" s="320">
        <f t="shared" si="37"/>
        <v>0</v>
      </c>
      <c r="BB15" s="320">
        <f t="shared" si="38"/>
        <v>0</v>
      </c>
      <c r="BC15" s="320">
        <f t="shared" si="39"/>
        <v>0</v>
      </c>
      <c r="BD15" s="320">
        <f t="shared" si="40"/>
        <v>0</v>
      </c>
    </row>
    <row r="16" spans="1:56" s="336" customFormat="1" ht="21.95" customHeight="1" x14ac:dyDescent="0.15">
      <c r="A16" s="334"/>
      <c r="B16" s="337"/>
      <c r="C16" s="50"/>
      <c r="D16" s="662"/>
      <c r="E16" s="663"/>
      <c r="F16" s="45"/>
      <c r="G16" s="40"/>
      <c r="H16" s="40"/>
      <c r="I16" s="48"/>
      <c r="J16" s="300"/>
      <c r="K16" s="331" t="str">
        <f t="shared" si="0"/>
        <v/>
      </c>
      <c r="M16" s="320">
        <f t="shared" si="1"/>
        <v>0</v>
      </c>
      <c r="N16" s="320">
        <f t="shared" si="2"/>
        <v>0</v>
      </c>
      <c r="O16" s="320">
        <f t="shared" si="3"/>
        <v>0</v>
      </c>
      <c r="P16" s="320">
        <f t="shared" si="4"/>
        <v>0</v>
      </c>
      <c r="Q16" s="320">
        <f t="shared" si="5"/>
        <v>0</v>
      </c>
      <c r="R16" s="320">
        <f t="shared" si="6"/>
        <v>0</v>
      </c>
      <c r="S16" s="320">
        <f t="shared" si="7"/>
        <v>0</v>
      </c>
      <c r="T16" s="320">
        <f t="shared" si="8"/>
        <v>0</v>
      </c>
      <c r="V16" s="320">
        <f t="shared" si="9"/>
        <v>0</v>
      </c>
      <c r="W16" s="320">
        <f t="shared" si="10"/>
        <v>0</v>
      </c>
      <c r="X16" s="320">
        <f t="shared" si="11"/>
        <v>0</v>
      </c>
      <c r="Y16" s="320">
        <f t="shared" si="12"/>
        <v>0</v>
      </c>
      <c r="Z16" s="320">
        <f t="shared" si="13"/>
        <v>0</v>
      </c>
      <c r="AA16" s="320">
        <f t="shared" si="14"/>
        <v>0</v>
      </c>
      <c r="AB16" s="320">
        <f t="shared" si="15"/>
        <v>0</v>
      </c>
      <c r="AC16" s="320">
        <f t="shared" si="16"/>
        <v>0</v>
      </c>
      <c r="AE16" s="320">
        <f t="shared" si="17"/>
        <v>0</v>
      </c>
      <c r="AF16" s="320">
        <f t="shared" si="18"/>
        <v>0</v>
      </c>
      <c r="AG16" s="320">
        <f t="shared" si="19"/>
        <v>0</v>
      </c>
      <c r="AH16" s="320">
        <f t="shared" si="20"/>
        <v>0</v>
      </c>
      <c r="AI16" s="320">
        <f t="shared" si="21"/>
        <v>0</v>
      </c>
      <c r="AJ16" s="320">
        <f t="shared" si="22"/>
        <v>0</v>
      </c>
      <c r="AK16" s="320">
        <f t="shared" si="23"/>
        <v>0</v>
      </c>
      <c r="AL16" s="320">
        <f t="shared" si="24"/>
        <v>0</v>
      </c>
      <c r="AN16" s="320">
        <f t="shared" si="25"/>
        <v>0</v>
      </c>
      <c r="AO16" s="320">
        <f t="shared" si="26"/>
        <v>0</v>
      </c>
      <c r="AP16" s="320">
        <f t="shared" si="27"/>
        <v>0</v>
      </c>
      <c r="AQ16" s="320">
        <f t="shared" si="28"/>
        <v>0</v>
      </c>
      <c r="AR16" s="320">
        <f t="shared" si="29"/>
        <v>0</v>
      </c>
      <c r="AS16" s="320">
        <f t="shared" si="30"/>
        <v>0</v>
      </c>
      <c r="AT16" s="320">
        <f t="shared" si="31"/>
        <v>0</v>
      </c>
      <c r="AU16" s="320">
        <f t="shared" si="32"/>
        <v>0</v>
      </c>
      <c r="AW16" s="320">
        <f t="shared" si="33"/>
        <v>0</v>
      </c>
      <c r="AX16" s="320">
        <f t="shared" si="34"/>
        <v>0</v>
      </c>
      <c r="AY16" s="320">
        <f t="shared" si="35"/>
        <v>0</v>
      </c>
      <c r="AZ16" s="320">
        <f t="shared" si="36"/>
        <v>0</v>
      </c>
      <c r="BA16" s="320">
        <f t="shared" si="37"/>
        <v>0</v>
      </c>
      <c r="BB16" s="320">
        <f t="shared" si="38"/>
        <v>0</v>
      </c>
      <c r="BC16" s="320">
        <f t="shared" si="39"/>
        <v>0</v>
      </c>
      <c r="BD16" s="320">
        <f t="shared" si="40"/>
        <v>0</v>
      </c>
    </row>
    <row r="17" spans="1:56" s="336" customFormat="1" ht="21.95" customHeight="1" x14ac:dyDescent="0.15">
      <c r="A17" s="334"/>
      <c r="B17" s="337"/>
      <c r="C17" s="59"/>
      <c r="D17" s="662"/>
      <c r="E17" s="663"/>
      <c r="F17" s="45"/>
      <c r="G17" s="40"/>
      <c r="H17" s="40"/>
      <c r="I17" s="60"/>
      <c r="J17" s="300"/>
      <c r="K17" s="331" t="str">
        <f t="shared" si="0"/>
        <v/>
      </c>
      <c r="M17" s="320">
        <f t="shared" si="1"/>
        <v>0</v>
      </c>
      <c r="N17" s="320">
        <f t="shared" si="2"/>
        <v>0</v>
      </c>
      <c r="O17" s="320">
        <f t="shared" si="3"/>
        <v>0</v>
      </c>
      <c r="P17" s="320">
        <f t="shared" si="4"/>
        <v>0</v>
      </c>
      <c r="Q17" s="320">
        <f t="shared" si="5"/>
        <v>0</v>
      </c>
      <c r="R17" s="320">
        <f t="shared" si="6"/>
        <v>0</v>
      </c>
      <c r="S17" s="320">
        <f t="shared" si="7"/>
        <v>0</v>
      </c>
      <c r="T17" s="320">
        <f t="shared" si="8"/>
        <v>0</v>
      </c>
      <c r="V17" s="320">
        <f t="shared" si="9"/>
        <v>0</v>
      </c>
      <c r="W17" s="320">
        <f t="shared" si="10"/>
        <v>0</v>
      </c>
      <c r="X17" s="320">
        <f t="shared" si="11"/>
        <v>0</v>
      </c>
      <c r="Y17" s="320">
        <f t="shared" si="12"/>
        <v>0</v>
      </c>
      <c r="Z17" s="320">
        <f t="shared" si="13"/>
        <v>0</v>
      </c>
      <c r="AA17" s="320">
        <f t="shared" si="14"/>
        <v>0</v>
      </c>
      <c r="AB17" s="320">
        <f t="shared" si="15"/>
        <v>0</v>
      </c>
      <c r="AC17" s="320">
        <f t="shared" si="16"/>
        <v>0</v>
      </c>
      <c r="AE17" s="320">
        <f t="shared" si="17"/>
        <v>0</v>
      </c>
      <c r="AF17" s="320">
        <f t="shared" si="18"/>
        <v>0</v>
      </c>
      <c r="AG17" s="320">
        <f t="shared" si="19"/>
        <v>0</v>
      </c>
      <c r="AH17" s="320">
        <f t="shared" si="20"/>
        <v>0</v>
      </c>
      <c r="AI17" s="320">
        <f t="shared" si="21"/>
        <v>0</v>
      </c>
      <c r="AJ17" s="320">
        <f t="shared" si="22"/>
        <v>0</v>
      </c>
      <c r="AK17" s="320">
        <f t="shared" si="23"/>
        <v>0</v>
      </c>
      <c r="AL17" s="320">
        <f t="shared" si="24"/>
        <v>0</v>
      </c>
      <c r="AN17" s="320">
        <f t="shared" si="25"/>
        <v>0</v>
      </c>
      <c r="AO17" s="320">
        <f t="shared" si="26"/>
        <v>0</v>
      </c>
      <c r="AP17" s="320">
        <f t="shared" si="27"/>
        <v>0</v>
      </c>
      <c r="AQ17" s="320">
        <f t="shared" si="28"/>
        <v>0</v>
      </c>
      <c r="AR17" s="320">
        <f t="shared" si="29"/>
        <v>0</v>
      </c>
      <c r="AS17" s="320">
        <f t="shared" si="30"/>
        <v>0</v>
      </c>
      <c r="AT17" s="320">
        <f t="shared" si="31"/>
        <v>0</v>
      </c>
      <c r="AU17" s="320">
        <f t="shared" si="32"/>
        <v>0</v>
      </c>
      <c r="AW17" s="320">
        <f t="shared" si="33"/>
        <v>0</v>
      </c>
      <c r="AX17" s="320">
        <f t="shared" si="34"/>
        <v>0</v>
      </c>
      <c r="AY17" s="320">
        <f t="shared" si="35"/>
        <v>0</v>
      </c>
      <c r="AZ17" s="320">
        <f t="shared" si="36"/>
        <v>0</v>
      </c>
      <c r="BA17" s="320">
        <f t="shared" si="37"/>
        <v>0</v>
      </c>
      <c r="BB17" s="320">
        <f t="shared" si="38"/>
        <v>0</v>
      </c>
      <c r="BC17" s="320">
        <f t="shared" si="39"/>
        <v>0</v>
      </c>
      <c r="BD17" s="320">
        <f t="shared" si="40"/>
        <v>0</v>
      </c>
    </row>
    <row r="18" spans="1:56" s="336" customFormat="1" ht="21.95" customHeight="1" x14ac:dyDescent="0.15">
      <c r="A18" s="334"/>
      <c r="B18" s="337"/>
      <c r="C18" s="59"/>
      <c r="D18" s="662"/>
      <c r="E18" s="677"/>
      <c r="F18" s="45"/>
      <c r="G18" s="40"/>
      <c r="H18" s="61"/>
      <c r="I18" s="46"/>
      <c r="J18" s="338"/>
      <c r="K18" s="331" t="str">
        <f t="shared" si="0"/>
        <v/>
      </c>
      <c r="M18" s="320">
        <f t="shared" si="1"/>
        <v>0</v>
      </c>
      <c r="N18" s="320">
        <f t="shared" si="2"/>
        <v>0</v>
      </c>
      <c r="O18" s="320">
        <f t="shared" si="3"/>
        <v>0</v>
      </c>
      <c r="P18" s="320">
        <f t="shared" si="4"/>
        <v>0</v>
      </c>
      <c r="Q18" s="320">
        <f t="shared" si="5"/>
        <v>0</v>
      </c>
      <c r="R18" s="320">
        <f t="shared" si="6"/>
        <v>0</v>
      </c>
      <c r="S18" s="320">
        <f t="shared" si="7"/>
        <v>0</v>
      </c>
      <c r="T18" s="320">
        <f t="shared" si="8"/>
        <v>0</v>
      </c>
      <c r="V18" s="320">
        <f t="shared" si="9"/>
        <v>0</v>
      </c>
      <c r="W18" s="320">
        <f t="shared" si="10"/>
        <v>0</v>
      </c>
      <c r="X18" s="320">
        <f t="shared" si="11"/>
        <v>0</v>
      </c>
      <c r="Y18" s="320">
        <f t="shared" si="12"/>
        <v>0</v>
      </c>
      <c r="Z18" s="320">
        <f t="shared" si="13"/>
        <v>0</v>
      </c>
      <c r="AA18" s="320">
        <f t="shared" si="14"/>
        <v>0</v>
      </c>
      <c r="AB18" s="320">
        <f t="shared" si="15"/>
        <v>0</v>
      </c>
      <c r="AC18" s="320">
        <f t="shared" si="16"/>
        <v>0</v>
      </c>
      <c r="AE18" s="320">
        <f t="shared" si="17"/>
        <v>0</v>
      </c>
      <c r="AF18" s="320">
        <f t="shared" si="18"/>
        <v>0</v>
      </c>
      <c r="AG18" s="320">
        <f t="shared" si="19"/>
        <v>0</v>
      </c>
      <c r="AH18" s="320">
        <f t="shared" si="20"/>
        <v>0</v>
      </c>
      <c r="AI18" s="320">
        <f t="shared" si="21"/>
        <v>0</v>
      </c>
      <c r="AJ18" s="320">
        <f t="shared" si="22"/>
        <v>0</v>
      </c>
      <c r="AK18" s="320">
        <f t="shared" si="23"/>
        <v>0</v>
      </c>
      <c r="AL18" s="320">
        <f t="shared" si="24"/>
        <v>0</v>
      </c>
      <c r="AN18" s="320">
        <f t="shared" si="25"/>
        <v>0</v>
      </c>
      <c r="AO18" s="320">
        <f t="shared" si="26"/>
        <v>0</v>
      </c>
      <c r="AP18" s="320">
        <f t="shared" si="27"/>
        <v>0</v>
      </c>
      <c r="AQ18" s="320">
        <f t="shared" si="28"/>
        <v>0</v>
      </c>
      <c r="AR18" s="320">
        <f t="shared" si="29"/>
        <v>0</v>
      </c>
      <c r="AS18" s="320">
        <f t="shared" si="30"/>
        <v>0</v>
      </c>
      <c r="AT18" s="320">
        <f t="shared" si="31"/>
        <v>0</v>
      </c>
      <c r="AU18" s="320">
        <f t="shared" si="32"/>
        <v>0</v>
      </c>
      <c r="AW18" s="320">
        <f t="shared" si="33"/>
        <v>0</v>
      </c>
      <c r="AX18" s="320">
        <f t="shared" si="34"/>
        <v>0</v>
      </c>
      <c r="AY18" s="320">
        <f t="shared" si="35"/>
        <v>0</v>
      </c>
      <c r="AZ18" s="320">
        <f t="shared" si="36"/>
        <v>0</v>
      </c>
      <c r="BA18" s="320">
        <f t="shared" si="37"/>
        <v>0</v>
      </c>
      <c r="BB18" s="320">
        <f t="shared" si="38"/>
        <v>0</v>
      </c>
      <c r="BC18" s="320">
        <f t="shared" si="39"/>
        <v>0</v>
      </c>
      <c r="BD18" s="320">
        <f t="shared" si="40"/>
        <v>0</v>
      </c>
    </row>
    <row r="19" spans="1:56" s="336" customFormat="1" ht="21.95" customHeight="1" x14ac:dyDescent="0.15">
      <c r="A19" s="334"/>
      <c r="B19" s="337"/>
      <c r="C19" s="59"/>
      <c r="D19" s="662"/>
      <c r="E19" s="677"/>
      <c r="F19" s="45"/>
      <c r="G19" s="40"/>
      <c r="H19" s="40"/>
      <c r="I19" s="46"/>
      <c r="J19" s="339"/>
      <c r="K19" s="331" t="str">
        <f t="shared" si="0"/>
        <v/>
      </c>
      <c r="M19" s="320">
        <f t="shared" si="1"/>
        <v>0</v>
      </c>
      <c r="N19" s="320">
        <f t="shared" si="2"/>
        <v>0</v>
      </c>
      <c r="O19" s="320">
        <f t="shared" si="3"/>
        <v>0</v>
      </c>
      <c r="P19" s="320">
        <f t="shared" si="4"/>
        <v>0</v>
      </c>
      <c r="Q19" s="320">
        <f t="shared" si="5"/>
        <v>0</v>
      </c>
      <c r="R19" s="320">
        <f t="shared" si="6"/>
        <v>0</v>
      </c>
      <c r="S19" s="320">
        <f t="shared" si="7"/>
        <v>0</v>
      </c>
      <c r="T19" s="320">
        <f t="shared" si="8"/>
        <v>0</v>
      </c>
      <c r="V19" s="320">
        <f t="shared" si="9"/>
        <v>0</v>
      </c>
      <c r="W19" s="320">
        <f t="shared" si="10"/>
        <v>0</v>
      </c>
      <c r="X19" s="320">
        <f t="shared" si="11"/>
        <v>0</v>
      </c>
      <c r="Y19" s="320">
        <f t="shared" si="12"/>
        <v>0</v>
      </c>
      <c r="Z19" s="320">
        <f t="shared" si="13"/>
        <v>0</v>
      </c>
      <c r="AA19" s="320">
        <f t="shared" si="14"/>
        <v>0</v>
      </c>
      <c r="AB19" s="320">
        <f t="shared" si="15"/>
        <v>0</v>
      </c>
      <c r="AC19" s="320">
        <f t="shared" si="16"/>
        <v>0</v>
      </c>
      <c r="AE19" s="320">
        <f t="shared" si="17"/>
        <v>0</v>
      </c>
      <c r="AF19" s="320">
        <f t="shared" si="18"/>
        <v>0</v>
      </c>
      <c r="AG19" s="320">
        <f t="shared" si="19"/>
        <v>0</v>
      </c>
      <c r="AH19" s="320">
        <f t="shared" si="20"/>
        <v>0</v>
      </c>
      <c r="AI19" s="320">
        <f t="shared" si="21"/>
        <v>0</v>
      </c>
      <c r="AJ19" s="320">
        <f t="shared" si="22"/>
        <v>0</v>
      </c>
      <c r="AK19" s="320">
        <f t="shared" si="23"/>
        <v>0</v>
      </c>
      <c r="AL19" s="320">
        <f t="shared" si="24"/>
        <v>0</v>
      </c>
      <c r="AN19" s="320">
        <f t="shared" si="25"/>
        <v>0</v>
      </c>
      <c r="AO19" s="320">
        <f t="shared" si="26"/>
        <v>0</v>
      </c>
      <c r="AP19" s="320">
        <f t="shared" si="27"/>
        <v>0</v>
      </c>
      <c r="AQ19" s="320">
        <f t="shared" si="28"/>
        <v>0</v>
      </c>
      <c r="AR19" s="320">
        <f t="shared" si="29"/>
        <v>0</v>
      </c>
      <c r="AS19" s="320">
        <f t="shared" si="30"/>
        <v>0</v>
      </c>
      <c r="AT19" s="320">
        <f t="shared" si="31"/>
        <v>0</v>
      </c>
      <c r="AU19" s="320">
        <f t="shared" si="32"/>
        <v>0</v>
      </c>
      <c r="AW19" s="320">
        <f t="shared" si="33"/>
        <v>0</v>
      </c>
      <c r="AX19" s="320">
        <f t="shared" si="34"/>
        <v>0</v>
      </c>
      <c r="AY19" s="320">
        <f t="shared" si="35"/>
        <v>0</v>
      </c>
      <c r="AZ19" s="320">
        <f t="shared" si="36"/>
        <v>0</v>
      </c>
      <c r="BA19" s="320">
        <f t="shared" si="37"/>
        <v>0</v>
      </c>
      <c r="BB19" s="320">
        <f t="shared" si="38"/>
        <v>0</v>
      </c>
      <c r="BC19" s="320">
        <f t="shared" si="39"/>
        <v>0</v>
      </c>
      <c r="BD19" s="320">
        <f t="shared" si="40"/>
        <v>0</v>
      </c>
    </row>
    <row r="20" spans="1:56" s="336" customFormat="1" ht="21.95" customHeight="1" x14ac:dyDescent="0.15">
      <c r="A20" s="334"/>
      <c r="B20" s="337"/>
      <c r="C20" s="40"/>
      <c r="D20" s="662"/>
      <c r="E20" s="677"/>
      <c r="F20" s="45"/>
      <c r="G20" s="40"/>
      <c r="H20" s="59"/>
      <c r="I20" s="58"/>
      <c r="J20" s="338"/>
      <c r="K20" s="331" t="str">
        <f t="shared" si="0"/>
        <v/>
      </c>
      <c r="M20" s="320">
        <f t="shared" si="1"/>
        <v>0</v>
      </c>
      <c r="N20" s="320">
        <f t="shared" si="2"/>
        <v>0</v>
      </c>
      <c r="O20" s="320">
        <f t="shared" si="3"/>
        <v>0</v>
      </c>
      <c r="P20" s="320">
        <f t="shared" si="4"/>
        <v>0</v>
      </c>
      <c r="Q20" s="320">
        <f t="shared" si="5"/>
        <v>0</v>
      </c>
      <c r="R20" s="320">
        <f t="shared" si="6"/>
        <v>0</v>
      </c>
      <c r="S20" s="320">
        <f t="shared" si="7"/>
        <v>0</v>
      </c>
      <c r="T20" s="320">
        <f t="shared" si="8"/>
        <v>0</v>
      </c>
      <c r="V20" s="320">
        <f t="shared" si="9"/>
        <v>0</v>
      </c>
      <c r="W20" s="320">
        <f t="shared" si="10"/>
        <v>0</v>
      </c>
      <c r="X20" s="320">
        <f t="shared" si="11"/>
        <v>0</v>
      </c>
      <c r="Y20" s="320">
        <f t="shared" si="12"/>
        <v>0</v>
      </c>
      <c r="Z20" s="320">
        <f t="shared" si="13"/>
        <v>0</v>
      </c>
      <c r="AA20" s="320">
        <f t="shared" si="14"/>
        <v>0</v>
      </c>
      <c r="AB20" s="320">
        <f t="shared" si="15"/>
        <v>0</v>
      </c>
      <c r="AC20" s="320">
        <f t="shared" si="16"/>
        <v>0</v>
      </c>
      <c r="AE20" s="320">
        <f t="shared" si="17"/>
        <v>0</v>
      </c>
      <c r="AF20" s="320">
        <f t="shared" si="18"/>
        <v>0</v>
      </c>
      <c r="AG20" s="320">
        <f t="shared" si="19"/>
        <v>0</v>
      </c>
      <c r="AH20" s="320">
        <f t="shared" si="20"/>
        <v>0</v>
      </c>
      <c r="AI20" s="320">
        <f t="shared" si="21"/>
        <v>0</v>
      </c>
      <c r="AJ20" s="320">
        <f t="shared" si="22"/>
        <v>0</v>
      </c>
      <c r="AK20" s="320">
        <f t="shared" si="23"/>
        <v>0</v>
      </c>
      <c r="AL20" s="320">
        <f t="shared" si="24"/>
        <v>0</v>
      </c>
      <c r="AN20" s="320">
        <f t="shared" si="25"/>
        <v>0</v>
      </c>
      <c r="AO20" s="320">
        <f t="shared" si="26"/>
        <v>0</v>
      </c>
      <c r="AP20" s="320">
        <f t="shared" si="27"/>
        <v>0</v>
      </c>
      <c r="AQ20" s="320">
        <f t="shared" si="28"/>
        <v>0</v>
      </c>
      <c r="AR20" s="320">
        <f t="shared" si="29"/>
        <v>0</v>
      </c>
      <c r="AS20" s="320">
        <f t="shared" si="30"/>
        <v>0</v>
      </c>
      <c r="AT20" s="320">
        <f t="shared" si="31"/>
        <v>0</v>
      </c>
      <c r="AU20" s="320">
        <f t="shared" si="32"/>
        <v>0</v>
      </c>
      <c r="AW20" s="320">
        <f t="shared" si="33"/>
        <v>0</v>
      </c>
      <c r="AX20" s="320">
        <f t="shared" si="34"/>
        <v>0</v>
      </c>
      <c r="AY20" s="320">
        <f t="shared" si="35"/>
        <v>0</v>
      </c>
      <c r="AZ20" s="320">
        <f t="shared" si="36"/>
        <v>0</v>
      </c>
      <c r="BA20" s="320">
        <f t="shared" si="37"/>
        <v>0</v>
      </c>
      <c r="BB20" s="320">
        <f t="shared" si="38"/>
        <v>0</v>
      </c>
      <c r="BC20" s="320">
        <f t="shared" si="39"/>
        <v>0</v>
      </c>
      <c r="BD20" s="320">
        <f t="shared" si="40"/>
        <v>0</v>
      </c>
    </row>
    <row r="21" spans="1:56" s="336" customFormat="1" ht="21.95" customHeight="1" x14ac:dyDescent="0.15">
      <c r="A21" s="334"/>
      <c r="B21" s="337"/>
      <c r="C21" s="59"/>
      <c r="D21" s="662"/>
      <c r="E21" s="677"/>
      <c r="F21" s="45"/>
      <c r="G21" s="40"/>
      <c r="H21" s="40"/>
      <c r="I21" s="58"/>
      <c r="J21" s="340"/>
      <c r="K21" s="331" t="str">
        <f t="shared" si="0"/>
        <v/>
      </c>
      <c r="M21" s="320">
        <f t="shared" si="1"/>
        <v>0</v>
      </c>
      <c r="N21" s="320">
        <f t="shared" si="2"/>
        <v>0</v>
      </c>
      <c r="O21" s="320">
        <f t="shared" si="3"/>
        <v>0</v>
      </c>
      <c r="P21" s="320">
        <f t="shared" si="4"/>
        <v>0</v>
      </c>
      <c r="Q21" s="320">
        <f t="shared" si="5"/>
        <v>0</v>
      </c>
      <c r="R21" s="320">
        <f t="shared" si="6"/>
        <v>0</v>
      </c>
      <c r="S21" s="320">
        <f t="shared" si="7"/>
        <v>0</v>
      </c>
      <c r="T21" s="320">
        <f t="shared" si="8"/>
        <v>0</v>
      </c>
      <c r="V21" s="320">
        <f t="shared" si="9"/>
        <v>0</v>
      </c>
      <c r="W21" s="320">
        <f t="shared" si="10"/>
        <v>0</v>
      </c>
      <c r="X21" s="320">
        <f t="shared" si="11"/>
        <v>0</v>
      </c>
      <c r="Y21" s="320">
        <f t="shared" si="12"/>
        <v>0</v>
      </c>
      <c r="Z21" s="320">
        <f t="shared" si="13"/>
        <v>0</v>
      </c>
      <c r="AA21" s="320">
        <f t="shared" si="14"/>
        <v>0</v>
      </c>
      <c r="AB21" s="320">
        <f t="shared" si="15"/>
        <v>0</v>
      </c>
      <c r="AC21" s="320">
        <f t="shared" si="16"/>
        <v>0</v>
      </c>
      <c r="AE21" s="320">
        <f t="shared" si="17"/>
        <v>0</v>
      </c>
      <c r="AF21" s="320">
        <f t="shared" si="18"/>
        <v>0</v>
      </c>
      <c r="AG21" s="320">
        <f t="shared" si="19"/>
        <v>0</v>
      </c>
      <c r="AH21" s="320">
        <f t="shared" si="20"/>
        <v>0</v>
      </c>
      <c r="AI21" s="320">
        <f t="shared" si="21"/>
        <v>0</v>
      </c>
      <c r="AJ21" s="320">
        <f t="shared" si="22"/>
        <v>0</v>
      </c>
      <c r="AK21" s="320">
        <f t="shared" si="23"/>
        <v>0</v>
      </c>
      <c r="AL21" s="320">
        <f t="shared" si="24"/>
        <v>0</v>
      </c>
      <c r="AN21" s="320">
        <f t="shared" si="25"/>
        <v>0</v>
      </c>
      <c r="AO21" s="320">
        <f t="shared" si="26"/>
        <v>0</v>
      </c>
      <c r="AP21" s="320">
        <f t="shared" si="27"/>
        <v>0</v>
      </c>
      <c r="AQ21" s="320">
        <f t="shared" si="28"/>
        <v>0</v>
      </c>
      <c r="AR21" s="320">
        <f t="shared" si="29"/>
        <v>0</v>
      </c>
      <c r="AS21" s="320">
        <f t="shared" si="30"/>
        <v>0</v>
      </c>
      <c r="AT21" s="320">
        <f t="shared" si="31"/>
        <v>0</v>
      </c>
      <c r="AU21" s="320">
        <f t="shared" si="32"/>
        <v>0</v>
      </c>
      <c r="AW21" s="320">
        <f t="shared" si="33"/>
        <v>0</v>
      </c>
      <c r="AX21" s="320">
        <f t="shared" si="34"/>
        <v>0</v>
      </c>
      <c r="AY21" s="320">
        <f t="shared" si="35"/>
        <v>0</v>
      </c>
      <c r="AZ21" s="320">
        <f t="shared" si="36"/>
        <v>0</v>
      </c>
      <c r="BA21" s="320">
        <f t="shared" si="37"/>
        <v>0</v>
      </c>
      <c r="BB21" s="320">
        <f t="shared" si="38"/>
        <v>0</v>
      </c>
      <c r="BC21" s="320">
        <f t="shared" si="39"/>
        <v>0</v>
      </c>
      <c r="BD21" s="320">
        <f t="shared" si="40"/>
        <v>0</v>
      </c>
    </row>
    <row r="22" spans="1:56" s="336" customFormat="1" ht="21.95" customHeight="1" x14ac:dyDescent="0.15">
      <c r="A22" s="334"/>
      <c r="B22" s="337"/>
      <c r="C22" s="59"/>
      <c r="D22" s="662"/>
      <c r="E22" s="663"/>
      <c r="F22" s="45"/>
      <c r="G22" s="40"/>
      <c r="H22" s="40"/>
      <c r="I22" s="58"/>
      <c r="J22" s="340"/>
      <c r="K22" s="331" t="str">
        <f t="shared" si="0"/>
        <v/>
      </c>
      <c r="M22" s="320">
        <f t="shared" si="1"/>
        <v>0</v>
      </c>
      <c r="N22" s="320">
        <f t="shared" si="2"/>
        <v>0</v>
      </c>
      <c r="O22" s="320">
        <f t="shared" si="3"/>
        <v>0</v>
      </c>
      <c r="P22" s="320">
        <f t="shared" si="4"/>
        <v>0</v>
      </c>
      <c r="Q22" s="320">
        <f t="shared" si="5"/>
        <v>0</v>
      </c>
      <c r="R22" s="320">
        <f t="shared" si="6"/>
        <v>0</v>
      </c>
      <c r="S22" s="320">
        <f t="shared" si="7"/>
        <v>0</v>
      </c>
      <c r="T22" s="320">
        <f t="shared" si="8"/>
        <v>0</v>
      </c>
      <c r="V22" s="320">
        <f t="shared" si="9"/>
        <v>0</v>
      </c>
      <c r="W22" s="320">
        <f t="shared" si="10"/>
        <v>0</v>
      </c>
      <c r="X22" s="320">
        <f t="shared" si="11"/>
        <v>0</v>
      </c>
      <c r="Y22" s="320">
        <f t="shared" si="12"/>
        <v>0</v>
      </c>
      <c r="Z22" s="320">
        <f t="shared" si="13"/>
        <v>0</v>
      </c>
      <c r="AA22" s="320">
        <f t="shared" si="14"/>
        <v>0</v>
      </c>
      <c r="AB22" s="320">
        <f t="shared" si="15"/>
        <v>0</v>
      </c>
      <c r="AC22" s="320">
        <f t="shared" si="16"/>
        <v>0</v>
      </c>
      <c r="AE22" s="320">
        <f t="shared" si="17"/>
        <v>0</v>
      </c>
      <c r="AF22" s="320">
        <f t="shared" si="18"/>
        <v>0</v>
      </c>
      <c r="AG22" s="320">
        <f t="shared" si="19"/>
        <v>0</v>
      </c>
      <c r="AH22" s="320">
        <f t="shared" si="20"/>
        <v>0</v>
      </c>
      <c r="AI22" s="320">
        <f t="shared" si="21"/>
        <v>0</v>
      </c>
      <c r="AJ22" s="320">
        <f t="shared" si="22"/>
        <v>0</v>
      </c>
      <c r="AK22" s="320">
        <f t="shared" si="23"/>
        <v>0</v>
      </c>
      <c r="AL22" s="320">
        <f t="shared" si="24"/>
        <v>0</v>
      </c>
      <c r="AN22" s="320">
        <f t="shared" si="25"/>
        <v>0</v>
      </c>
      <c r="AO22" s="320">
        <f t="shared" si="26"/>
        <v>0</v>
      </c>
      <c r="AP22" s="320">
        <f t="shared" si="27"/>
        <v>0</v>
      </c>
      <c r="AQ22" s="320">
        <f t="shared" si="28"/>
        <v>0</v>
      </c>
      <c r="AR22" s="320">
        <f t="shared" si="29"/>
        <v>0</v>
      </c>
      <c r="AS22" s="320">
        <f t="shared" si="30"/>
        <v>0</v>
      </c>
      <c r="AT22" s="320">
        <f t="shared" si="31"/>
        <v>0</v>
      </c>
      <c r="AU22" s="320">
        <f t="shared" si="32"/>
        <v>0</v>
      </c>
      <c r="AW22" s="320">
        <f t="shared" si="33"/>
        <v>0</v>
      </c>
      <c r="AX22" s="320">
        <f t="shared" si="34"/>
        <v>0</v>
      </c>
      <c r="AY22" s="320">
        <f t="shared" si="35"/>
        <v>0</v>
      </c>
      <c r="AZ22" s="320">
        <f t="shared" si="36"/>
        <v>0</v>
      </c>
      <c r="BA22" s="320">
        <f t="shared" si="37"/>
        <v>0</v>
      </c>
      <c r="BB22" s="320">
        <f t="shared" si="38"/>
        <v>0</v>
      </c>
      <c r="BC22" s="320">
        <f t="shared" si="39"/>
        <v>0</v>
      </c>
      <c r="BD22" s="320">
        <f t="shared" si="40"/>
        <v>0</v>
      </c>
    </row>
    <row r="23" spans="1:56" s="336" customFormat="1" ht="21.95" customHeight="1" x14ac:dyDescent="0.15">
      <c r="A23" s="334"/>
      <c r="B23" s="337"/>
      <c r="C23" s="59"/>
      <c r="D23" s="662"/>
      <c r="E23" s="663"/>
      <c r="F23" s="45"/>
      <c r="G23" s="40"/>
      <c r="H23" s="40"/>
      <c r="I23" s="58"/>
      <c r="J23" s="300"/>
      <c r="K23" s="331" t="str">
        <f t="shared" si="0"/>
        <v/>
      </c>
      <c r="M23" s="320">
        <f t="shared" si="1"/>
        <v>0</v>
      </c>
      <c r="N23" s="320">
        <f t="shared" si="2"/>
        <v>0</v>
      </c>
      <c r="O23" s="320">
        <f t="shared" si="3"/>
        <v>0</v>
      </c>
      <c r="P23" s="320">
        <f t="shared" si="4"/>
        <v>0</v>
      </c>
      <c r="Q23" s="320">
        <f t="shared" si="5"/>
        <v>0</v>
      </c>
      <c r="R23" s="320">
        <f t="shared" si="6"/>
        <v>0</v>
      </c>
      <c r="S23" s="320">
        <f t="shared" si="7"/>
        <v>0</v>
      </c>
      <c r="T23" s="320">
        <f t="shared" si="8"/>
        <v>0</v>
      </c>
      <c r="V23" s="320">
        <f t="shared" si="9"/>
        <v>0</v>
      </c>
      <c r="W23" s="320">
        <f t="shared" si="10"/>
        <v>0</v>
      </c>
      <c r="X23" s="320">
        <f t="shared" si="11"/>
        <v>0</v>
      </c>
      <c r="Y23" s="320">
        <f t="shared" si="12"/>
        <v>0</v>
      </c>
      <c r="Z23" s="320">
        <f t="shared" si="13"/>
        <v>0</v>
      </c>
      <c r="AA23" s="320">
        <f t="shared" si="14"/>
        <v>0</v>
      </c>
      <c r="AB23" s="320">
        <f t="shared" si="15"/>
        <v>0</v>
      </c>
      <c r="AC23" s="320">
        <f t="shared" si="16"/>
        <v>0</v>
      </c>
      <c r="AE23" s="320">
        <f t="shared" si="17"/>
        <v>0</v>
      </c>
      <c r="AF23" s="320">
        <f t="shared" si="18"/>
        <v>0</v>
      </c>
      <c r="AG23" s="320">
        <f t="shared" si="19"/>
        <v>0</v>
      </c>
      <c r="AH23" s="320">
        <f t="shared" si="20"/>
        <v>0</v>
      </c>
      <c r="AI23" s="320">
        <f t="shared" si="21"/>
        <v>0</v>
      </c>
      <c r="AJ23" s="320">
        <f t="shared" si="22"/>
        <v>0</v>
      </c>
      <c r="AK23" s="320">
        <f t="shared" si="23"/>
        <v>0</v>
      </c>
      <c r="AL23" s="320">
        <f t="shared" si="24"/>
        <v>0</v>
      </c>
      <c r="AN23" s="320">
        <f t="shared" si="25"/>
        <v>0</v>
      </c>
      <c r="AO23" s="320">
        <f t="shared" si="26"/>
        <v>0</v>
      </c>
      <c r="AP23" s="320">
        <f t="shared" si="27"/>
        <v>0</v>
      </c>
      <c r="AQ23" s="320">
        <f t="shared" si="28"/>
        <v>0</v>
      </c>
      <c r="AR23" s="320">
        <f t="shared" si="29"/>
        <v>0</v>
      </c>
      <c r="AS23" s="320">
        <f t="shared" si="30"/>
        <v>0</v>
      </c>
      <c r="AT23" s="320">
        <f t="shared" si="31"/>
        <v>0</v>
      </c>
      <c r="AU23" s="320">
        <f t="shared" si="32"/>
        <v>0</v>
      </c>
      <c r="AW23" s="320">
        <f t="shared" si="33"/>
        <v>0</v>
      </c>
      <c r="AX23" s="320">
        <f t="shared" si="34"/>
        <v>0</v>
      </c>
      <c r="AY23" s="320">
        <f t="shared" si="35"/>
        <v>0</v>
      </c>
      <c r="AZ23" s="320">
        <f t="shared" si="36"/>
        <v>0</v>
      </c>
      <c r="BA23" s="320">
        <f t="shared" si="37"/>
        <v>0</v>
      </c>
      <c r="BB23" s="320">
        <f t="shared" si="38"/>
        <v>0</v>
      </c>
      <c r="BC23" s="320">
        <f t="shared" si="39"/>
        <v>0</v>
      </c>
      <c r="BD23" s="320">
        <f t="shared" si="40"/>
        <v>0</v>
      </c>
    </row>
    <row r="24" spans="1:56" s="336" customFormat="1" ht="21.95" customHeight="1" x14ac:dyDescent="0.15">
      <c r="A24" s="334"/>
      <c r="B24" s="337"/>
      <c r="C24" s="59"/>
      <c r="D24" s="662"/>
      <c r="E24" s="663"/>
      <c r="F24" s="45"/>
      <c r="G24" s="40"/>
      <c r="H24" s="40"/>
      <c r="I24" s="58"/>
      <c r="J24" s="300"/>
      <c r="K24" s="331" t="str">
        <f t="shared" si="0"/>
        <v/>
      </c>
      <c r="M24" s="320">
        <f t="shared" si="1"/>
        <v>0</v>
      </c>
      <c r="N24" s="320">
        <f t="shared" si="2"/>
        <v>0</v>
      </c>
      <c r="O24" s="320">
        <f t="shared" si="3"/>
        <v>0</v>
      </c>
      <c r="P24" s="320">
        <f t="shared" si="4"/>
        <v>0</v>
      </c>
      <c r="Q24" s="320">
        <f t="shared" si="5"/>
        <v>0</v>
      </c>
      <c r="R24" s="320">
        <f t="shared" si="6"/>
        <v>0</v>
      </c>
      <c r="S24" s="320">
        <f t="shared" si="7"/>
        <v>0</v>
      </c>
      <c r="T24" s="320">
        <f t="shared" si="8"/>
        <v>0</v>
      </c>
      <c r="V24" s="320">
        <f t="shared" si="9"/>
        <v>0</v>
      </c>
      <c r="W24" s="320">
        <f t="shared" si="10"/>
        <v>0</v>
      </c>
      <c r="X24" s="320">
        <f t="shared" si="11"/>
        <v>0</v>
      </c>
      <c r="Y24" s="320">
        <f t="shared" si="12"/>
        <v>0</v>
      </c>
      <c r="Z24" s="320">
        <f t="shared" si="13"/>
        <v>0</v>
      </c>
      <c r="AA24" s="320">
        <f t="shared" si="14"/>
        <v>0</v>
      </c>
      <c r="AB24" s="320">
        <f t="shared" si="15"/>
        <v>0</v>
      </c>
      <c r="AC24" s="320">
        <f t="shared" si="16"/>
        <v>0</v>
      </c>
      <c r="AE24" s="320">
        <f t="shared" si="17"/>
        <v>0</v>
      </c>
      <c r="AF24" s="320">
        <f t="shared" si="18"/>
        <v>0</v>
      </c>
      <c r="AG24" s="320">
        <f t="shared" si="19"/>
        <v>0</v>
      </c>
      <c r="AH24" s="320">
        <f t="shared" si="20"/>
        <v>0</v>
      </c>
      <c r="AI24" s="320">
        <f t="shared" si="21"/>
        <v>0</v>
      </c>
      <c r="AJ24" s="320">
        <f t="shared" si="22"/>
        <v>0</v>
      </c>
      <c r="AK24" s="320">
        <f t="shared" si="23"/>
        <v>0</v>
      </c>
      <c r="AL24" s="320">
        <f t="shared" si="24"/>
        <v>0</v>
      </c>
      <c r="AN24" s="320">
        <f t="shared" si="25"/>
        <v>0</v>
      </c>
      <c r="AO24" s="320">
        <f t="shared" si="26"/>
        <v>0</v>
      </c>
      <c r="AP24" s="320">
        <f t="shared" si="27"/>
        <v>0</v>
      </c>
      <c r="AQ24" s="320">
        <f t="shared" si="28"/>
        <v>0</v>
      </c>
      <c r="AR24" s="320">
        <f t="shared" si="29"/>
        <v>0</v>
      </c>
      <c r="AS24" s="320">
        <f t="shared" si="30"/>
        <v>0</v>
      </c>
      <c r="AT24" s="320">
        <f t="shared" si="31"/>
        <v>0</v>
      </c>
      <c r="AU24" s="320">
        <f t="shared" si="32"/>
        <v>0</v>
      </c>
      <c r="AW24" s="320">
        <f t="shared" si="33"/>
        <v>0</v>
      </c>
      <c r="AX24" s="320">
        <f t="shared" si="34"/>
        <v>0</v>
      </c>
      <c r="AY24" s="320">
        <f t="shared" si="35"/>
        <v>0</v>
      </c>
      <c r="AZ24" s="320">
        <f t="shared" si="36"/>
        <v>0</v>
      </c>
      <c r="BA24" s="320">
        <f t="shared" si="37"/>
        <v>0</v>
      </c>
      <c r="BB24" s="320">
        <f t="shared" si="38"/>
        <v>0</v>
      </c>
      <c r="BC24" s="320">
        <f t="shared" si="39"/>
        <v>0</v>
      </c>
      <c r="BD24" s="320">
        <f t="shared" si="40"/>
        <v>0</v>
      </c>
    </row>
    <row r="25" spans="1:56" s="336" customFormat="1" ht="21.95" customHeight="1" x14ac:dyDescent="0.15">
      <c r="A25" s="334"/>
      <c r="B25" s="337"/>
      <c r="C25" s="59"/>
      <c r="D25" s="662"/>
      <c r="E25" s="663"/>
      <c r="F25" s="45"/>
      <c r="G25" s="40"/>
      <c r="H25" s="40"/>
      <c r="I25" s="58"/>
      <c r="J25" s="340"/>
      <c r="K25" s="331" t="str">
        <f t="shared" si="0"/>
        <v/>
      </c>
      <c r="M25" s="320">
        <f t="shared" si="1"/>
        <v>0</v>
      </c>
      <c r="N25" s="320">
        <f t="shared" si="2"/>
        <v>0</v>
      </c>
      <c r="O25" s="320">
        <f t="shared" si="3"/>
        <v>0</v>
      </c>
      <c r="P25" s="320">
        <f t="shared" si="4"/>
        <v>0</v>
      </c>
      <c r="Q25" s="320">
        <f t="shared" si="5"/>
        <v>0</v>
      </c>
      <c r="R25" s="320">
        <f t="shared" si="6"/>
        <v>0</v>
      </c>
      <c r="S25" s="320">
        <f t="shared" si="7"/>
        <v>0</v>
      </c>
      <c r="T25" s="320">
        <f t="shared" si="8"/>
        <v>0</v>
      </c>
      <c r="V25" s="320">
        <f t="shared" si="9"/>
        <v>0</v>
      </c>
      <c r="W25" s="320">
        <f t="shared" si="10"/>
        <v>0</v>
      </c>
      <c r="X25" s="320">
        <f t="shared" si="11"/>
        <v>0</v>
      </c>
      <c r="Y25" s="320">
        <f t="shared" si="12"/>
        <v>0</v>
      </c>
      <c r="Z25" s="320">
        <f t="shared" si="13"/>
        <v>0</v>
      </c>
      <c r="AA25" s="320">
        <f t="shared" si="14"/>
        <v>0</v>
      </c>
      <c r="AB25" s="320">
        <f t="shared" si="15"/>
        <v>0</v>
      </c>
      <c r="AC25" s="320">
        <f t="shared" si="16"/>
        <v>0</v>
      </c>
      <c r="AE25" s="320">
        <f t="shared" si="17"/>
        <v>0</v>
      </c>
      <c r="AF25" s="320">
        <f t="shared" si="18"/>
        <v>0</v>
      </c>
      <c r="AG25" s="320">
        <f t="shared" si="19"/>
        <v>0</v>
      </c>
      <c r="AH25" s="320">
        <f t="shared" si="20"/>
        <v>0</v>
      </c>
      <c r="AI25" s="320">
        <f t="shared" si="21"/>
        <v>0</v>
      </c>
      <c r="AJ25" s="320">
        <f t="shared" si="22"/>
        <v>0</v>
      </c>
      <c r="AK25" s="320">
        <f t="shared" si="23"/>
        <v>0</v>
      </c>
      <c r="AL25" s="320">
        <f t="shared" si="24"/>
        <v>0</v>
      </c>
      <c r="AN25" s="320">
        <f t="shared" si="25"/>
        <v>0</v>
      </c>
      <c r="AO25" s="320">
        <f t="shared" si="26"/>
        <v>0</v>
      </c>
      <c r="AP25" s="320">
        <f t="shared" si="27"/>
        <v>0</v>
      </c>
      <c r="AQ25" s="320">
        <f t="shared" si="28"/>
        <v>0</v>
      </c>
      <c r="AR25" s="320">
        <f t="shared" si="29"/>
        <v>0</v>
      </c>
      <c r="AS25" s="320">
        <f t="shared" si="30"/>
        <v>0</v>
      </c>
      <c r="AT25" s="320">
        <f t="shared" si="31"/>
        <v>0</v>
      </c>
      <c r="AU25" s="320">
        <f t="shared" si="32"/>
        <v>0</v>
      </c>
      <c r="AW25" s="320">
        <f t="shared" si="33"/>
        <v>0</v>
      </c>
      <c r="AX25" s="320">
        <f t="shared" si="34"/>
        <v>0</v>
      </c>
      <c r="AY25" s="320">
        <f t="shared" si="35"/>
        <v>0</v>
      </c>
      <c r="AZ25" s="320">
        <f t="shared" si="36"/>
        <v>0</v>
      </c>
      <c r="BA25" s="320">
        <f t="shared" si="37"/>
        <v>0</v>
      </c>
      <c r="BB25" s="320">
        <f t="shared" si="38"/>
        <v>0</v>
      </c>
      <c r="BC25" s="320">
        <f t="shared" si="39"/>
        <v>0</v>
      </c>
      <c r="BD25" s="320">
        <f t="shared" si="40"/>
        <v>0</v>
      </c>
    </row>
    <row r="26" spans="1:56" s="336" customFormat="1" ht="21.95" customHeight="1" x14ac:dyDescent="0.15">
      <c r="A26" s="334"/>
      <c r="B26" s="337"/>
      <c r="C26" s="59"/>
      <c r="D26" s="662"/>
      <c r="E26" s="663"/>
      <c r="F26" s="45"/>
      <c r="G26" s="40"/>
      <c r="H26" s="40"/>
      <c r="I26" s="58"/>
      <c r="J26" s="340"/>
      <c r="K26" s="331" t="str">
        <f t="shared" si="0"/>
        <v/>
      </c>
      <c r="M26" s="320">
        <f t="shared" si="1"/>
        <v>0</v>
      </c>
      <c r="N26" s="320">
        <f t="shared" si="2"/>
        <v>0</v>
      </c>
      <c r="O26" s="320">
        <f t="shared" si="3"/>
        <v>0</v>
      </c>
      <c r="P26" s="320">
        <f t="shared" si="4"/>
        <v>0</v>
      </c>
      <c r="Q26" s="320">
        <f t="shared" si="5"/>
        <v>0</v>
      </c>
      <c r="R26" s="320">
        <f t="shared" si="6"/>
        <v>0</v>
      </c>
      <c r="S26" s="320">
        <f t="shared" si="7"/>
        <v>0</v>
      </c>
      <c r="T26" s="320">
        <f t="shared" si="8"/>
        <v>0</v>
      </c>
      <c r="V26" s="320">
        <f t="shared" si="9"/>
        <v>0</v>
      </c>
      <c r="W26" s="320">
        <f t="shared" si="10"/>
        <v>0</v>
      </c>
      <c r="X26" s="320">
        <f t="shared" si="11"/>
        <v>0</v>
      </c>
      <c r="Y26" s="320">
        <f t="shared" si="12"/>
        <v>0</v>
      </c>
      <c r="Z26" s="320">
        <f t="shared" si="13"/>
        <v>0</v>
      </c>
      <c r="AA26" s="320">
        <f t="shared" si="14"/>
        <v>0</v>
      </c>
      <c r="AB26" s="320">
        <f t="shared" si="15"/>
        <v>0</v>
      </c>
      <c r="AC26" s="320">
        <f t="shared" si="16"/>
        <v>0</v>
      </c>
      <c r="AE26" s="320">
        <f t="shared" si="17"/>
        <v>0</v>
      </c>
      <c r="AF26" s="320">
        <f t="shared" si="18"/>
        <v>0</v>
      </c>
      <c r="AG26" s="320">
        <f t="shared" si="19"/>
        <v>0</v>
      </c>
      <c r="AH26" s="320">
        <f t="shared" si="20"/>
        <v>0</v>
      </c>
      <c r="AI26" s="320">
        <f t="shared" si="21"/>
        <v>0</v>
      </c>
      <c r="AJ26" s="320">
        <f t="shared" si="22"/>
        <v>0</v>
      </c>
      <c r="AK26" s="320">
        <f t="shared" si="23"/>
        <v>0</v>
      </c>
      <c r="AL26" s="320">
        <f t="shared" si="24"/>
        <v>0</v>
      </c>
      <c r="AN26" s="320">
        <f t="shared" si="25"/>
        <v>0</v>
      </c>
      <c r="AO26" s="320">
        <f t="shared" si="26"/>
        <v>0</v>
      </c>
      <c r="AP26" s="320">
        <f t="shared" si="27"/>
        <v>0</v>
      </c>
      <c r="AQ26" s="320">
        <f t="shared" si="28"/>
        <v>0</v>
      </c>
      <c r="AR26" s="320">
        <f t="shared" si="29"/>
        <v>0</v>
      </c>
      <c r="AS26" s="320">
        <f t="shared" si="30"/>
        <v>0</v>
      </c>
      <c r="AT26" s="320">
        <f t="shared" si="31"/>
        <v>0</v>
      </c>
      <c r="AU26" s="320">
        <f t="shared" si="32"/>
        <v>0</v>
      </c>
      <c r="AW26" s="320">
        <f t="shared" si="33"/>
        <v>0</v>
      </c>
      <c r="AX26" s="320">
        <f t="shared" si="34"/>
        <v>0</v>
      </c>
      <c r="AY26" s="320">
        <f t="shared" si="35"/>
        <v>0</v>
      </c>
      <c r="AZ26" s="320">
        <f t="shared" si="36"/>
        <v>0</v>
      </c>
      <c r="BA26" s="320">
        <f t="shared" si="37"/>
        <v>0</v>
      </c>
      <c r="BB26" s="320">
        <f t="shared" si="38"/>
        <v>0</v>
      </c>
      <c r="BC26" s="320">
        <f t="shared" si="39"/>
        <v>0</v>
      </c>
      <c r="BD26" s="320">
        <f t="shared" si="40"/>
        <v>0</v>
      </c>
    </row>
    <row r="27" spans="1:56" s="336" customFormat="1" ht="21.95" customHeight="1" x14ac:dyDescent="0.15">
      <c r="A27" s="334"/>
      <c r="B27" s="337"/>
      <c r="C27" s="59"/>
      <c r="D27" s="662"/>
      <c r="E27" s="663"/>
      <c r="F27" s="45"/>
      <c r="G27" s="40"/>
      <c r="H27" s="40"/>
      <c r="I27" s="58"/>
      <c r="J27" s="340"/>
      <c r="K27" s="331" t="str">
        <f t="shared" si="0"/>
        <v/>
      </c>
      <c r="M27" s="320">
        <f t="shared" si="1"/>
        <v>0</v>
      </c>
      <c r="N27" s="320">
        <f t="shared" si="2"/>
        <v>0</v>
      </c>
      <c r="O27" s="320">
        <f t="shared" si="3"/>
        <v>0</v>
      </c>
      <c r="P27" s="320">
        <f t="shared" si="4"/>
        <v>0</v>
      </c>
      <c r="Q27" s="320">
        <f t="shared" si="5"/>
        <v>0</v>
      </c>
      <c r="R27" s="320">
        <f t="shared" si="6"/>
        <v>0</v>
      </c>
      <c r="S27" s="320">
        <f t="shared" si="7"/>
        <v>0</v>
      </c>
      <c r="T27" s="320">
        <f t="shared" si="8"/>
        <v>0</v>
      </c>
      <c r="V27" s="320">
        <f t="shared" si="9"/>
        <v>0</v>
      </c>
      <c r="W27" s="320">
        <f t="shared" si="10"/>
        <v>0</v>
      </c>
      <c r="X27" s="320">
        <f t="shared" si="11"/>
        <v>0</v>
      </c>
      <c r="Y27" s="320">
        <f t="shared" si="12"/>
        <v>0</v>
      </c>
      <c r="Z27" s="320">
        <f t="shared" si="13"/>
        <v>0</v>
      </c>
      <c r="AA27" s="320">
        <f t="shared" si="14"/>
        <v>0</v>
      </c>
      <c r="AB27" s="320">
        <f t="shared" si="15"/>
        <v>0</v>
      </c>
      <c r="AC27" s="320">
        <f t="shared" si="16"/>
        <v>0</v>
      </c>
      <c r="AE27" s="320">
        <f t="shared" si="17"/>
        <v>0</v>
      </c>
      <c r="AF27" s="320">
        <f t="shared" si="18"/>
        <v>0</v>
      </c>
      <c r="AG27" s="320">
        <f t="shared" si="19"/>
        <v>0</v>
      </c>
      <c r="AH27" s="320">
        <f t="shared" si="20"/>
        <v>0</v>
      </c>
      <c r="AI27" s="320">
        <f t="shared" si="21"/>
        <v>0</v>
      </c>
      <c r="AJ27" s="320">
        <f t="shared" si="22"/>
        <v>0</v>
      </c>
      <c r="AK27" s="320">
        <f t="shared" si="23"/>
        <v>0</v>
      </c>
      <c r="AL27" s="320">
        <f t="shared" si="24"/>
        <v>0</v>
      </c>
      <c r="AN27" s="320">
        <f t="shared" si="25"/>
        <v>0</v>
      </c>
      <c r="AO27" s="320">
        <f t="shared" si="26"/>
        <v>0</v>
      </c>
      <c r="AP27" s="320">
        <f t="shared" si="27"/>
        <v>0</v>
      </c>
      <c r="AQ27" s="320">
        <f t="shared" si="28"/>
        <v>0</v>
      </c>
      <c r="AR27" s="320">
        <f t="shared" si="29"/>
        <v>0</v>
      </c>
      <c r="AS27" s="320">
        <f t="shared" si="30"/>
        <v>0</v>
      </c>
      <c r="AT27" s="320">
        <f t="shared" si="31"/>
        <v>0</v>
      </c>
      <c r="AU27" s="320">
        <f t="shared" si="32"/>
        <v>0</v>
      </c>
      <c r="AW27" s="320">
        <f t="shared" si="33"/>
        <v>0</v>
      </c>
      <c r="AX27" s="320">
        <f t="shared" si="34"/>
        <v>0</v>
      </c>
      <c r="AY27" s="320">
        <f t="shared" si="35"/>
        <v>0</v>
      </c>
      <c r="AZ27" s="320">
        <f t="shared" si="36"/>
        <v>0</v>
      </c>
      <c r="BA27" s="320">
        <f t="shared" si="37"/>
        <v>0</v>
      </c>
      <c r="BB27" s="320">
        <f t="shared" si="38"/>
        <v>0</v>
      </c>
      <c r="BC27" s="320">
        <f t="shared" si="39"/>
        <v>0</v>
      </c>
      <c r="BD27" s="320">
        <f t="shared" si="40"/>
        <v>0</v>
      </c>
    </row>
    <row r="28" spans="1:56" s="336" customFormat="1" ht="21.95" customHeight="1" x14ac:dyDescent="0.15">
      <c r="A28" s="334"/>
      <c r="B28" s="337"/>
      <c r="C28" s="59"/>
      <c r="D28" s="662"/>
      <c r="E28" s="663"/>
      <c r="F28" s="45"/>
      <c r="G28" s="40"/>
      <c r="H28" s="40"/>
      <c r="I28" s="58"/>
      <c r="J28" s="340"/>
      <c r="K28" s="331" t="str">
        <f t="shared" si="0"/>
        <v/>
      </c>
      <c r="M28" s="320">
        <f t="shared" si="1"/>
        <v>0</v>
      </c>
      <c r="N28" s="320">
        <f t="shared" si="2"/>
        <v>0</v>
      </c>
      <c r="O28" s="320">
        <f t="shared" si="3"/>
        <v>0</v>
      </c>
      <c r="P28" s="320">
        <f t="shared" si="4"/>
        <v>0</v>
      </c>
      <c r="Q28" s="320">
        <f t="shared" si="5"/>
        <v>0</v>
      </c>
      <c r="R28" s="320">
        <f t="shared" si="6"/>
        <v>0</v>
      </c>
      <c r="S28" s="320">
        <f t="shared" si="7"/>
        <v>0</v>
      </c>
      <c r="T28" s="320">
        <f t="shared" si="8"/>
        <v>0</v>
      </c>
      <c r="V28" s="320">
        <f t="shared" si="9"/>
        <v>0</v>
      </c>
      <c r="W28" s="320">
        <f t="shared" si="10"/>
        <v>0</v>
      </c>
      <c r="X28" s="320">
        <f t="shared" si="11"/>
        <v>0</v>
      </c>
      <c r="Y28" s="320">
        <f t="shared" si="12"/>
        <v>0</v>
      </c>
      <c r="Z28" s="320">
        <f t="shared" si="13"/>
        <v>0</v>
      </c>
      <c r="AA28" s="320">
        <f t="shared" si="14"/>
        <v>0</v>
      </c>
      <c r="AB28" s="320">
        <f t="shared" si="15"/>
        <v>0</v>
      </c>
      <c r="AC28" s="320">
        <f t="shared" si="16"/>
        <v>0</v>
      </c>
      <c r="AE28" s="320">
        <f t="shared" si="17"/>
        <v>0</v>
      </c>
      <c r="AF28" s="320">
        <f t="shared" si="18"/>
        <v>0</v>
      </c>
      <c r="AG28" s="320">
        <f t="shared" si="19"/>
        <v>0</v>
      </c>
      <c r="AH28" s="320">
        <f t="shared" si="20"/>
        <v>0</v>
      </c>
      <c r="AI28" s="320">
        <f t="shared" si="21"/>
        <v>0</v>
      </c>
      <c r="AJ28" s="320">
        <f t="shared" si="22"/>
        <v>0</v>
      </c>
      <c r="AK28" s="320">
        <f t="shared" si="23"/>
        <v>0</v>
      </c>
      <c r="AL28" s="320">
        <f t="shared" si="24"/>
        <v>0</v>
      </c>
      <c r="AN28" s="320">
        <f t="shared" si="25"/>
        <v>0</v>
      </c>
      <c r="AO28" s="320">
        <f t="shared" si="26"/>
        <v>0</v>
      </c>
      <c r="AP28" s="320">
        <f t="shared" si="27"/>
        <v>0</v>
      </c>
      <c r="AQ28" s="320">
        <f t="shared" si="28"/>
        <v>0</v>
      </c>
      <c r="AR28" s="320">
        <f t="shared" si="29"/>
        <v>0</v>
      </c>
      <c r="AS28" s="320">
        <f t="shared" si="30"/>
        <v>0</v>
      </c>
      <c r="AT28" s="320">
        <f t="shared" si="31"/>
        <v>0</v>
      </c>
      <c r="AU28" s="320">
        <f t="shared" si="32"/>
        <v>0</v>
      </c>
      <c r="AW28" s="320">
        <f t="shared" si="33"/>
        <v>0</v>
      </c>
      <c r="AX28" s="320">
        <f t="shared" si="34"/>
        <v>0</v>
      </c>
      <c r="AY28" s="320">
        <f t="shared" si="35"/>
        <v>0</v>
      </c>
      <c r="AZ28" s="320">
        <f t="shared" si="36"/>
        <v>0</v>
      </c>
      <c r="BA28" s="320">
        <f t="shared" si="37"/>
        <v>0</v>
      </c>
      <c r="BB28" s="320">
        <f t="shared" si="38"/>
        <v>0</v>
      </c>
      <c r="BC28" s="320">
        <f t="shared" si="39"/>
        <v>0</v>
      </c>
      <c r="BD28" s="320">
        <f t="shared" si="40"/>
        <v>0</v>
      </c>
    </row>
    <row r="29" spans="1:56" s="336" customFormat="1" ht="21.95" customHeight="1" x14ac:dyDescent="0.15">
      <c r="A29" s="334"/>
      <c r="B29" s="337"/>
      <c r="C29" s="59"/>
      <c r="D29" s="662"/>
      <c r="E29" s="663"/>
      <c r="F29" s="45"/>
      <c r="G29" s="40"/>
      <c r="H29" s="40"/>
      <c r="I29" s="58"/>
      <c r="J29" s="340"/>
      <c r="K29" s="331" t="str">
        <f t="shared" si="0"/>
        <v/>
      </c>
      <c r="M29" s="320">
        <f t="shared" si="1"/>
        <v>0</v>
      </c>
      <c r="N29" s="320">
        <f t="shared" si="2"/>
        <v>0</v>
      </c>
      <c r="O29" s="320">
        <f t="shared" si="3"/>
        <v>0</v>
      </c>
      <c r="P29" s="320">
        <f t="shared" si="4"/>
        <v>0</v>
      </c>
      <c r="Q29" s="320">
        <f t="shared" si="5"/>
        <v>0</v>
      </c>
      <c r="R29" s="320">
        <f t="shared" si="6"/>
        <v>0</v>
      </c>
      <c r="S29" s="320">
        <f t="shared" si="7"/>
        <v>0</v>
      </c>
      <c r="T29" s="320">
        <f t="shared" si="8"/>
        <v>0</v>
      </c>
      <c r="V29" s="320">
        <f t="shared" si="9"/>
        <v>0</v>
      </c>
      <c r="W29" s="320">
        <f t="shared" si="10"/>
        <v>0</v>
      </c>
      <c r="X29" s="320">
        <f t="shared" si="11"/>
        <v>0</v>
      </c>
      <c r="Y29" s="320">
        <f t="shared" si="12"/>
        <v>0</v>
      </c>
      <c r="Z29" s="320">
        <f t="shared" si="13"/>
        <v>0</v>
      </c>
      <c r="AA29" s="320">
        <f t="shared" si="14"/>
        <v>0</v>
      </c>
      <c r="AB29" s="320">
        <f t="shared" si="15"/>
        <v>0</v>
      </c>
      <c r="AC29" s="320">
        <f t="shared" si="16"/>
        <v>0</v>
      </c>
      <c r="AE29" s="320">
        <f t="shared" si="17"/>
        <v>0</v>
      </c>
      <c r="AF29" s="320">
        <f t="shared" si="18"/>
        <v>0</v>
      </c>
      <c r="AG29" s="320">
        <f t="shared" si="19"/>
        <v>0</v>
      </c>
      <c r="AH29" s="320">
        <f t="shared" si="20"/>
        <v>0</v>
      </c>
      <c r="AI29" s="320">
        <f t="shared" si="21"/>
        <v>0</v>
      </c>
      <c r="AJ29" s="320">
        <f t="shared" si="22"/>
        <v>0</v>
      </c>
      <c r="AK29" s="320">
        <f t="shared" si="23"/>
        <v>0</v>
      </c>
      <c r="AL29" s="320">
        <f t="shared" si="24"/>
        <v>0</v>
      </c>
      <c r="AN29" s="320">
        <f t="shared" si="25"/>
        <v>0</v>
      </c>
      <c r="AO29" s="320">
        <f t="shared" si="26"/>
        <v>0</v>
      </c>
      <c r="AP29" s="320">
        <f t="shared" si="27"/>
        <v>0</v>
      </c>
      <c r="AQ29" s="320">
        <f t="shared" si="28"/>
        <v>0</v>
      </c>
      <c r="AR29" s="320">
        <f t="shared" si="29"/>
        <v>0</v>
      </c>
      <c r="AS29" s="320">
        <f t="shared" si="30"/>
        <v>0</v>
      </c>
      <c r="AT29" s="320">
        <f t="shared" si="31"/>
        <v>0</v>
      </c>
      <c r="AU29" s="320">
        <f t="shared" si="32"/>
        <v>0</v>
      </c>
      <c r="AW29" s="320">
        <f t="shared" si="33"/>
        <v>0</v>
      </c>
      <c r="AX29" s="320">
        <f t="shared" si="34"/>
        <v>0</v>
      </c>
      <c r="AY29" s="320">
        <f t="shared" si="35"/>
        <v>0</v>
      </c>
      <c r="AZ29" s="320">
        <f t="shared" si="36"/>
        <v>0</v>
      </c>
      <c r="BA29" s="320">
        <f t="shared" si="37"/>
        <v>0</v>
      </c>
      <c r="BB29" s="320">
        <f t="shared" si="38"/>
        <v>0</v>
      </c>
      <c r="BC29" s="320">
        <f t="shared" si="39"/>
        <v>0</v>
      </c>
      <c r="BD29" s="320">
        <f t="shared" si="40"/>
        <v>0</v>
      </c>
    </row>
    <row r="30" spans="1:56" s="336" customFormat="1" ht="21.95" customHeight="1" x14ac:dyDescent="0.15">
      <c r="A30" s="334"/>
      <c r="B30" s="337"/>
      <c r="C30" s="59"/>
      <c r="D30" s="662"/>
      <c r="E30" s="663"/>
      <c r="F30" s="45"/>
      <c r="G30" s="40"/>
      <c r="H30" s="40"/>
      <c r="I30" s="58"/>
      <c r="J30" s="340"/>
      <c r="K30" s="331" t="str">
        <f t="shared" si="0"/>
        <v/>
      </c>
      <c r="M30" s="320">
        <f t="shared" si="1"/>
        <v>0</v>
      </c>
      <c r="N30" s="320">
        <f t="shared" si="2"/>
        <v>0</v>
      </c>
      <c r="O30" s="320">
        <f t="shared" si="3"/>
        <v>0</v>
      </c>
      <c r="P30" s="320">
        <f t="shared" si="4"/>
        <v>0</v>
      </c>
      <c r="Q30" s="320">
        <f t="shared" si="5"/>
        <v>0</v>
      </c>
      <c r="R30" s="320">
        <f t="shared" si="6"/>
        <v>0</v>
      </c>
      <c r="S30" s="320">
        <f t="shared" si="7"/>
        <v>0</v>
      </c>
      <c r="T30" s="320">
        <f t="shared" si="8"/>
        <v>0</v>
      </c>
      <c r="V30" s="320">
        <f t="shared" si="9"/>
        <v>0</v>
      </c>
      <c r="W30" s="320">
        <f t="shared" si="10"/>
        <v>0</v>
      </c>
      <c r="X30" s="320">
        <f t="shared" si="11"/>
        <v>0</v>
      </c>
      <c r="Y30" s="320">
        <f t="shared" si="12"/>
        <v>0</v>
      </c>
      <c r="Z30" s="320">
        <f t="shared" si="13"/>
        <v>0</v>
      </c>
      <c r="AA30" s="320">
        <f t="shared" si="14"/>
        <v>0</v>
      </c>
      <c r="AB30" s="320">
        <f t="shared" si="15"/>
        <v>0</v>
      </c>
      <c r="AC30" s="320">
        <f t="shared" si="16"/>
        <v>0</v>
      </c>
      <c r="AE30" s="320">
        <f t="shared" si="17"/>
        <v>0</v>
      </c>
      <c r="AF30" s="320">
        <f t="shared" si="18"/>
        <v>0</v>
      </c>
      <c r="AG30" s="320">
        <f t="shared" si="19"/>
        <v>0</v>
      </c>
      <c r="AH30" s="320">
        <f t="shared" si="20"/>
        <v>0</v>
      </c>
      <c r="AI30" s="320">
        <f t="shared" si="21"/>
        <v>0</v>
      </c>
      <c r="AJ30" s="320">
        <f t="shared" si="22"/>
        <v>0</v>
      </c>
      <c r="AK30" s="320">
        <f t="shared" si="23"/>
        <v>0</v>
      </c>
      <c r="AL30" s="320">
        <f t="shared" si="24"/>
        <v>0</v>
      </c>
      <c r="AN30" s="320">
        <f t="shared" si="25"/>
        <v>0</v>
      </c>
      <c r="AO30" s="320">
        <f t="shared" si="26"/>
        <v>0</v>
      </c>
      <c r="AP30" s="320">
        <f t="shared" si="27"/>
        <v>0</v>
      </c>
      <c r="AQ30" s="320">
        <f t="shared" si="28"/>
        <v>0</v>
      </c>
      <c r="AR30" s="320">
        <f t="shared" si="29"/>
        <v>0</v>
      </c>
      <c r="AS30" s="320">
        <f t="shared" si="30"/>
        <v>0</v>
      </c>
      <c r="AT30" s="320">
        <f t="shared" si="31"/>
        <v>0</v>
      </c>
      <c r="AU30" s="320">
        <f t="shared" si="32"/>
        <v>0</v>
      </c>
      <c r="AW30" s="320">
        <f t="shared" si="33"/>
        <v>0</v>
      </c>
      <c r="AX30" s="320">
        <f t="shared" si="34"/>
        <v>0</v>
      </c>
      <c r="AY30" s="320">
        <f t="shared" si="35"/>
        <v>0</v>
      </c>
      <c r="AZ30" s="320">
        <f t="shared" si="36"/>
        <v>0</v>
      </c>
      <c r="BA30" s="320">
        <f t="shared" si="37"/>
        <v>0</v>
      </c>
      <c r="BB30" s="320">
        <f t="shared" si="38"/>
        <v>0</v>
      </c>
      <c r="BC30" s="320">
        <f t="shared" si="39"/>
        <v>0</v>
      </c>
      <c r="BD30" s="320">
        <f t="shared" si="40"/>
        <v>0</v>
      </c>
    </row>
    <row r="31" spans="1:56" s="336" customFormat="1" ht="21.95" customHeight="1" x14ac:dyDescent="0.15">
      <c r="A31" s="334"/>
      <c r="B31" s="337"/>
      <c r="C31" s="79"/>
      <c r="D31" s="674"/>
      <c r="E31" s="675"/>
      <c r="F31" s="80"/>
      <c r="G31" s="40"/>
      <c r="H31" s="61"/>
      <c r="I31" s="58"/>
      <c r="J31" s="340"/>
      <c r="K31" s="331" t="str">
        <f t="shared" si="0"/>
        <v/>
      </c>
      <c r="M31" s="320">
        <f t="shared" si="1"/>
        <v>0</v>
      </c>
      <c r="N31" s="320">
        <f t="shared" si="2"/>
        <v>0</v>
      </c>
      <c r="O31" s="320">
        <f t="shared" si="3"/>
        <v>0</v>
      </c>
      <c r="P31" s="320">
        <f t="shared" si="4"/>
        <v>0</v>
      </c>
      <c r="Q31" s="320">
        <f t="shared" si="5"/>
        <v>0</v>
      </c>
      <c r="R31" s="320">
        <f t="shared" si="6"/>
        <v>0</v>
      </c>
      <c r="S31" s="320">
        <f t="shared" si="7"/>
        <v>0</v>
      </c>
      <c r="T31" s="320">
        <f t="shared" si="8"/>
        <v>0</v>
      </c>
      <c r="V31" s="320">
        <f t="shared" si="9"/>
        <v>0</v>
      </c>
      <c r="W31" s="320">
        <f t="shared" si="10"/>
        <v>0</v>
      </c>
      <c r="X31" s="320">
        <f t="shared" si="11"/>
        <v>0</v>
      </c>
      <c r="Y31" s="320">
        <f t="shared" si="12"/>
        <v>0</v>
      </c>
      <c r="Z31" s="320">
        <f t="shared" si="13"/>
        <v>0</v>
      </c>
      <c r="AA31" s="320">
        <f t="shared" si="14"/>
        <v>0</v>
      </c>
      <c r="AB31" s="320">
        <f t="shared" si="15"/>
        <v>0</v>
      </c>
      <c r="AC31" s="320">
        <f t="shared" si="16"/>
        <v>0</v>
      </c>
      <c r="AE31" s="320">
        <f t="shared" si="17"/>
        <v>0</v>
      </c>
      <c r="AF31" s="320">
        <f t="shared" si="18"/>
        <v>0</v>
      </c>
      <c r="AG31" s="320">
        <f t="shared" si="19"/>
        <v>0</v>
      </c>
      <c r="AH31" s="320">
        <f t="shared" si="20"/>
        <v>0</v>
      </c>
      <c r="AI31" s="320">
        <f t="shared" si="21"/>
        <v>0</v>
      </c>
      <c r="AJ31" s="320">
        <f t="shared" si="22"/>
        <v>0</v>
      </c>
      <c r="AK31" s="320">
        <f t="shared" si="23"/>
        <v>0</v>
      </c>
      <c r="AL31" s="320">
        <f t="shared" si="24"/>
        <v>0</v>
      </c>
      <c r="AN31" s="320">
        <f t="shared" si="25"/>
        <v>0</v>
      </c>
      <c r="AO31" s="320">
        <f t="shared" si="26"/>
        <v>0</v>
      </c>
      <c r="AP31" s="320">
        <f t="shared" si="27"/>
        <v>0</v>
      </c>
      <c r="AQ31" s="320">
        <f t="shared" si="28"/>
        <v>0</v>
      </c>
      <c r="AR31" s="320">
        <f t="shared" si="29"/>
        <v>0</v>
      </c>
      <c r="AS31" s="320">
        <f t="shared" si="30"/>
        <v>0</v>
      </c>
      <c r="AT31" s="320">
        <f t="shared" si="31"/>
        <v>0</v>
      </c>
      <c r="AU31" s="320">
        <f t="shared" si="32"/>
        <v>0</v>
      </c>
      <c r="AW31" s="320">
        <f t="shared" si="33"/>
        <v>0</v>
      </c>
      <c r="AX31" s="320">
        <f t="shared" si="34"/>
        <v>0</v>
      </c>
      <c r="AY31" s="320">
        <f t="shared" si="35"/>
        <v>0</v>
      </c>
      <c r="AZ31" s="320">
        <f t="shared" si="36"/>
        <v>0</v>
      </c>
      <c r="BA31" s="320">
        <f t="shared" si="37"/>
        <v>0</v>
      </c>
      <c r="BB31" s="320">
        <f t="shared" si="38"/>
        <v>0</v>
      </c>
      <c r="BC31" s="320">
        <f t="shared" si="39"/>
        <v>0</v>
      </c>
      <c r="BD31" s="320">
        <f t="shared" si="40"/>
        <v>0</v>
      </c>
    </row>
    <row r="32" spans="1:56" s="336" customFormat="1" ht="21.95" customHeight="1" x14ac:dyDescent="0.15">
      <c r="A32" s="334"/>
      <c r="B32" s="341"/>
      <c r="C32" s="341"/>
      <c r="D32" s="341"/>
      <c r="E32" s="341"/>
      <c r="F32" s="341"/>
      <c r="G32" s="341"/>
      <c r="H32" s="341"/>
      <c r="I32" s="341"/>
      <c r="J32" s="340"/>
      <c r="K32" s="661" t="s">
        <v>236</v>
      </c>
      <c r="L32" s="661"/>
      <c r="M32" s="342">
        <f>SUM(M7:M31)</f>
        <v>0</v>
      </c>
      <c r="N32" s="342">
        <f t="shared" ref="N32:S32" si="41">SUM(N7:N31)</f>
        <v>0</v>
      </c>
      <c r="O32" s="342">
        <f t="shared" si="41"/>
        <v>0</v>
      </c>
      <c r="P32" s="342">
        <f t="shared" si="41"/>
        <v>0</v>
      </c>
      <c r="Q32" s="342">
        <f t="shared" si="41"/>
        <v>0</v>
      </c>
      <c r="R32" s="342">
        <f t="shared" si="41"/>
        <v>0</v>
      </c>
      <c r="S32" s="342">
        <f t="shared" si="41"/>
        <v>0</v>
      </c>
      <c r="T32" s="342">
        <f>SUM(T7:T31)</f>
        <v>0</v>
      </c>
      <c r="V32" s="342">
        <f>SUM(V7:V31)</f>
        <v>0</v>
      </c>
      <c r="W32" s="342">
        <f t="shared" ref="W32:AC32" si="42">SUM(W7:W31)</f>
        <v>0</v>
      </c>
      <c r="X32" s="342">
        <f t="shared" si="42"/>
        <v>0</v>
      </c>
      <c r="Y32" s="342">
        <f t="shared" si="42"/>
        <v>0</v>
      </c>
      <c r="Z32" s="342">
        <f t="shared" si="42"/>
        <v>0</v>
      </c>
      <c r="AA32" s="342">
        <f t="shared" si="42"/>
        <v>0</v>
      </c>
      <c r="AB32" s="342">
        <f t="shared" si="42"/>
        <v>0</v>
      </c>
      <c r="AC32" s="342">
        <f t="shared" si="42"/>
        <v>0</v>
      </c>
      <c r="AE32" s="342">
        <f>SUM(AE7:AE31)</f>
        <v>0</v>
      </c>
      <c r="AF32" s="342">
        <f>SUM(AF7:AF31)</f>
        <v>0</v>
      </c>
      <c r="AG32" s="342">
        <f t="shared" ref="AG32:AL32" si="43">SUM(AG7:AG31)</f>
        <v>0</v>
      </c>
      <c r="AH32" s="342">
        <f t="shared" si="43"/>
        <v>0</v>
      </c>
      <c r="AI32" s="342">
        <f t="shared" si="43"/>
        <v>0</v>
      </c>
      <c r="AJ32" s="342">
        <f t="shared" si="43"/>
        <v>0</v>
      </c>
      <c r="AK32" s="342">
        <f t="shared" si="43"/>
        <v>0</v>
      </c>
      <c r="AL32" s="342">
        <f t="shared" si="43"/>
        <v>0</v>
      </c>
      <c r="AN32" s="342">
        <f>SUM(AN7:AN31)</f>
        <v>0</v>
      </c>
      <c r="AO32" s="342">
        <f t="shared" ref="AO32:AU32" si="44">SUM(AO7:AO31)</f>
        <v>0</v>
      </c>
      <c r="AP32" s="342">
        <f t="shared" si="44"/>
        <v>0</v>
      </c>
      <c r="AQ32" s="342">
        <f t="shared" si="44"/>
        <v>0</v>
      </c>
      <c r="AR32" s="342">
        <f t="shared" si="44"/>
        <v>0</v>
      </c>
      <c r="AS32" s="342">
        <f t="shared" si="44"/>
        <v>0</v>
      </c>
      <c r="AT32" s="342">
        <f t="shared" si="44"/>
        <v>0</v>
      </c>
      <c r="AU32" s="342">
        <f t="shared" si="44"/>
        <v>0</v>
      </c>
      <c r="AW32" s="342">
        <f>SUM(AW7:AW31)</f>
        <v>0</v>
      </c>
      <c r="AX32" s="342">
        <f t="shared" ref="AX32:BD32" si="45">SUM(AX7:AX31)</f>
        <v>0</v>
      </c>
      <c r="AY32" s="342">
        <f t="shared" si="45"/>
        <v>0</v>
      </c>
      <c r="AZ32" s="342">
        <f t="shared" si="45"/>
        <v>0</v>
      </c>
      <c r="BA32" s="342">
        <f t="shared" si="45"/>
        <v>0</v>
      </c>
      <c r="BB32" s="342">
        <f t="shared" si="45"/>
        <v>0</v>
      </c>
      <c r="BC32" s="342">
        <f t="shared" si="45"/>
        <v>0</v>
      </c>
      <c r="BD32" s="342">
        <f t="shared" si="45"/>
        <v>0</v>
      </c>
    </row>
    <row r="33" spans="1:56" s="336" customFormat="1" ht="35.25" customHeight="1" x14ac:dyDescent="0.15">
      <c r="A33" s="334"/>
      <c r="B33" s="343"/>
      <c r="C33" s="343"/>
      <c r="D33" s="344" t="s">
        <v>248</v>
      </c>
      <c r="E33" s="345" t="s">
        <v>246</v>
      </c>
      <c r="F33" s="346" t="s">
        <v>229</v>
      </c>
      <c r="G33" s="347" t="s">
        <v>247</v>
      </c>
      <c r="H33" s="348" t="s">
        <v>237</v>
      </c>
      <c r="I33" s="349" t="s">
        <v>235</v>
      </c>
      <c r="J33" s="340"/>
      <c r="K33" s="331"/>
      <c r="M33" s="350" t="s">
        <v>27</v>
      </c>
      <c r="N33" s="350" t="s">
        <v>27</v>
      </c>
      <c r="O33" s="350" t="s">
        <v>27</v>
      </c>
      <c r="P33" s="350" t="s">
        <v>27</v>
      </c>
      <c r="Q33" s="350" t="s">
        <v>27</v>
      </c>
      <c r="R33" s="350" t="s">
        <v>27</v>
      </c>
      <c r="S33" s="350" t="s">
        <v>27</v>
      </c>
      <c r="T33" s="350" t="s">
        <v>27</v>
      </c>
      <c r="U33" s="326"/>
      <c r="V33" s="350" t="s">
        <v>24</v>
      </c>
      <c r="W33" s="350" t="s">
        <v>24</v>
      </c>
      <c r="X33" s="350" t="s">
        <v>24</v>
      </c>
      <c r="Y33" s="350" t="s">
        <v>24</v>
      </c>
      <c r="Z33" s="350" t="s">
        <v>24</v>
      </c>
      <c r="AA33" s="350" t="s">
        <v>24</v>
      </c>
      <c r="AB33" s="350" t="s">
        <v>24</v>
      </c>
      <c r="AC33" s="350" t="s">
        <v>24</v>
      </c>
      <c r="AD33" s="351"/>
      <c r="AE33" s="352" t="s">
        <v>264</v>
      </c>
      <c r="AF33" s="352" t="s">
        <v>264</v>
      </c>
      <c r="AG33" s="352" t="s">
        <v>264</v>
      </c>
      <c r="AH33" s="352" t="s">
        <v>264</v>
      </c>
      <c r="AI33" s="352" t="s">
        <v>264</v>
      </c>
      <c r="AJ33" s="352" t="s">
        <v>264</v>
      </c>
      <c r="AK33" s="352" t="s">
        <v>264</v>
      </c>
      <c r="AL33" s="352" t="s">
        <v>264</v>
      </c>
      <c r="AM33" s="351"/>
      <c r="AN33" s="352" t="s">
        <v>25</v>
      </c>
      <c r="AO33" s="352" t="s">
        <v>25</v>
      </c>
      <c r="AP33" s="352" t="s">
        <v>25</v>
      </c>
      <c r="AQ33" s="352" t="s">
        <v>25</v>
      </c>
      <c r="AR33" s="352" t="s">
        <v>25</v>
      </c>
      <c r="AS33" s="352" t="s">
        <v>25</v>
      </c>
      <c r="AT33" s="352" t="s">
        <v>25</v>
      </c>
      <c r="AU33" s="352" t="s">
        <v>25</v>
      </c>
      <c r="AV33" s="322"/>
      <c r="AW33" s="353" t="s">
        <v>47</v>
      </c>
      <c r="AX33" s="353" t="s">
        <v>47</v>
      </c>
      <c r="AY33" s="353" t="s">
        <v>47</v>
      </c>
      <c r="AZ33" s="353" t="s">
        <v>47</v>
      </c>
      <c r="BA33" s="353" t="s">
        <v>47</v>
      </c>
      <c r="BB33" s="353" t="s">
        <v>47</v>
      </c>
      <c r="BC33" s="353" t="s">
        <v>47</v>
      </c>
      <c r="BD33" s="353" t="s">
        <v>47</v>
      </c>
    </row>
    <row r="34" spans="1:56" s="336" customFormat="1" ht="24" customHeight="1" x14ac:dyDescent="0.15">
      <c r="A34" s="334"/>
      <c r="B34" s="354"/>
      <c r="C34" s="355"/>
      <c r="D34" s="356" t="s">
        <v>238</v>
      </c>
      <c r="E34" s="357">
        <f>SUM(M$32,V$32,AE$32,AN$32,AW$32)</f>
        <v>0</v>
      </c>
      <c r="F34" s="358" t="s">
        <v>230</v>
      </c>
      <c r="G34" s="359">
        <f>SUM(M32:T32)</f>
        <v>0</v>
      </c>
      <c r="H34" s="349">
        <f>SUM(G34:G38)</f>
        <v>0</v>
      </c>
      <c r="I34" s="384">
        <f>SUMPRODUCT((C7:C31&lt;&gt;"")/COUNTIF(C7:C31,C7:C31&amp;""))</f>
        <v>0</v>
      </c>
      <c r="J34" s="334"/>
      <c r="M34" s="328" t="s">
        <v>70</v>
      </c>
      <c r="N34" s="328" t="s">
        <v>46</v>
      </c>
      <c r="O34" s="328" t="s">
        <v>71</v>
      </c>
      <c r="P34" s="328" t="s">
        <v>72</v>
      </c>
      <c r="Q34" s="328" t="s">
        <v>73</v>
      </c>
      <c r="R34" s="328" t="s">
        <v>74</v>
      </c>
      <c r="S34" s="328" t="s">
        <v>75</v>
      </c>
      <c r="T34" s="328" t="s">
        <v>76</v>
      </c>
      <c r="U34" s="328"/>
      <c r="V34" s="328" t="s">
        <v>70</v>
      </c>
      <c r="W34" s="328" t="s">
        <v>46</v>
      </c>
      <c r="X34" s="328" t="s">
        <v>71</v>
      </c>
      <c r="Y34" s="328" t="s">
        <v>72</v>
      </c>
      <c r="Z34" s="328" t="s">
        <v>73</v>
      </c>
      <c r="AA34" s="328" t="s">
        <v>74</v>
      </c>
      <c r="AB34" s="328" t="s">
        <v>75</v>
      </c>
      <c r="AC34" s="328" t="s">
        <v>76</v>
      </c>
      <c r="AD34" s="351"/>
      <c r="AE34" s="328" t="s">
        <v>70</v>
      </c>
      <c r="AF34" s="328" t="s">
        <v>46</v>
      </c>
      <c r="AG34" s="328" t="s">
        <v>71</v>
      </c>
      <c r="AH34" s="328" t="s">
        <v>72</v>
      </c>
      <c r="AI34" s="328" t="s">
        <v>73</v>
      </c>
      <c r="AJ34" s="328" t="s">
        <v>74</v>
      </c>
      <c r="AK34" s="328" t="s">
        <v>75</v>
      </c>
      <c r="AL34" s="328" t="s">
        <v>76</v>
      </c>
      <c r="AM34" s="351"/>
      <c r="AN34" s="328" t="s">
        <v>70</v>
      </c>
      <c r="AO34" s="328" t="s">
        <v>46</v>
      </c>
      <c r="AP34" s="328" t="s">
        <v>71</v>
      </c>
      <c r="AQ34" s="328" t="s">
        <v>72</v>
      </c>
      <c r="AR34" s="328" t="s">
        <v>73</v>
      </c>
      <c r="AS34" s="328" t="s">
        <v>74</v>
      </c>
      <c r="AT34" s="328" t="s">
        <v>75</v>
      </c>
      <c r="AU34" s="328" t="s">
        <v>76</v>
      </c>
      <c r="AV34" s="322"/>
      <c r="AW34" s="328" t="s">
        <v>70</v>
      </c>
      <c r="AX34" s="328" t="s">
        <v>46</v>
      </c>
      <c r="AY34" s="328" t="s">
        <v>71</v>
      </c>
      <c r="AZ34" s="328" t="s">
        <v>72</v>
      </c>
      <c r="BA34" s="328" t="s">
        <v>73</v>
      </c>
      <c r="BB34" s="328" t="s">
        <v>74</v>
      </c>
      <c r="BC34" s="328" t="s">
        <v>75</v>
      </c>
      <c r="BD34" s="328" t="s">
        <v>76</v>
      </c>
    </row>
    <row r="35" spans="1:56" s="336" customFormat="1" ht="24" customHeight="1" x14ac:dyDescent="0.15">
      <c r="A35" s="334"/>
      <c r="B35" s="354"/>
      <c r="C35" s="343"/>
      <c r="D35" s="356" t="s">
        <v>239</v>
      </c>
      <c r="E35" s="357">
        <f>SUM(N32,W32,AF32,AO32,AX32)</f>
        <v>0</v>
      </c>
      <c r="F35" s="358" t="s">
        <v>231</v>
      </c>
      <c r="G35" s="359">
        <f>SUM(V32:AC32)</f>
        <v>0</v>
      </c>
      <c r="H35" s="360"/>
      <c r="I35" s="361"/>
      <c r="J35" s="334"/>
      <c r="AD35" s="326"/>
      <c r="AE35" s="350"/>
      <c r="AF35" s="350"/>
      <c r="AG35" s="350"/>
      <c r="AH35" s="350"/>
      <c r="AI35" s="350"/>
      <c r="AJ35" s="350"/>
      <c r="AK35" s="350"/>
      <c r="AL35" s="350"/>
      <c r="AM35" s="326"/>
      <c r="AN35" s="362"/>
      <c r="AO35" s="362"/>
      <c r="AP35" s="362"/>
      <c r="AQ35" s="362"/>
      <c r="AR35" s="362"/>
      <c r="AS35" s="362"/>
      <c r="AT35" s="362"/>
      <c r="AU35" s="362"/>
      <c r="AV35" s="322"/>
      <c r="AW35" s="362"/>
      <c r="AX35" s="362"/>
      <c r="AY35" s="362"/>
      <c r="AZ35" s="362"/>
      <c r="BA35" s="362"/>
      <c r="BB35" s="362"/>
      <c r="BC35" s="362"/>
      <c r="BD35" s="362"/>
    </row>
    <row r="36" spans="1:56" s="336" customFormat="1" ht="24" customHeight="1" x14ac:dyDescent="0.15">
      <c r="A36" s="334"/>
      <c r="B36" s="354"/>
      <c r="C36" s="343"/>
      <c r="D36" s="356" t="s">
        <v>240</v>
      </c>
      <c r="E36" s="363">
        <f>SUM(O32,X32,AG32,AP32,AY32)</f>
        <v>0</v>
      </c>
      <c r="F36" s="358" t="s">
        <v>264</v>
      </c>
      <c r="G36" s="359">
        <f>SUM(AE32:AL32)</f>
        <v>0</v>
      </c>
      <c r="H36" s="364"/>
      <c r="I36" s="361"/>
      <c r="J36" s="334"/>
      <c r="AD36" s="326"/>
      <c r="AE36" s="350"/>
      <c r="AF36" s="350"/>
      <c r="AG36" s="350"/>
      <c r="AH36" s="350"/>
      <c r="AI36" s="350"/>
      <c r="AJ36" s="350"/>
      <c r="AK36" s="350"/>
      <c r="AL36" s="350"/>
      <c r="AM36" s="326"/>
      <c r="AN36" s="362"/>
      <c r="AO36" s="362"/>
      <c r="AP36" s="362"/>
      <c r="AQ36" s="362"/>
      <c r="AR36" s="362"/>
      <c r="AS36" s="362"/>
      <c r="AT36" s="362"/>
      <c r="AU36" s="362"/>
      <c r="AV36" s="322"/>
      <c r="AW36" s="362"/>
      <c r="AX36" s="362"/>
      <c r="AY36" s="362"/>
      <c r="AZ36" s="362"/>
      <c r="BA36" s="362"/>
      <c r="BB36" s="362"/>
      <c r="BC36" s="362"/>
      <c r="BD36" s="362"/>
    </row>
    <row r="37" spans="1:56" s="336" customFormat="1" ht="24" customHeight="1" x14ac:dyDescent="0.15">
      <c r="A37" s="334"/>
      <c r="B37" s="343"/>
      <c r="C37" s="343"/>
      <c r="D37" s="356" t="s">
        <v>241</v>
      </c>
      <c r="E37" s="363">
        <f>SUM(P32,Y32,AH32,AQ32,AZ32)</f>
        <v>0</v>
      </c>
      <c r="F37" s="358" t="s">
        <v>25</v>
      </c>
      <c r="G37" s="359">
        <f>SUM(AN32:AU32)</f>
        <v>0</v>
      </c>
      <c r="H37" s="364"/>
      <c r="I37" s="361"/>
      <c r="J37" s="334"/>
      <c r="AD37" s="328"/>
      <c r="AM37" s="328"/>
      <c r="AV37" s="365"/>
    </row>
    <row r="38" spans="1:56" s="336" customFormat="1" ht="24" customHeight="1" x14ac:dyDescent="0.15">
      <c r="A38" s="334"/>
      <c r="B38" s="343"/>
      <c r="C38" s="343"/>
      <c r="D38" s="356" t="s">
        <v>242</v>
      </c>
      <c r="E38" s="363">
        <f>SUM(Q32,Z32,AI32,AR32,BA32)</f>
        <v>0</v>
      </c>
      <c r="F38" s="358" t="s">
        <v>234</v>
      </c>
      <c r="G38" s="359">
        <f>SUM(AW32:BD32)</f>
        <v>0</v>
      </c>
      <c r="H38" s="364"/>
      <c r="I38" s="361"/>
      <c r="J38" s="334"/>
      <c r="K38" s="366"/>
      <c r="L38" s="366"/>
    </row>
    <row r="39" spans="1:56" ht="24" customHeight="1" x14ac:dyDescent="0.15">
      <c r="A39" s="289"/>
      <c r="B39" s="289"/>
      <c r="C39" s="367"/>
      <c r="D39" s="368" t="s">
        <v>244</v>
      </c>
      <c r="E39" s="369">
        <f>SUM(R32,AA32,AJ32,AS32,BB32)</f>
        <v>0</v>
      </c>
      <c r="F39" s="370"/>
      <c r="G39" s="370"/>
      <c r="H39" s="370"/>
      <c r="I39" s="370"/>
      <c r="J39" s="370"/>
      <c r="K39" s="371"/>
      <c r="L39" s="372"/>
    </row>
    <row r="40" spans="1:56" ht="24" customHeight="1" x14ac:dyDescent="0.15">
      <c r="A40" s="373"/>
      <c r="B40" s="373"/>
      <c r="C40" s="374"/>
      <c r="D40" s="375" t="s">
        <v>243</v>
      </c>
      <c r="E40" s="369">
        <f>SUM(S32,AB32,AK32,AT32,BC32)</f>
        <v>0</v>
      </c>
      <c r="F40" s="373"/>
      <c r="G40" s="373"/>
      <c r="H40" s="373"/>
      <c r="I40" s="373"/>
      <c r="J40" s="373"/>
      <c r="K40" s="376"/>
      <c r="L40" s="376"/>
    </row>
    <row r="41" spans="1:56" ht="24" customHeight="1" x14ac:dyDescent="0.15">
      <c r="A41" s="373"/>
      <c r="B41" s="373"/>
      <c r="C41" s="374"/>
      <c r="D41" s="375" t="s">
        <v>245</v>
      </c>
      <c r="E41" s="369">
        <f>SUM(T32,AC32,AL32,AU32,BD32)</f>
        <v>0</v>
      </c>
      <c r="F41" s="373"/>
      <c r="G41" s="373"/>
      <c r="H41" s="373"/>
      <c r="I41" s="377"/>
      <c r="J41" s="373"/>
      <c r="K41" s="378"/>
      <c r="L41" s="376"/>
    </row>
    <row r="43" spans="1:56" x14ac:dyDescent="0.15">
      <c r="D43" s="376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count="8">
    <dataValidation allowBlank="1" sqref="C35:C38 D34:D38 F34:G38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50"/>
    <pageSetUpPr fitToPage="1"/>
  </sheetPr>
  <dimension ref="A1:BD43"/>
  <sheetViews>
    <sheetView zoomScaleNormal="100" workbookViewId="0">
      <selection activeCell="B2" sqref="B2"/>
    </sheetView>
  </sheetViews>
  <sheetFormatPr defaultRowHeight="13.5" x14ac:dyDescent="0.15"/>
  <cols>
    <col min="1" max="1" width="1.5" style="320" customWidth="1"/>
    <col min="2" max="2" width="4.625" style="320" customWidth="1"/>
    <col min="3" max="3" width="8.625" style="379" customWidth="1"/>
    <col min="4" max="4" width="37.25" style="320" customWidth="1"/>
    <col min="5" max="5" width="8.625" style="320" customWidth="1"/>
    <col min="6" max="6" width="10.625" style="320" customWidth="1"/>
    <col min="7" max="8" width="7.75" style="320" customWidth="1"/>
    <col min="9" max="9" width="18.625" style="320" customWidth="1"/>
    <col min="10" max="10" width="1.5" style="320" customWidth="1"/>
    <col min="11" max="11" width="13" style="320" hidden="1" customWidth="1"/>
    <col min="12" max="47" width="4.75" style="320" hidden="1" customWidth="1"/>
    <col min="48" max="55" width="5.375" style="320" hidden="1" customWidth="1"/>
    <col min="56" max="56" width="6.375" style="320" hidden="1" customWidth="1"/>
    <col min="57" max="57" width="9" style="320" customWidth="1"/>
    <col min="58" max="240" width="9" style="320"/>
    <col min="241" max="241" width="1.5" style="320" customWidth="1"/>
    <col min="242" max="242" width="4.625" style="320" customWidth="1"/>
    <col min="243" max="243" width="8.625" style="320" customWidth="1"/>
    <col min="244" max="244" width="37.25" style="320" customWidth="1"/>
    <col min="245" max="245" width="8.625" style="320" customWidth="1"/>
    <col min="246" max="246" width="10.625" style="320" customWidth="1"/>
    <col min="247" max="248" width="7.75" style="320" customWidth="1"/>
    <col min="249" max="249" width="18.625" style="320" customWidth="1"/>
    <col min="250" max="250" width="1.5" style="320" customWidth="1"/>
    <col min="251" max="267" width="0" style="320" hidden="1" customWidth="1"/>
    <col min="268" max="496" width="9" style="320"/>
    <col min="497" max="497" width="1.5" style="320" customWidth="1"/>
    <col min="498" max="498" width="4.625" style="320" customWidth="1"/>
    <col min="499" max="499" width="8.625" style="320" customWidth="1"/>
    <col min="500" max="500" width="37.25" style="320" customWidth="1"/>
    <col min="501" max="501" width="8.625" style="320" customWidth="1"/>
    <col min="502" max="502" width="10.625" style="320" customWidth="1"/>
    <col min="503" max="504" width="7.75" style="320" customWidth="1"/>
    <col min="505" max="505" width="18.625" style="320" customWidth="1"/>
    <col min="506" max="506" width="1.5" style="320" customWidth="1"/>
    <col min="507" max="523" width="0" style="320" hidden="1" customWidth="1"/>
    <col min="524" max="752" width="9" style="320"/>
    <col min="753" max="753" width="1.5" style="320" customWidth="1"/>
    <col min="754" max="754" width="4.625" style="320" customWidth="1"/>
    <col min="755" max="755" width="8.625" style="320" customWidth="1"/>
    <col min="756" max="756" width="37.25" style="320" customWidth="1"/>
    <col min="757" max="757" width="8.625" style="320" customWidth="1"/>
    <col min="758" max="758" width="10.625" style="320" customWidth="1"/>
    <col min="759" max="760" width="7.75" style="320" customWidth="1"/>
    <col min="761" max="761" width="18.625" style="320" customWidth="1"/>
    <col min="762" max="762" width="1.5" style="320" customWidth="1"/>
    <col min="763" max="779" width="0" style="320" hidden="1" customWidth="1"/>
    <col min="780" max="1008" width="9" style="320"/>
    <col min="1009" max="1009" width="1.5" style="320" customWidth="1"/>
    <col min="1010" max="1010" width="4.625" style="320" customWidth="1"/>
    <col min="1011" max="1011" width="8.625" style="320" customWidth="1"/>
    <col min="1012" max="1012" width="37.25" style="320" customWidth="1"/>
    <col min="1013" max="1013" width="8.625" style="320" customWidth="1"/>
    <col min="1014" max="1014" width="10.625" style="320" customWidth="1"/>
    <col min="1015" max="1016" width="7.75" style="320" customWidth="1"/>
    <col min="1017" max="1017" width="18.625" style="320" customWidth="1"/>
    <col min="1018" max="1018" width="1.5" style="320" customWidth="1"/>
    <col min="1019" max="1035" width="0" style="320" hidden="1" customWidth="1"/>
    <col min="1036" max="1264" width="9" style="320"/>
    <col min="1265" max="1265" width="1.5" style="320" customWidth="1"/>
    <col min="1266" max="1266" width="4.625" style="320" customWidth="1"/>
    <col min="1267" max="1267" width="8.625" style="320" customWidth="1"/>
    <col min="1268" max="1268" width="37.25" style="320" customWidth="1"/>
    <col min="1269" max="1269" width="8.625" style="320" customWidth="1"/>
    <col min="1270" max="1270" width="10.625" style="320" customWidth="1"/>
    <col min="1271" max="1272" width="7.75" style="320" customWidth="1"/>
    <col min="1273" max="1273" width="18.625" style="320" customWidth="1"/>
    <col min="1274" max="1274" width="1.5" style="320" customWidth="1"/>
    <col min="1275" max="1291" width="0" style="320" hidden="1" customWidth="1"/>
    <col min="1292" max="1520" width="9" style="320"/>
    <col min="1521" max="1521" width="1.5" style="320" customWidth="1"/>
    <col min="1522" max="1522" width="4.625" style="320" customWidth="1"/>
    <col min="1523" max="1523" width="8.625" style="320" customWidth="1"/>
    <col min="1524" max="1524" width="37.25" style="320" customWidth="1"/>
    <col min="1525" max="1525" width="8.625" style="320" customWidth="1"/>
    <col min="1526" max="1526" width="10.625" style="320" customWidth="1"/>
    <col min="1527" max="1528" width="7.75" style="320" customWidth="1"/>
    <col min="1529" max="1529" width="18.625" style="320" customWidth="1"/>
    <col min="1530" max="1530" width="1.5" style="320" customWidth="1"/>
    <col min="1531" max="1547" width="0" style="320" hidden="1" customWidth="1"/>
    <col min="1548" max="1776" width="9" style="320"/>
    <col min="1777" max="1777" width="1.5" style="320" customWidth="1"/>
    <col min="1778" max="1778" width="4.625" style="320" customWidth="1"/>
    <col min="1779" max="1779" width="8.625" style="320" customWidth="1"/>
    <col min="1780" max="1780" width="37.25" style="320" customWidth="1"/>
    <col min="1781" max="1781" width="8.625" style="320" customWidth="1"/>
    <col min="1782" max="1782" width="10.625" style="320" customWidth="1"/>
    <col min="1783" max="1784" width="7.75" style="320" customWidth="1"/>
    <col min="1785" max="1785" width="18.625" style="320" customWidth="1"/>
    <col min="1786" max="1786" width="1.5" style="320" customWidth="1"/>
    <col min="1787" max="1803" width="0" style="320" hidden="1" customWidth="1"/>
    <col min="1804" max="2032" width="9" style="320"/>
    <col min="2033" max="2033" width="1.5" style="320" customWidth="1"/>
    <col min="2034" max="2034" width="4.625" style="320" customWidth="1"/>
    <col min="2035" max="2035" width="8.625" style="320" customWidth="1"/>
    <col min="2036" max="2036" width="37.25" style="320" customWidth="1"/>
    <col min="2037" max="2037" width="8.625" style="320" customWidth="1"/>
    <col min="2038" max="2038" width="10.625" style="320" customWidth="1"/>
    <col min="2039" max="2040" width="7.75" style="320" customWidth="1"/>
    <col min="2041" max="2041" width="18.625" style="320" customWidth="1"/>
    <col min="2042" max="2042" width="1.5" style="320" customWidth="1"/>
    <col min="2043" max="2059" width="0" style="320" hidden="1" customWidth="1"/>
    <col min="2060" max="2288" width="9" style="320"/>
    <col min="2289" max="2289" width="1.5" style="320" customWidth="1"/>
    <col min="2290" max="2290" width="4.625" style="320" customWidth="1"/>
    <col min="2291" max="2291" width="8.625" style="320" customWidth="1"/>
    <col min="2292" max="2292" width="37.25" style="320" customWidth="1"/>
    <col min="2293" max="2293" width="8.625" style="320" customWidth="1"/>
    <col min="2294" max="2294" width="10.625" style="320" customWidth="1"/>
    <col min="2295" max="2296" width="7.75" style="320" customWidth="1"/>
    <col min="2297" max="2297" width="18.625" style="320" customWidth="1"/>
    <col min="2298" max="2298" width="1.5" style="320" customWidth="1"/>
    <col min="2299" max="2315" width="0" style="320" hidden="1" customWidth="1"/>
    <col min="2316" max="2544" width="9" style="320"/>
    <col min="2545" max="2545" width="1.5" style="320" customWidth="1"/>
    <col min="2546" max="2546" width="4.625" style="320" customWidth="1"/>
    <col min="2547" max="2547" width="8.625" style="320" customWidth="1"/>
    <col min="2548" max="2548" width="37.25" style="320" customWidth="1"/>
    <col min="2549" max="2549" width="8.625" style="320" customWidth="1"/>
    <col min="2550" max="2550" width="10.625" style="320" customWidth="1"/>
    <col min="2551" max="2552" width="7.75" style="320" customWidth="1"/>
    <col min="2553" max="2553" width="18.625" style="320" customWidth="1"/>
    <col min="2554" max="2554" width="1.5" style="320" customWidth="1"/>
    <col min="2555" max="2571" width="0" style="320" hidden="1" customWidth="1"/>
    <col min="2572" max="2800" width="9" style="320"/>
    <col min="2801" max="2801" width="1.5" style="320" customWidth="1"/>
    <col min="2802" max="2802" width="4.625" style="320" customWidth="1"/>
    <col min="2803" max="2803" width="8.625" style="320" customWidth="1"/>
    <col min="2804" max="2804" width="37.25" style="320" customWidth="1"/>
    <col min="2805" max="2805" width="8.625" style="320" customWidth="1"/>
    <col min="2806" max="2806" width="10.625" style="320" customWidth="1"/>
    <col min="2807" max="2808" width="7.75" style="320" customWidth="1"/>
    <col min="2809" max="2809" width="18.625" style="320" customWidth="1"/>
    <col min="2810" max="2810" width="1.5" style="320" customWidth="1"/>
    <col min="2811" max="2827" width="0" style="320" hidden="1" customWidth="1"/>
    <col min="2828" max="3056" width="9" style="320"/>
    <col min="3057" max="3057" width="1.5" style="320" customWidth="1"/>
    <col min="3058" max="3058" width="4.625" style="320" customWidth="1"/>
    <col min="3059" max="3059" width="8.625" style="320" customWidth="1"/>
    <col min="3060" max="3060" width="37.25" style="320" customWidth="1"/>
    <col min="3061" max="3061" width="8.625" style="320" customWidth="1"/>
    <col min="3062" max="3062" width="10.625" style="320" customWidth="1"/>
    <col min="3063" max="3064" width="7.75" style="320" customWidth="1"/>
    <col min="3065" max="3065" width="18.625" style="320" customWidth="1"/>
    <col min="3066" max="3066" width="1.5" style="320" customWidth="1"/>
    <col min="3067" max="3083" width="0" style="320" hidden="1" customWidth="1"/>
    <col min="3084" max="3312" width="9" style="320"/>
    <col min="3313" max="3313" width="1.5" style="320" customWidth="1"/>
    <col min="3314" max="3314" width="4.625" style="320" customWidth="1"/>
    <col min="3315" max="3315" width="8.625" style="320" customWidth="1"/>
    <col min="3316" max="3316" width="37.25" style="320" customWidth="1"/>
    <col min="3317" max="3317" width="8.625" style="320" customWidth="1"/>
    <col min="3318" max="3318" width="10.625" style="320" customWidth="1"/>
    <col min="3319" max="3320" width="7.75" style="320" customWidth="1"/>
    <col min="3321" max="3321" width="18.625" style="320" customWidth="1"/>
    <col min="3322" max="3322" width="1.5" style="320" customWidth="1"/>
    <col min="3323" max="3339" width="0" style="320" hidden="1" customWidth="1"/>
    <col min="3340" max="3568" width="9" style="320"/>
    <col min="3569" max="3569" width="1.5" style="320" customWidth="1"/>
    <col min="3570" max="3570" width="4.625" style="320" customWidth="1"/>
    <col min="3571" max="3571" width="8.625" style="320" customWidth="1"/>
    <col min="3572" max="3572" width="37.25" style="320" customWidth="1"/>
    <col min="3573" max="3573" width="8.625" style="320" customWidth="1"/>
    <col min="3574" max="3574" width="10.625" style="320" customWidth="1"/>
    <col min="3575" max="3576" width="7.75" style="320" customWidth="1"/>
    <col min="3577" max="3577" width="18.625" style="320" customWidth="1"/>
    <col min="3578" max="3578" width="1.5" style="320" customWidth="1"/>
    <col min="3579" max="3595" width="0" style="320" hidden="1" customWidth="1"/>
    <col min="3596" max="3824" width="9" style="320"/>
    <col min="3825" max="3825" width="1.5" style="320" customWidth="1"/>
    <col min="3826" max="3826" width="4.625" style="320" customWidth="1"/>
    <col min="3827" max="3827" width="8.625" style="320" customWidth="1"/>
    <col min="3828" max="3828" width="37.25" style="320" customWidth="1"/>
    <col min="3829" max="3829" width="8.625" style="320" customWidth="1"/>
    <col min="3830" max="3830" width="10.625" style="320" customWidth="1"/>
    <col min="3831" max="3832" width="7.75" style="320" customWidth="1"/>
    <col min="3833" max="3833" width="18.625" style="320" customWidth="1"/>
    <col min="3834" max="3834" width="1.5" style="320" customWidth="1"/>
    <col min="3835" max="3851" width="0" style="320" hidden="1" customWidth="1"/>
    <col min="3852" max="4080" width="9" style="320"/>
    <col min="4081" max="4081" width="1.5" style="320" customWidth="1"/>
    <col min="4082" max="4082" width="4.625" style="320" customWidth="1"/>
    <col min="4083" max="4083" width="8.625" style="320" customWidth="1"/>
    <col min="4084" max="4084" width="37.25" style="320" customWidth="1"/>
    <col min="4085" max="4085" width="8.625" style="320" customWidth="1"/>
    <col min="4086" max="4086" width="10.625" style="320" customWidth="1"/>
    <col min="4087" max="4088" width="7.75" style="320" customWidth="1"/>
    <col min="4089" max="4089" width="18.625" style="320" customWidth="1"/>
    <col min="4090" max="4090" width="1.5" style="320" customWidth="1"/>
    <col min="4091" max="4107" width="0" style="320" hidden="1" customWidth="1"/>
    <col min="4108" max="4336" width="9" style="320"/>
    <col min="4337" max="4337" width="1.5" style="320" customWidth="1"/>
    <col min="4338" max="4338" width="4.625" style="320" customWidth="1"/>
    <col min="4339" max="4339" width="8.625" style="320" customWidth="1"/>
    <col min="4340" max="4340" width="37.25" style="320" customWidth="1"/>
    <col min="4341" max="4341" width="8.625" style="320" customWidth="1"/>
    <col min="4342" max="4342" width="10.625" style="320" customWidth="1"/>
    <col min="4343" max="4344" width="7.75" style="320" customWidth="1"/>
    <col min="4345" max="4345" width="18.625" style="320" customWidth="1"/>
    <col min="4346" max="4346" width="1.5" style="320" customWidth="1"/>
    <col min="4347" max="4363" width="0" style="320" hidden="1" customWidth="1"/>
    <col min="4364" max="4592" width="9" style="320"/>
    <col min="4593" max="4593" width="1.5" style="320" customWidth="1"/>
    <col min="4594" max="4594" width="4.625" style="320" customWidth="1"/>
    <col min="4595" max="4595" width="8.625" style="320" customWidth="1"/>
    <col min="4596" max="4596" width="37.25" style="320" customWidth="1"/>
    <col min="4597" max="4597" width="8.625" style="320" customWidth="1"/>
    <col min="4598" max="4598" width="10.625" style="320" customWidth="1"/>
    <col min="4599" max="4600" width="7.75" style="320" customWidth="1"/>
    <col min="4601" max="4601" width="18.625" style="320" customWidth="1"/>
    <col min="4602" max="4602" width="1.5" style="320" customWidth="1"/>
    <col min="4603" max="4619" width="0" style="320" hidden="1" customWidth="1"/>
    <col min="4620" max="4848" width="9" style="320"/>
    <col min="4849" max="4849" width="1.5" style="320" customWidth="1"/>
    <col min="4850" max="4850" width="4.625" style="320" customWidth="1"/>
    <col min="4851" max="4851" width="8.625" style="320" customWidth="1"/>
    <col min="4852" max="4852" width="37.25" style="320" customWidth="1"/>
    <col min="4853" max="4853" width="8.625" style="320" customWidth="1"/>
    <col min="4854" max="4854" width="10.625" style="320" customWidth="1"/>
    <col min="4855" max="4856" width="7.75" style="320" customWidth="1"/>
    <col min="4857" max="4857" width="18.625" style="320" customWidth="1"/>
    <col min="4858" max="4858" width="1.5" style="320" customWidth="1"/>
    <col min="4859" max="4875" width="0" style="320" hidden="1" customWidth="1"/>
    <col min="4876" max="5104" width="9" style="320"/>
    <col min="5105" max="5105" width="1.5" style="320" customWidth="1"/>
    <col min="5106" max="5106" width="4.625" style="320" customWidth="1"/>
    <col min="5107" max="5107" width="8.625" style="320" customWidth="1"/>
    <col min="5108" max="5108" width="37.25" style="320" customWidth="1"/>
    <col min="5109" max="5109" width="8.625" style="320" customWidth="1"/>
    <col min="5110" max="5110" width="10.625" style="320" customWidth="1"/>
    <col min="5111" max="5112" width="7.75" style="320" customWidth="1"/>
    <col min="5113" max="5113" width="18.625" style="320" customWidth="1"/>
    <col min="5114" max="5114" width="1.5" style="320" customWidth="1"/>
    <col min="5115" max="5131" width="0" style="320" hidden="1" customWidth="1"/>
    <col min="5132" max="5360" width="9" style="320"/>
    <col min="5361" max="5361" width="1.5" style="320" customWidth="1"/>
    <col min="5362" max="5362" width="4.625" style="320" customWidth="1"/>
    <col min="5363" max="5363" width="8.625" style="320" customWidth="1"/>
    <col min="5364" max="5364" width="37.25" style="320" customWidth="1"/>
    <col min="5365" max="5365" width="8.625" style="320" customWidth="1"/>
    <col min="5366" max="5366" width="10.625" style="320" customWidth="1"/>
    <col min="5367" max="5368" width="7.75" style="320" customWidth="1"/>
    <col min="5369" max="5369" width="18.625" style="320" customWidth="1"/>
    <col min="5370" max="5370" width="1.5" style="320" customWidth="1"/>
    <col min="5371" max="5387" width="0" style="320" hidden="1" customWidth="1"/>
    <col min="5388" max="5616" width="9" style="320"/>
    <col min="5617" max="5617" width="1.5" style="320" customWidth="1"/>
    <col min="5618" max="5618" width="4.625" style="320" customWidth="1"/>
    <col min="5619" max="5619" width="8.625" style="320" customWidth="1"/>
    <col min="5620" max="5620" width="37.25" style="320" customWidth="1"/>
    <col min="5621" max="5621" width="8.625" style="320" customWidth="1"/>
    <col min="5622" max="5622" width="10.625" style="320" customWidth="1"/>
    <col min="5623" max="5624" width="7.75" style="320" customWidth="1"/>
    <col min="5625" max="5625" width="18.625" style="320" customWidth="1"/>
    <col min="5626" max="5626" width="1.5" style="320" customWidth="1"/>
    <col min="5627" max="5643" width="0" style="320" hidden="1" customWidth="1"/>
    <col min="5644" max="5872" width="9" style="320"/>
    <col min="5873" max="5873" width="1.5" style="320" customWidth="1"/>
    <col min="5874" max="5874" width="4.625" style="320" customWidth="1"/>
    <col min="5875" max="5875" width="8.625" style="320" customWidth="1"/>
    <col min="5876" max="5876" width="37.25" style="320" customWidth="1"/>
    <col min="5877" max="5877" width="8.625" style="320" customWidth="1"/>
    <col min="5878" max="5878" width="10.625" style="320" customWidth="1"/>
    <col min="5879" max="5880" width="7.75" style="320" customWidth="1"/>
    <col min="5881" max="5881" width="18.625" style="320" customWidth="1"/>
    <col min="5882" max="5882" width="1.5" style="320" customWidth="1"/>
    <col min="5883" max="5899" width="0" style="320" hidden="1" customWidth="1"/>
    <col min="5900" max="6128" width="9" style="320"/>
    <col min="6129" max="6129" width="1.5" style="320" customWidth="1"/>
    <col min="6130" max="6130" width="4.625" style="320" customWidth="1"/>
    <col min="6131" max="6131" width="8.625" style="320" customWidth="1"/>
    <col min="6132" max="6132" width="37.25" style="320" customWidth="1"/>
    <col min="6133" max="6133" width="8.625" style="320" customWidth="1"/>
    <col min="6134" max="6134" width="10.625" style="320" customWidth="1"/>
    <col min="6135" max="6136" width="7.75" style="320" customWidth="1"/>
    <col min="6137" max="6137" width="18.625" style="320" customWidth="1"/>
    <col min="6138" max="6138" width="1.5" style="320" customWidth="1"/>
    <col min="6139" max="6155" width="0" style="320" hidden="1" customWidth="1"/>
    <col min="6156" max="6384" width="9" style="320"/>
    <col min="6385" max="6385" width="1.5" style="320" customWidth="1"/>
    <col min="6386" max="6386" width="4.625" style="320" customWidth="1"/>
    <col min="6387" max="6387" width="8.625" style="320" customWidth="1"/>
    <col min="6388" max="6388" width="37.25" style="320" customWidth="1"/>
    <col min="6389" max="6389" width="8.625" style="320" customWidth="1"/>
    <col min="6390" max="6390" width="10.625" style="320" customWidth="1"/>
    <col min="6391" max="6392" width="7.75" style="320" customWidth="1"/>
    <col min="6393" max="6393" width="18.625" style="320" customWidth="1"/>
    <col min="6394" max="6394" width="1.5" style="320" customWidth="1"/>
    <col min="6395" max="6411" width="0" style="320" hidden="1" customWidth="1"/>
    <col min="6412" max="6640" width="9" style="320"/>
    <col min="6641" max="6641" width="1.5" style="320" customWidth="1"/>
    <col min="6642" max="6642" width="4.625" style="320" customWidth="1"/>
    <col min="6643" max="6643" width="8.625" style="320" customWidth="1"/>
    <col min="6644" max="6644" width="37.25" style="320" customWidth="1"/>
    <col min="6645" max="6645" width="8.625" style="320" customWidth="1"/>
    <col min="6646" max="6646" width="10.625" style="320" customWidth="1"/>
    <col min="6647" max="6648" width="7.75" style="320" customWidth="1"/>
    <col min="6649" max="6649" width="18.625" style="320" customWidth="1"/>
    <col min="6650" max="6650" width="1.5" style="320" customWidth="1"/>
    <col min="6651" max="6667" width="0" style="320" hidden="1" customWidth="1"/>
    <col min="6668" max="6896" width="9" style="320"/>
    <col min="6897" max="6897" width="1.5" style="320" customWidth="1"/>
    <col min="6898" max="6898" width="4.625" style="320" customWidth="1"/>
    <col min="6899" max="6899" width="8.625" style="320" customWidth="1"/>
    <col min="6900" max="6900" width="37.25" style="320" customWidth="1"/>
    <col min="6901" max="6901" width="8.625" style="320" customWidth="1"/>
    <col min="6902" max="6902" width="10.625" style="320" customWidth="1"/>
    <col min="6903" max="6904" width="7.75" style="320" customWidth="1"/>
    <col min="6905" max="6905" width="18.625" style="320" customWidth="1"/>
    <col min="6906" max="6906" width="1.5" style="320" customWidth="1"/>
    <col min="6907" max="6923" width="0" style="320" hidden="1" customWidth="1"/>
    <col min="6924" max="7152" width="9" style="320"/>
    <col min="7153" max="7153" width="1.5" style="320" customWidth="1"/>
    <col min="7154" max="7154" width="4.625" style="320" customWidth="1"/>
    <col min="7155" max="7155" width="8.625" style="320" customWidth="1"/>
    <col min="7156" max="7156" width="37.25" style="320" customWidth="1"/>
    <col min="7157" max="7157" width="8.625" style="320" customWidth="1"/>
    <col min="7158" max="7158" width="10.625" style="320" customWidth="1"/>
    <col min="7159" max="7160" width="7.75" style="320" customWidth="1"/>
    <col min="7161" max="7161" width="18.625" style="320" customWidth="1"/>
    <col min="7162" max="7162" width="1.5" style="320" customWidth="1"/>
    <col min="7163" max="7179" width="0" style="320" hidden="1" customWidth="1"/>
    <col min="7180" max="7408" width="9" style="320"/>
    <col min="7409" max="7409" width="1.5" style="320" customWidth="1"/>
    <col min="7410" max="7410" width="4.625" style="320" customWidth="1"/>
    <col min="7411" max="7411" width="8.625" style="320" customWidth="1"/>
    <col min="7412" max="7412" width="37.25" style="320" customWidth="1"/>
    <col min="7413" max="7413" width="8.625" style="320" customWidth="1"/>
    <col min="7414" max="7414" width="10.625" style="320" customWidth="1"/>
    <col min="7415" max="7416" width="7.75" style="320" customWidth="1"/>
    <col min="7417" max="7417" width="18.625" style="320" customWidth="1"/>
    <col min="7418" max="7418" width="1.5" style="320" customWidth="1"/>
    <col min="7419" max="7435" width="0" style="320" hidden="1" customWidth="1"/>
    <col min="7436" max="7664" width="9" style="320"/>
    <col min="7665" max="7665" width="1.5" style="320" customWidth="1"/>
    <col min="7666" max="7666" width="4.625" style="320" customWidth="1"/>
    <col min="7667" max="7667" width="8.625" style="320" customWidth="1"/>
    <col min="7668" max="7668" width="37.25" style="320" customWidth="1"/>
    <col min="7669" max="7669" width="8.625" style="320" customWidth="1"/>
    <col min="7670" max="7670" width="10.625" style="320" customWidth="1"/>
    <col min="7671" max="7672" width="7.75" style="320" customWidth="1"/>
    <col min="7673" max="7673" width="18.625" style="320" customWidth="1"/>
    <col min="7674" max="7674" width="1.5" style="320" customWidth="1"/>
    <col min="7675" max="7691" width="0" style="320" hidden="1" customWidth="1"/>
    <col min="7692" max="7920" width="9" style="320"/>
    <col min="7921" max="7921" width="1.5" style="320" customWidth="1"/>
    <col min="7922" max="7922" width="4.625" style="320" customWidth="1"/>
    <col min="7923" max="7923" width="8.625" style="320" customWidth="1"/>
    <col min="7924" max="7924" width="37.25" style="320" customWidth="1"/>
    <col min="7925" max="7925" width="8.625" style="320" customWidth="1"/>
    <col min="7926" max="7926" width="10.625" style="320" customWidth="1"/>
    <col min="7927" max="7928" width="7.75" style="320" customWidth="1"/>
    <col min="7929" max="7929" width="18.625" style="320" customWidth="1"/>
    <col min="7930" max="7930" width="1.5" style="320" customWidth="1"/>
    <col min="7931" max="7947" width="0" style="320" hidden="1" customWidth="1"/>
    <col min="7948" max="8176" width="9" style="320"/>
    <col min="8177" max="8177" width="1.5" style="320" customWidth="1"/>
    <col min="8178" max="8178" width="4.625" style="320" customWidth="1"/>
    <col min="8179" max="8179" width="8.625" style="320" customWidth="1"/>
    <col min="8180" max="8180" width="37.25" style="320" customWidth="1"/>
    <col min="8181" max="8181" width="8.625" style="320" customWidth="1"/>
    <col min="8182" max="8182" width="10.625" style="320" customWidth="1"/>
    <col min="8183" max="8184" width="7.75" style="320" customWidth="1"/>
    <col min="8185" max="8185" width="18.625" style="320" customWidth="1"/>
    <col min="8186" max="8186" width="1.5" style="320" customWidth="1"/>
    <col min="8187" max="8203" width="0" style="320" hidden="1" customWidth="1"/>
    <col min="8204" max="8432" width="9" style="320"/>
    <col min="8433" max="8433" width="1.5" style="320" customWidth="1"/>
    <col min="8434" max="8434" width="4.625" style="320" customWidth="1"/>
    <col min="8435" max="8435" width="8.625" style="320" customWidth="1"/>
    <col min="8436" max="8436" width="37.25" style="320" customWidth="1"/>
    <col min="8437" max="8437" width="8.625" style="320" customWidth="1"/>
    <col min="8438" max="8438" width="10.625" style="320" customWidth="1"/>
    <col min="8439" max="8440" width="7.75" style="320" customWidth="1"/>
    <col min="8441" max="8441" width="18.625" style="320" customWidth="1"/>
    <col min="8442" max="8442" width="1.5" style="320" customWidth="1"/>
    <col min="8443" max="8459" width="0" style="320" hidden="1" customWidth="1"/>
    <col min="8460" max="8688" width="9" style="320"/>
    <col min="8689" max="8689" width="1.5" style="320" customWidth="1"/>
    <col min="8690" max="8690" width="4.625" style="320" customWidth="1"/>
    <col min="8691" max="8691" width="8.625" style="320" customWidth="1"/>
    <col min="8692" max="8692" width="37.25" style="320" customWidth="1"/>
    <col min="8693" max="8693" width="8.625" style="320" customWidth="1"/>
    <col min="8694" max="8694" width="10.625" style="320" customWidth="1"/>
    <col min="8695" max="8696" width="7.75" style="320" customWidth="1"/>
    <col min="8697" max="8697" width="18.625" style="320" customWidth="1"/>
    <col min="8698" max="8698" width="1.5" style="320" customWidth="1"/>
    <col min="8699" max="8715" width="0" style="320" hidden="1" customWidth="1"/>
    <col min="8716" max="8944" width="9" style="320"/>
    <col min="8945" max="8945" width="1.5" style="320" customWidth="1"/>
    <col min="8946" max="8946" width="4.625" style="320" customWidth="1"/>
    <col min="8947" max="8947" width="8.625" style="320" customWidth="1"/>
    <col min="8948" max="8948" width="37.25" style="320" customWidth="1"/>
    <col min="8949" max="8949" width="8.625" style="320" customWidth="1"/>
    <col min="8950" max="8950" width="10.625" style="320" customWidth="1"/>
    <col min="8951" max="8952" width="7.75" style="320" customWidth="1"/>
    <col min="8953" max="8953" width="18.625" style="320" customWidth="1"/>
    <col min="8954" max="8954" width="1.5" style="320" customWidth="1"/>
    <col min="8955" max="8971" width="0" style="320" hidden="1" customWidth="1"/>
    <col min="8972" max="9200" width="9" style="320"/>
    <col min="9201" max="9201" width="1.5" style="320" customWidth="1"/>
    <col min="9202" max="9202" width="4.625" style="320" customWidth="1"/>
    <col min="9203" max="9203" width="8.625" style="320" customWidth="1"/>
    <col min="9204" max="9204" width="37.25" style="320" customWidth="1"/>
    <col min="9205" max="9205" width="8.625" style="320" customWidth="1"/>
    <col min="9206" max="9206" width="10.625" style="320" customWidth="1"/>
    <col min="9207" max="9208" width="7.75" style="320" customWidth="1"/>
    <col min="9209" max="9209" width="18.625" style="320" customWidth="1"/>
    <col min="9210" max="9210" width="1.5" style="320" customWidth="1"/>
    <col min="9211" max="9227" width="0" style="320" hidden="1" customWidth="1"/>
    <col min="9228" max="9456" width="9" style="320"/>
    <col min="9457" max="9457" width="1.5" style="320" customWidth="1"/>
    <col min="9458" max="9458" width="4.625" style="320" customWidth="1"/>
    <col min="9459" max="9459" width="8.625" style="320" customWidth="1"/>
    <col min="9460" max="9460" width="37.25" style="320" customWidth="1"/>
    <col min="9461" max="9461" width="8.625" style="320" customWidth="1"/>
    <col min="9462" max="9462" width="10.625" style="320" customWidth="1"/>
    <col min="9463" max="9464" width="7.75" style="320" customWidth="1"/>
    <col min="9465" max="9465" width="18.625" style="320" customWidth="1"/>
    <col min="9466" max="9466" width="1.5" style="320" customWidth="1"/>
    <col min="9467" max="9483" width="0" style="320" hidden="1" customWidth="1"/>
    <col min="9484" max="9712" width="9" style="320"/>
    <col min="9713" max="9713" width="1.5" style="320" customWidth="1"/>
    <col min="9714" max="9714" width="4.625" style="320" customWidth="1"/>
    <col min="9715" max="9715" width="8.625" style="320" customWidth="1"/>
    <col min="9716" max="9716" width="37.25" style="320" customWidth="1"/>
    <col min="9717" max="9717" width="8.625" style="320" customWidth="1"/>
    <col min="9718" max="9718" width="10.625" style="320" customWidth="1"/>
    <col min="9719" max="9720" width="7.75" style="320" customWidth="1"/>
    <col min="9721" max="9721" width="18.625" style="320" customWidth="1"/>
    <col min="9722" max="9722" width="1.5" style="320" customWidth="1"/>
    <col min="9723" max="9739" width="0" style="320" hidden="1" customWidth="1"/>
    <col min="9740" max="9968" width="9" style="320"/>
    <col min="9969" max="9969" width="1.5" style="320" customWidth="1"/>
    <col min="9970" max="9970" width="4.625" style="320" customWidth="1"/>
    <col min="9971" max="9971" width="8.625" style="320" customWidth="1"/>
    <col min="9972" max="9972" width="37.25" style="320" customWidth="1"/>
    <col min="9973" max="9973" width="8.625" style="320" customWidth="1"/>
    <col min="9974" max="9974" width="10.625" style="320" customWidth="1"/>
    <col min="9975" max="9976" width="7.75" style="320" customWidth="1"/>
    <col min="9977" max="9977" width="18.625" style="320" customWidth="1"/>
    <col min="9978" max="9978" width="1.5" style="320" customWidth="1"/>
    <col min="9979" max="9995" width="0" style="320" hidden="1" customWidth="1"/>
    <col min="9996" max="10224" width="9" style="320"/>
    <col min="10225" max="10225" width="1.5" style="320" customWidth="1"/>
    <col min="10226" max="10226" width="4.625" style="320" customWidth="1"/>
    <col min="10227" max="10227" width="8.625" style="320" customWidth="1"/>
    <col min="10228" max="10228" width="37.25" style="320" customWidth="1"/>
    <col min="10229" max="10229" width="8.625" style="320" customWidth="1"/>
    <col min="10230" max="10230" width="10.625" style="320" customWidth="1"/>
    <col min="10231" max="10232" width="7.75" style="320" customWidth="1"/>
    <col min="10233" max="10233" width="18.625" style="320" customWidth="1"/>
    <col min="10234" max="10234" width="1.5" style="320" customWidth="1"/>
    <col min="10235" max="10251" width="0" style="320" hidden="1" customWidth="1"/>
    <col min="10252" max="10480" width="9" style="320"/>
    <col min="10481" max="10481" width="1.5" style="320" customWidth="1"/>
    <col min="10482" max="10482" width="4.625" style="320" customWidth="1"/>
    <col min="10483" max="10483" width="8.625" style="320" customWidth="1"/>
    <col min="10484" max="10484" width="37.25" style="320" customWidth="1"/>
    <col min="10485" max="10485" width="8.625" style="320" customWidth="1"/>
    <col min="10486" max="10486" width="10.625" style="320" customWidth="1"/>
    <col min="10487" max="10488" width="7.75" style="320" customWidth="1"/>
    <col min="10489" max="10489" width="18.625" style="320" customWidth="1"/>
    <col min="10490" max="10490" width="1.5" style="320" customWidth="1"/>
    <col min="10491" max="10507" width="0" style="320" hidden="1" customWidth="1"/>
    <col min="10508" max="10736" width="9" style="320"/>
    <col min="10737" max="10737" width="1.5" style="320" customWidth="1"/>
    <col min="10738" max="10738" width="4.625" style="320" customWidth="1"/>
    <col min="10739" max="10739" width="8.625" style="320" customWidth="1"/>
    <col min="10740" max="10740" width="37.25" style="320" customWidth="1"/>
    <col min="10741" max="10741" width="8.625" style="320" customWidth="1"/>
    <col min="10742" max="10742" width="10.625" style="320" customWidth="1"/>
    <col min="10743" max="10744" width="7.75" style="320" customWidth="1"/>
    <col min="10745" max="10745" width="18.625" style="320" customWidth="1"/>
    <col min="10746" max="10746" width="1.5" style="320" customWidth="1"/>
    <col min="10747" max="10763" width="0" style="320" hidden="1" customWidth="1"/>
    <col min="10764" max="10992" width="9" style="320"/>
    <col min="10993" max="10993" width="1.5" style="320" customWidth="1"/>
    <col min="10994" max="10994" width="4.625" style="320" customWidth="1"/>
    <col min="10995" max="10995" width="8.625" style="320" customWidth="1"/>
    <col min="10996" max="10996" width="37.25" style="320" customWidth="1"/>
    <col min="10997" max="10997" width="8.625" style="320" customWidth="1"/>
    <col min="10998" max="10998" width="10.625" style="320" customWidth="1"/>
    <col min="10999" max="11000" width="7.75" style="320" customWidth="1"/>
    <col min="11001" max="11001" width="18.625" style="320" customWidth="1"/>
    <col min="11002" max="11002" width="1.5" style="320" customWidth="1"/>
    <col min="11003" max="11019" width="0" style="320" hidden="1" customWidth="1"/>
    <col min="11020" max="11248" width="9" style="320"/>
    <col min="11249" max="11249" width="1.5" style="320" customWidth="1"/>
    <col min="11250" max="11250" width="4.625" style="320" customWidth="1"/>
    <col min="11251" max="11251" width="8.625" style="320" customWidth="1"/>
    <col min="11252" max="11252" width="37.25" style="320" customWidth="1"/>
    <col min="11253" max="11253" width="8.625" style="320" customWidth="1"/>
    <col min="11254" max="11254" width="10.625" style="320" customWidth="1"/>
    <col min="11255" max="11256" width="7.75" style="320" customWidth="1"/>
    <col min="11257" max="11257" width="18.625" style="320" customWidth="1"/>
    <col min="11258" max="11258" width="1.5" style="320" customWidth="1"/>
    <col min="11259" max="11275" width="0" style="320" hidden="1" customWidth="1"/>
    <col min="11276" max="11504" width="9" style="320"/>
    <col min="11505" max="11505" width="1.5" style="320" customWidth="1"/>
    <col min="11506" max="11506" width="4.625" style="320" customWidth="1"/>
    <col min="11507" max="11507" width="8.625" style="320" customWidth="1"/>
    <col min="11508" max="11508" width="37.25" style="320" customWidth="1"/>
    <col min="11509" max="11509" width="8.625" style="320" customWidth="1"/>
    <col min="11510" max="11510" width="10.625" style="320" customWidth="1"/>
    <col min="11511" max="11512" width="7.75" style="320" customWidth="1"/>
    <col min="11513" max="11513" width="18.625" style="320" customWidth="1"/>
    <col min="11514" max="11514" width="1.5" style="320" customWidth="1"/>
    <col min="11515" max="11531" width="0" style="320" hidden="1" customWidth="1"/>
    <col min="11532" max="11760" width="9" style="320"/>
    <col min="11761" max="11761" width="1.5" style="320" customWidth="1"/>
    <col min="11762" max="11762" width="4.625" style="320" customWidth="1"/>
    <col min="11763" max="11763" width="8.625" style="320" customWidth="1"/>
    <col min="11764" max="11764" width="37.25" style="320" customWidth="1"/>
    <col min="11765" max="11765" width="8.625" style="320" customWidth="1"/>
    <col min="11766" max="11766" width="10.625" style="320" customWidth="1"/>
    <col min="11767" max="11768" width="7.75" style="320" customWidth="1"/>
    <col min="11769" max="11769" width="18.625" style="320" customWidth="1"/>
    <col min="11770" max="11770" width="1.5" style="320" customWidth="1"/>
    <col min="11771" max="11787" width="0" style="320" hidden="1" customWidth="1"/>
    <col min="11788" max="12016" width="9" style="320"/>
    <col min="12017" max="12017" width="1.5" style="320" customWidth="1"/>
    <col min="12018" max="12018" width="4.625" style="320" customWidth="1"/>
    <col min="12019" max="12019" width="8.625" style="320" customWidth="1"/>
    <col min="12020" max="12020" width="37.25" style="320" customWidth="1"/>
    <col min="12021" max="12021" width="8.625" style="320" customWidth="1"/>
    <col min="12022" max="12022" width="10.625" style="320" customWidth="1"/>
    <col min="12023" max="12024" width="7.75" style="320" customWidth="1"/>
    <col min="12025" max="12025" width="18.625" style="320" customWidth="1"/>
    <col min="12026" max="12026" width="1.5" style="320" customWidth="1"/>
    <col min="12027" max="12043" width="0" style="320" hidden="1" customWidth="1"/>
    <col min="12044" max="12272" width="9" style="320"/>
    <col min="12273" max="12273" width="1.5" style="320" customWidth="1"/>
    <col min="12274" max="12274" width="4.625" style="320" customWidth="1"/>
    <col min="12275" max="12275" width="8.625" style="320" customWidth="1"/>
    <col min="12276" max="12276" width="37.25" style="320" customWidth="1"/>
    <col min="12277" max="12277" width="8.625" style="320" customWidth="1"/>
    <col min="12278" max="12278" width="10.625" style="320" customWidth="1"/>
    <col min="12279" max="12280" width="7.75" style="320" customWidth="1"/>
    <col min="12281" max="12281" width="18.625" style="320" customWidth="1"/>
    <col min="12282" max="12282" width="1.5" style="320" customWidth="1"/>
    <col min="12283" max="12299" width="0" style="320" hidden="1" customWidth="1"/>
    <col min="12300" max="12528" width="9" style="320"/>
    <col min="12529" max="12529" width="1.5" style="320" customWidth="1"/>
    <col min="12530" max="12530" width="4.625" style="320" customWidth="1"/>
    <col min="12531" max="12531" width="8.625" style="320" customWidth="1"/>
    <col min="12532" max="12532" width="37.25" style="320" customWidth="1"/>
    <col min="12533" max="12533" width="8.625" style="320" customWidth="1"/>
    <col min="12534" max="12534" width="10.625" style="320" customWidth="1"/>
    <col min="12535" max="12536" width="7.75" style="320" customWidth="1"/>
    <col min="12537" max="12537" width="18.625" style="320" customWidth="1"/>
    <col min="12538" max="12538" width="1.5" style="320" customWidth="1"/>
    <col min="12539" max="12555" width="0" style="320" hidden="1" customWidth="1"/>
    <col min="12556" max="12784" width="9" style="320"/>
    <col min="12785" max="12785" width="1.5" style="320" customWidth="1"/>
    <col min="12786" max="12786" width="4.625" style="320" customWidth="1"/>
    <col min="12787" max="12787" width="8.625" style="320" customWidth="1"/>
    <col min="12788" max="12788" width="37.25" style="320" customWidth="1"/>
    <col min="12789" max="12789" width="8.625" style="320" customWidth="1"/>
    <col min="12790" max="12790" width="10.625" style="320" customWidth="1"/>
    <col min="12791" max="12792" width="7.75" style="320" customWidth="1"/>
    <col min="12793" max="12793" width="18.625" style="320" customWidth="1"/>
    <col min="12794" max="12794" width="1.5" style="320" customWidth="1"/>
    <col min="12795" max="12811" width="0" style="320" hidden="1" customWidth="1"/>
    <col min="12812" max="13040" width="9" style="320"/>
    <col min="13041" max="13041" width="1.5" style="320" customWidth="1"/>
    <col min="13042" max="13042" width="4.625" style="320" customWidth="1"/>
    <col min="13043" max="13043" width="8.625" style="320" customWidth="1"/>
    <col min="13044" max="13044" width="37.25" style="320" customWidth="1"/>
    <col min="13045" max="13045" width="8.625" style="320" customWidth="1"/>
    <col min="13046" max="13046" width="10.625" style="320" customWidth="1"/>
    <col min="13047" max="13048" width="7.75" style="320" customWidth="1"/>
    <col min="13049" max="13049" width="18.625" style="320" customWidth="1"/>
    <col min="13050" max="13050" width="1.5" style="320" customWidth="1"/>
    <col min="13051" max="13067" width="0" style="320" hidden="1" customWidth="1"/>
    <col min="13068" max="13296" width="9" style="320"/>
    <col min="13297" max="13297" width="1.5" style="320" customWidth="1"/>
    <col min="13298" max="13298" width="4.625" style="320" customWidth="1"/>
    <col min="13299" max="13299" width="8.625" style="320" customWidth="1"/>
    <col min="13300" max="13300" width="37.25" style="320" customWidth="1"/>
    <col min="13301" max="13301" width="8.625" style="320" customWidth="1"/>
    <col min="13302" max="13302" width="10.625" style="320" customWidth="1"/>
    <col min="13303" max="13304" width="7.75" style="320" customWidth="1"/>
    <col min="13305" max="13305" width="18.625" style="320" customWidth="1"/>
    <col min="13306" max="13306" width="1.5" style="320" customWidth="1"/>
    <col min="13307" max="13323" width="0" style="320" hidden="1" customWidth="1"/>
    <col min="13324" max="13552" width="9" style="320"/>
    <col min="13553" max="13553" width="1.5" style="320" customWidth="1"/>
    <col min="13554" max="13554" width="4.625" style="320" customWidth="1"/>
    <col min="13555" max="13555" width="8.625" style="320" customWidth="1"/>
    <col min="13556" max="13556" width="37.25" style="320" customWidth="1"/>
    <col min="13557" max="13557" width="8.625" style="320" customWidth="1"/>
    <col min="13558" max="13558" width="10.625" style="320" customWidth="1"/>
    <col min="13559" max="13560" width="7.75" style="320" customWidth="1"/>
    <col min="13561" max="13561" width="18.625" style="320" customWidth="1"/>
    <col min="13562" max="13562" width="1.5" style="320" customWidth="1"/>
    <col min="13563" max="13579" width="0" style="320" hidden="1" customWidth="1"/>
    <col min="13580" max="13808" width="9" style="320"/>
    <col min="13809" max="13809" width="1.5" style="320" customWidth="1"/>
    <col min="13810" max="13810" width="4.625" style="320" customWidth="1"/>
    <col min="13811" max="13811" width="8.625" style="320" customWidth="1"/>
    <col min="13812" max="13812" width="37.25" style="320" customWidth="1"/>
    <col min="13813" max="13813" width="8.625" style="320" customWidth="1"/>
    <col min="13814" max="13814" width="10.625" style="320" customWidth="1"/>
    <col min="13815" max="13816" width="7.75" style="320" customWidth="1"/>
    <col min="13817" max="13817" width="18.625" style="320" customWidth="1"/>
    <col min="13818" max="13818" width="1.5" style="320" customWidth="1"/>
    <col min="13819" max="13835" width="0" style="320" hidden="1" customWidth="1"/>
    <col min="13836" max="14064" width="9" style="320"/>
    <col min="14065" max="14065" width="1.5" style="320" customWidth="1"/>
    <col min="14066" max="14066" width="4.625" style="320" customWidth="1"/>
    <col min="14067" max="14067" width="8.625" style="320" customWidth="1"/>
    <col min="14068" max="14068" width="37.25" style="320" customWidth="1"/>
    <col min="14069" max="14069" width="8.625" style="320" customWidth="1"/>
    <col min="14070" max="14070" width="10.625" style="320" customWidth="1"/>
    <col min="14071" max="14072" width="7.75" style="320" customWidth="1"/>
    <col min="14073" max="14073" width="18.625" style="320" customWidth="1"/>
    <col min="14074" max="14074" width="1.5" style="320" customWidth="1"/>
    <col min="14075" max="14091" width="0" style="320" hidden="1" customWidth="1"/>
    <col min="14092" max="14320" width="9" style="320"/>
    <col min="14321" max="14321" width="1.5" style="320" customWidth="1"/>
    <col min="14322" max="14322" width="4.625" style="320" customWidth="1"/>
    <col min="14323" max="14323" width="8.625" style="320" customWidth="1"/>
    <col min="14324" max="14324" width="37.25" style="320" customWidth="1"/>
    <col min="14325" max="14325" width="8.625" style="320" customWidth="1"/>
    <col min="14326" max="14326" width="10.625" style="320" customWidth="1"/>
    <col min="14327" max="14328" width="7.75" style="320" customWidth="1"/>
    <col min="14329" max="14329" width="18.625" style="320" customWidth="1"/>
    <col min="14330" max="14330" width="1.5" style="320" customWidth="1"/>
    <col min="14331" max="14347" width="0" style="320" hidden="1" customWidth="1"/>
    <col min="14348" max="14576" width="9" style="320"/>
    <col min="14577" max="14577" width="1.5" style="320" customWidth="1"/>
    <col min="14578" max="14578" width="4.625" style="320" customWidth="1"/>
    <col min="14579" max="14579" width="8.625" style="320" customWidth="1"/>
    <col min="14580" max="14580" width="37.25" style="320" customWidth="1"/>
    <col min="14581" max="14581" width="8.625" style="320" customWidth="1"/>
    <col min="14582" max="14582" width="10.625" style="320" customWidth="1"/>
    <col min="14583" max="14584" width="7.75" style="320" customWidth="1"/>
    <col min="14585" max="14585" width="18.625" style="320" customWidth="1"/>
    <col min="14586" max="14586" width="1.5" style="320" customWidth="1"/>
    <col min="14587" max="14603" width="0" style="320" hidden="1" customWidth="1"/>
    <col min="14604" max="14832" width="9" style="320"/>
    <col min="14833" max="14833" width="1.5" style="320" customWidth="1"/>
    <col min="14834" max="14834" width="4.625" style="320" customWidth="1"/>
    <col min="14835" max="14835" width="8.625" style="320" customWidth="1"/>
    <col min="14836" max="14836" width="37.25" style="320" customWidth="1"/>
    <col min="14837" max="14837" width="8.625" style="320" customWidth="1"/>
    <col min="14838" max="14838" width="10.625" style="320" customWidth="1"/>
    <col min="14839" max="14840" width="7.75" style="320" customWidth="1"/>
    <col min="14841" max="14841" width="18.625" style="320" customWidth="1"/>
    <col min="14842" max="14842" width="1.5" style="320" customWidth="1"/>
    <col min="14843" max="14859" width="0" style="320" hidden="1" customWidth="1"/>
    <col min="14860" max="15088" width="9" style="320"/>
    <col min="15089" max="15089" width="1.5" style="320" customWidth="1"/>
    <col min="15090" max="15090" width="4.625" style="320" customWidth="1"/>
    <col min="15091" max="15091" width="8.625" style="320" customWidth="1"/>
    <col min="15092" max="15092" width="37.25" style="320" customWidth="1"/>
    <col min="15093" max="15093" width="8.625" style="320" customWidth="1"/>
    <col min="15094" max="15094" width="10.625" style="320" customWidth="1"/>
    <col min="15095" max="15096" width="7.75" style="320" customWidth="1"/>
    <col min="15097" max="15097" width="18.625" style="320" customWidth="1"/>
    <col min="15098" max="15098" width="1.5" style="320" customWidth="1"/>
    <col min="15099" max="15115" width="0" style="320" hidden="1" customWidth="1"/>
    <col min="15116" max="15344" width="9" style="320"/>
    <col min="15345" max="15345" width="1.5" style="320" customWidth="1"/>
    <col min="15346" max="15346" width="4.625" style="320" customWidth="1"/>
    <col min="15347" max="15347" width="8.625" style="320" customWidth="1"/>
    <col min="15348" max="15348" width="37.25" style="320" customWidth="1"/>
    <col min="15349" max="15349" width="8.625" style="320" customWidth="1"/>
    <col min="15350" max="15350" width="10.625" style="320" customWidth="1"/>
    <col min="15351" max="15352" width="7.75" style="320" customWidth="1"/>
    <col min="15353" max="15353" width="18.625" style="320" customWidth="1"/>
    <col min="15354" max="15354" width="1.5" style="320" customWidth="1"/>
    <col min="15355" max="15371" width="0" style="320" hidden="1" customWidth="1"/>
    <col min="15372" max="15600" width="9" style="320"/>
    <col min="15601" max="15601" width="1.5" style="320" customWidth="1"/>
    <col min="15602" max="15602" width="4.625" style="320" customWidth="1"/>
    <col min="15603" max="15603" width="8.625" style="320" customWidth="1"/>
    <col min="15604" max="15604" width="37.25" style="320" customWidth="1"/>
    <col min="15605" max="15605" width="8.625" style="320" customWidth="1"/>
    <col min="15606" max="15606" width="10.625" style="320" customWidth="1"/>
    <col min="15607" max="15608" width="7.75" style="320" customWidth="1"/>
    <col min="15609" max="15609" width="18.625" style="320" customWidth="1"/>
    <col min="15610" max="15610" width="1.5" style="320" customWidth="1"/>
    <col min="15611" max="15627" width="0" style="320" hidden="1" customWidth="1"/>
    <col min="15628" max="15856" width="9" style="320"/>
    <col min="15857" max="15857" width="1.5" style="320" customWidth="1"/>
    <col min="15858" max="15858" width="4.625" style="320" customWidth="1"/>
    <col min="15859" max="15859" width="8.625" style="320" customWidth="1"/>
    <col min="15860" max="15860" width="37.25" style="320" customWidth="1"/>
    <col min="15861" max="15861" width="8.625" style="320" customWidth="1"/>
    <col min="15862" max="15862" width="10.625" style="320" customWidth="1"/>
    <col min="15863" max="15864" width="7.75" style="320" customWidth="1"/>
    <col min="15865" max="15865" width="18.625" style="320" customWidth="1"/>
    <col min="15866" max="15866" width="1.5" style="320" customWidth="1"/>
    <col min="15867" max="15883" width="0" style="320" hidden="1" customWidth="1"/>
    <col min="15884" max="16112" width="9" style="320"/>
    <col min="16113" max="16113" width="1.5" style="320" customWidth="1"/>
    <col min="16114" max="16114" width="4.625" style="320" customWidth="1"/>
    <col min="16115" max="16115" width="8.625" style="320" customWidth="1"/>
    <col min="16116" max="16116" width="37.25" style="320" customWidth="1"/>
    <col min="16117" max="16117" width="8.625" style="320" customWidth="1"/>
    <col min="16118" max="16118" width="10.625" style="320" customWidth="1"/>
    <col min="16119" max="16120" width="7.75" style="320" customWidth="1"/>
    <col min="16121" max="16121" width="18.625" style="320" customWidth="1"/>
    <col min="16122" max="16122" width="1.5" style="320" customWidth="1"/>
    <col min="16123" max="16139" width="0" style="320" hidden="1" customWidth="1"/>
    <col min="16140" max="16384" width="9" style="320"/>
  </cols>
  <sheetData>
    <row r="1" spans="1:56" ht="7.5" customHeight="1" x14ac:dyDescent="0.15">
      <c r="A1" s="289"/>
      <c r="B1" s="298"/>
      <c r="C1" s="257"/>
      <c r="D1" s="298"/>
      <c r="E1" s="298"/>
      <c r="F1" s="298"/>
      <c r="G1" s="298"/>
      <c r="H1" s="298"/>
      <c r="I1" s="298"/>
      <c r="J1" s="241"/>
      <c r="K1" s="319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676" t="s">
        <v>267</v>
      </c>
      <c r="AF1" s="676" t="s">
        <v>267</v>
      </c>
      <c r="AG1" s="676" t="s">
        <v>267</v>
      </c>
      <c r="AH1" s="676" t="s">
        <v>267</v>
      </c>
      <c r="AI1" s="676" t="s">
        <v>267</v>
      </c>
      <c r="AJ1" s="676" t="s">
        <v>267</v>
      </c>
      <c r="AK1" s="676" t="s">
        <v>267</v>
      </c>
      <c r="AL1" s="676" t="s">
        <v>267</v>
      </c>
      <c r="AM1" s="321"/>
      <c r="AN1" s="678" t="s">
        <v>268</v>
      </c>
      <c r="AO1" s="678" t="s">
        <v>268</v>
      </c>
      <c r="AP1" s="678" t="s">
        <v>268</v>
      </c>
      <c r="AQ1" s="678" t="s">
        <v>268</v>
      </c>
      <c r="AR1" s="678" t="s">
        <v>268</v>
      </c>
      <c r="AS1" s="678" t="s">
        <v>268</v>
      </c>
      <c r="AT1" s="678" t="s">
        <v>268</v>
      </c>
      <c r="AU1" s="678" t="s">
        <v>268</v>
      </c>
      <c r="AV1" s="322"/>
      <c r="AW1" s="678" t="s">
        <v>47</v>
      </c>
      <c r="AX1" s="678" t="s">
        <v>47</v>
      </c>
      <c r="AY1" s="678" t="s">
        <v>47</v>
      </c>
      <c r="AZ1" s="678" t="s">
        <v>47</v>
      </c>
      <c r="BA1" s="678" t="s">
        <v>47</v>
      </c>
      <c r="BB1" s="678" t="s">
        <v>47</v>
      </c>
      <c r="BC1" s="678" t="s">
        <v>47</v>
      </c>
      <c r="BD1" s="678" t="s">
        <v>47</v>
      </c>
    </row>
    <row r="2" spans="1:56" ht="51.75" customHeight="1" x14ac:dyDescent="0.15">
      <c r="A2" s="289"/>
      <c r="B2" s="323"/>
      <c r="C2" s="323"/>
      <c r="D2" s="323"/>
      <c r="E2" s="323"/>
      <c r="F2" s="323"/>
      <c r="G2" s="323"/>
      <c r="H2" s="323"/>
      <c r="I2" s="324"/>
      <c r="J2" s="241"/>
      <c r="K2" s="319"/>
      <c r="L2" s="325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676"/>
      <c r="AF2" s="676"/>
      <c r="AG2" s="676"/>
      <c r="AH2" s="676"/>
      <c r="AI2" s="676"/>
      <c r="AJ2" s="676"/>
      <c r="AK2" s="676"/>
      <c r="AL2" s="676"/>
      <c r="AM2" s="321"/>
      <c r="AN2" s="678"/>
      <c r="AO2" s="678"/>
      <c r="AP2" s="678"/>
      <c r="AQ2" s="678"/>
      <c r="AR2" s="678"/>
      <c r="AS2" s="678"/>
      <c r="AT2" s="678"/>
      <c r="AU2" s="678"/>
      <c r="AV2" s="322"/>
      <c r="AW2" s="678"/>
      <c r="AX2" s="678"/>
      <c r="AY2" s="678"/>
      <c r="AZ2" s="678"/>
      <c r="BA2" s="678"/>
      <c r="BB2" s="678"/>
      <c r="BC2" s="678"/>
      <c r="BD2" s="678"/>
    </row>
    <row r="3" spans="1:56" ht="23.25" customHeight="1" x14ac:dyDescent="0.15">
      <c r="A3" s="289"/>
      <c r="B3" s="323" t="s">
        <v>256</v>
      </c>
      <c r="C3" s="323"/>
      <c r="D3" s="323"/>
      <c r="E3" s="323"/>
      <c r="F3" s="323" t="s">
        <v>115</v>
      </c>
      <c r="G3" s="317"/>
      <c r="H3" s="317"/>
      <c r="I3" s="318"/>
      <c r="J3" s="241"/>
      <c r="K3" s="319"/>
      <c r="L3" s="325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676"/>
      <c r="AF3" s="676"/>
      <c r="AG3" s="676"/>
      <c r="AH3" s="676"/>
      <c r="AI3" s="676"/>
      <c r="AJ3" s="676"/>
      <c r="AK3" s="676"/>
      <c r="AL3" s="676"/>
      <c r="AM3" s="321"/>
      <c r="AN3" s="678"/>
      <c r="AO3" s="678"/>
      <c r="AP3" s="678"/>
      <c r="AQ3" s="678"/>
      <c r="AR3" s="678"/>
      <c r="AS3" s="678"/>
      <c r="AT3" s="678"/>
      <c r="AU3" s="678"/>
      <c r="AV3" s="322"/>
      <c r="AW3" s="678"/>
      <c r="AX3" s="678"/>
      <c r="AY3" s="678"/>
      <c r="AZ3" s="678"/>
      <c r="BA3" s="678"/>
      <c r="BB3" s="678"/>
      <c r="BC3" s="678"/>
      <c r="BD3" s="678"/>
    </row>
    <row r="4" spans="1:56" ht="26.1" customHeight="1" x14ac:dyDescent="0.15">
      <c r="A4" s="289"/>
      <c r="B4" s="664" t="s">
        <v>109</v>
      </c>
      <c r="C4" s="664"/>
      <c r="D4" s="664"/>
      <c r="E4" s="664"/>
      <c r="F4" s="664"/>
      <c r="G4" s="664"/>
      <c r="H4" s="664"/>
      <c r="I4" s="664"/>
      <c r="J4" s="241"/>
      <c r="K4" s="319"/>
      <c r="L4" s="325"/>
      <c r="M4" s="676" t="s">
        <v>27</v>
      </c>
      <c r="N4" s="676" t="s">
        <v>27</v>
      </c>
      <c r="O4" s="676" t="s">
        <v>27</v>
      </c>
      <c r="P4" s="676" t="s">
        <v>27</v>
      </c>
      <c r="Q4" s="676" t="s">
        <v>27</v>
      </c>
      <c r="R4" s="676" t="s">
        <v>27</v>
      </c>
      <c r="S4" s="676" t="s">
        <v>27</v>
      </c>
      <c r="T4" s="676" t="s">
        <v>27</v>
      </c>
      <c r="U4" s="326"/>
      <c r="V4" s="676" t="s">
        <v>24</v>
      </c>
      <c r="W4" s="676" t="s">
        <v>24</v>
      </c>
      <c r="X4" s="676" t="s">
        <v>24</v>
      </c>
      <c r="Y4" s="676" t="s">
        <v>24</v>
      </c>
      <c r="Z4" s="676" t="s">
        <v>24</v>
      </c>
      <c r="AA4" s="676" t="s">
        <v>24</v>
      </c>
      <c r="AB4" s="676" t="s">
        <v>24</v>
      </c>
      <c r="AC4" s="676" t="s">
        <v>24</v>
      </c>
      <c r="AD4" s="326"/>
      <c r="AE4" s="676"/>
      <c r="AF4" s="676"/>
      <c r="AG4" s="676"/>
      <c r="AH4" s="676"/>
      <c r="AI4" s="676"/>
      <c r="AJ4" s="676"/>
      <c r="AK4" s="676"/>
      <c r="AL4" s="676"/>
      <c r="AM4" s="326"/>
      <c r="AN4" s="678"/>
      <c r="AO4" s="678"/>
      <c r="AP4" s="678"/>
      <c r="AQ4" s="678"/>
      <c r="AR4" s="678"/>
      <c r="AS4" s="678"/>
      <c r="AT4" s="678"/>
      <c r="AU4" s="678"/>
      <c r="AV4" s="322"/>
      <c r="AW4" s="678"/>
      <c r="AX4" s="678"/>
      <c r="AY4" s="678"/>
      <c r="AZ4" s="678"/>
      <c r="BA4" s="678"/>
      <c r="BB4" s="678"/>
      <c r="BC4" s="678"/>
      <c r="BD4" s="678"/>
    </row>
    <row r="5" spans="1:56" ht="15" customHeight="1" x14ac:dyDescent="0.15">
      <c r="A5" s="289"/>
      <c r="B5" s="665" t="s">
        <v>20</v>
      </c>
      <c r="C5" s="665" t="s">
        <v>21</v>
      </c>
      <c r="D5" s="495" t="s">
        <v>110</v>
      </c>
      <c r="E5" s="666"/>
      <c r="F5" s="540" t="s">
        <v>22</v>
      </c>
      <c r="G5" s="669" t="s">
        <v>111</v>
      </c>
      <c r="H5" s="670"/>
      <c r="I5" s="671" t="s">
        <v>112</v>
      </c>
      <c r="J5" s="241"/>
      <c r="K5" s="319"/>
      <c r="L5" s="325"/>
      <c r="M5" s="676"/>
      <c r="N5" s="676"/>
      <c r="O5" s="676"/>
      <c r="P5" s="676"/>
      <c r="Q5" s="676"/>
      <c r="R5" s="676"/>
      <c r="S5" s="676"/>
      <c r="T5" s="676"/>
      <c r="U5" s="326"/>
      <c r="V5" s="676"/>
      <c r="W5" s="676"/>
      <c r="X5" s="676"/>
      <c r="Y5" s="676"/>
      <c r="Z5" s="676"/>
      <c r="AA5" s="676"/>
      <c r="AB5" s="676"/>
      <c r="AC5" s="676"/>
      <c r="AD5" s="326"/>
      <c r="AE5" s="676"/>
      <c r="AF5" s="676"/>
      <c r="AG5" s="676"/>
      <c r="AH5" s="676"/>
      <c r="AI5" s="676"/>
      <c r="AJ5" s="676"/>
      <c r="AK5" s="676"/>
      <c r="AL5" s="676"/>
      <c r="AM5" s="326"/>
      <c r="AN5" s="678"/>
      <c r="AO5" s="678"/>
      <c r="AP5" s="678"/>
      <c r="AQ5" s="678"/>
      <c r="AR5" s="678"/>
      <c r="AS5" s="678"/>
      <c r="AT5" s="678"/>
      <c r="AU5" s="678"/>
      <c r="AV5" s="322"/>
      <c r="AW5" s="678"/>
      <c r="AX5" s="678"/>
      <c r="AY5" s="678"/>
      <c r="AZ5" s="678"/>
      <c r="BA5" s="678"/>
      <c r="BB5" s="678"/>
      <c r="BC5" s="678"/>
      <c r="BD5" s="678"/>
    </row>
    <row r="6" spans="1:56" ht="15" customHeight="1" x14ac:dyDescent="0.15">
      <c r="A6" s="289"/>
      <c r="B6" s="665"/>
      <c r="C6" s="665"/>
      <c r="D6" s="667"/>
      <c r="E6" s="668"/>
      <c r="F6" s="540"/>
      <c r="G6" s="75" t="s">
        <v>113</v>
      </c>
      <c r="H6" s="75" t="s">
        <v>114</v>
      </c>
      <c r="I6" s="524"/>
      <c r="J6" s="241"/>
      <c r="K6" s="319"/>
      <c r="L6" s="325"/>
      <c r="M6" s="327" t="s">
        <v>70</v>
      </c>
      <c r="N6" s="327" t="s">
        <v>46</v>
      </c>
      <c r="O6" s="327" t="s">
        <v>71</v>
      </c>
      <c r="P6" s="327" t="s">
        <v>72</v>
      </c>
      <c r="Q6" s="327" t="s">
        <v>73</v>
      </c>
      <c r="R6" s="327" t="s">
        <v>74</v>
      </c>
      <c r="S6" s="327" t="s">
        <v>75</v>
      </c>
      <c r="T6" s="327" t="s">
        <v>76</v>
      </c>
      <c r="U6" s="328"/>
      <c r="V6" s="327" t="s">
        <v>70</v>
      </c>
      <c r="W6" s="327" t="s">
        <v>46</v>
      </c>
      <c r="X6" s="327" t="s">
        <v>71</v>
      </c>
      <c r="Y6" s="327" t="s">
        <v>72</v>
      </c>
      <c r="Z6" s="327" t="s">
        <v>73</v>
      </c>
      <c r="AA6" s="327" t="s">
        <v>74</v>
      </c>
      <c r="AB6" s="327" t="s">
        <v>75</v>
      </c>
      <c r="AC6" s="327" t="s">
        <v>76</v>
      </c>
      <c r="AD6" s="328"/>
      <c r="AE6" s="327" t="s">
        <v>70</v>
      </c>
      <c r="AF6" s="327" t="s">
        <v>46</v>
      </c>
      <c r="AG6" s="327" t="s">
        <v>71</v>
      </c>
      <c r="AH6" s="327" t="s">
        <v>72</v>
      </c>
      <c r="AI6" s="327" t="s">
        <v>73</v>
      </c>
      <c r="AJ6" s="327" t="s">
        <v>74</v>
      </c>
      <c r="AK6" s="327" t="s">
        <v>75</v>
      </c>
      <c r="AL6" s="327" t="s">
        <v>76</v>
      </c>
      <c r="AM6" s="328"/>
      <c r="AN6" s="327" t="s">
        <v>70</v>
      </c>
      <c r="AO6" s="327" t="s">
        <v>46</v>
      </c>
      <c r="AP6" s="327" t="s">
        <v>71</v>
      </c>
      <c r="AQ6" s="327" t="s">
        <v>72</v>
      </c>
      <c r="AR6" s="327" t="s">
        <v>73</v>
      </c>
      <c r="AS6" s="327" t="s">
        <v>74</v>
      </c>
      <c r="AT6" s="327" t="s">
        <v>75</v>
      </c>
      <c r="AU6" s="327" t="s">
        <v>76</v>
      </c>
      <c r="AV6" s="329"/>
      <c r="AW6" s="327" t="s">
        <v>70</v>
      </c>
      <c r="AX6" s="327" t="s">
        <v>46</v>
      </c>
      <c r="AY6" s="327" t="s">
        <v>71</v>
      </c>
      <c r="AZ6" s="327" t="s">
        <v>72</v>
      </c>
      <c r="BA6" s="327" t="s">
        <v>73</v>
      </c>
      <c r="BB6" s="327" t="s">
        <v>74</v>
      </c>
      <c r="BC6" s="327" t="s">
        <v>75</v>
      </c>
      <c r="BD6" s="327" t="s">
        <v>76</v>
      </c>
    </row>
    <row r="7" spans="1:56" ht="21.95" customHeight="1" x14ac:dyDescent="0.15">
      <c r="A7" s="289"/>
      <c r="B7" s="330">
        <v>9</v>
      </c>
      <c r="C7" s="40"/>
      <c r="D7" s="672"/>
      <c r="E7" s="673"/>
      <c r="F7" s="316"/>
      <c r="G7" s="42"/>
      <c r="H7" s="40"/>
      <c r="I7" s="43"/>
      <c r="J7" s="241"/>
      <c r="K7" s="331" t="str">
        <f t="shared" ref="K7:K31" si="0">IF(F7=$M$4,$M$4&amp;G7,IF(F7=$V$4,$V$4&amp;G7,IF(F7=$AE$1,$AE$1&amp;G7,IF(F7=$AN$1,$AN$1&amp;G7,IF(F7="","",$AW$1&amp;G7)))))</f>
        <v/>
      </c>
      <c r="M7" s="320">
        <f>COUNTIF(K7,"校長①")*H7</f>
        <v>0</v>
      </c>
      <c r="N7" s="320">
        <f>COUNTIF(K7,"校長②")*H7</f>
        <v>0</v>
      </c>
      <c r="O7" s="320">
        <f>COUNTIF(K7,"校長③")*H7</f>
        <v>0</v>
      </c>
      <c r="P7" s="320">
        <f>COUNTIF(K7,"校長④")*H7</f>
        <v>0</v>
      </c>
      <c r="Q7" s="320">
        <f>COUNTIF(K7,"校長⑤")*H7</f>
        <v>0</v>
      </c>
      <c r="R7" s="320">
        <f>COUNTIF(K7,"校長⑥")*H7</f>
        <v>0</v>
      </c>
      <c r="S7" s="320">
        <f>COUNTIF(K7,"校長⑦")*H7</f>
        <v>0</v>
      </c>
      <c r="T7" s="320">
        <f>COUNTIF(K7,"校長⑧")*H7</f>
        <v>0</v>
      </c>
      <c r="V7" s="320">
        <f>COUNTIF(K7,"教頭①")*H7</f>
        <v>0</v>
      </c>
      <c r="W7" s="320">
        <f>COUNTIF(K7,"教頭②")*H7</f>
        <v>0</v>
      </c>
      <c r="X7" s="320">
        <f>COUNTIF(K7,"教頭③")*H7</f>
        <v>0</v>
      </c>
      <c r="Y7" s="320">
        <f>COUNTIF(K7,"教頭④")*H7</f>
        <v>0</v>
      </c>
      <c r="Z7" s="320">
        <f>COUNTIF(K7,"教頭⑤")*H7</f>
        <v>0</v>
      </c>
      <c r="AA7" s="320">
        <f>COUNTIF(K7,"教頭⑥")*H7</f>
        <v>0</v>
      </c>
      <c r="AB7" s="320">
        <f>COUNTIF(K7,"教頭⑦")*H7</f>
        <v>0</v>
      </c>
      <c r="AC7" s="320">
        <f>COUNTIF(K7,"教頭⑧")*H7</f>
        <v>0</v>
      </c>
      <c r="AE7" s="320">
        <f>COUNTIF($K7,"拠点校指導教員①")*H7</f>
        <v>0</v>
      </c>
      <c r="AF7" s="320">
        <f>COUNTIF($K7,"拠点校指導教員②")*H7</f>
        <v>0</v>
      </c>
      <c r="AG7" s="320">
        <f>COUNTIF($K7,"拠点校指導教員③")*H7</f>
        <v>0</v>
      </c>
      <c r="AH7" s="320">
        <f>COUNTIF($K7,"拠点校指導教員④")*H7</f>
        <v>0</v>
      </c>
      <c r="AI7" s="320">
        <f>COUNTIF($K7,"拠点校指導教員⑤")*H7</f>
        <v>0</v>
      </c>
      <c r="AJ7" s="320">
        <f>COUNTIF($K7,"拠点校指導教員⑥")*H7</f>
        <v>0</v>
      </c>
      <c r="AK7" s="320">
        <f>COUNTIF($K7,"拠点校指導教員⑦")*H7</f>
        <v>0</v>
      </c>
      <c r="AL7" s="320">
        <f>COUNTIF($K7,"拠点校指導教員⑧")*H7</f>
        <v>0</v>
      </c>
      <c r="AN7" s="320">
        <f>COUNTIF($K7,"校内指導教員①")*H7</f>
        <v>0</v>
      </c>
      <c r="AO7" s="320">
        <f>COUNTIF($K7,"校内指導教員②")*H7</f>
        <v>0</v>
      </c>
      <c r="AP7" s="320">
        <f>COUNTIF($K7,"校内指導教員③")*H7</f>
        <v>0</v>
      </c>
      <c r="AQ7" s="320">
        <f>COUNTIF($K7,"校内指導教員④")*H7</f>
        <v>0</v>
      </c>
      <c r="AR7" s="320">
        <f>COUNTIF($K7,"校内指導教員⑤")*H7</f>
        <v>0</v>
      </c>
      <c r="AS7" s="320">
        <f>COUNTIF($K7,"校内指導教員⑥")*H7</f>
        <v>0</v>
      </c>
      <c r="AT7" s="320">
        <f>COUNTIF($K7,"校内指導教員⑦")*H7</f>
        <v>0</v>
      </c>
      <c r="AU7" s="320">
        <f>COUNTIF($K7,"校内指導教員⑧")*H7</f>
        <v>0</v>
      </c>
      <c r="AW7" s="320">
        <f>COUNTIF($K7,"その他の教員①")*H7</f>
        <v>0</v>
      </c>
      <c r="AX7" s="320">
        <f>COUNTIF($K7,"その他の教員②")*H7</f>
        <v>0</v>
      </c>
      <c r="AY7" s="320">
        <f>COUNTIF($K7,"その他の教員③")*H7</f>
        <v>0</v>
      </c>
      <c r="AZ7" s="320">
        <f>COUNTIF($K7,"その他の教員④")*H7</f>
        <v>0</v>
      </c>
      <c r="BA7" s="320">
        <f>COUNTIF($K7,"その他の教員⑤")*H7</f>
        <v>0</v>
      </c>
      <c r="BB7" s="320">
        <f>COUNTIF($K7,"その他の教員⑥")*H7</f>
        <v>0</v>
      </c>
      <c r="BC7" s="320">
        <f>COUNTIF($K7,"その他の教員⑦")*H7</f>
        <v>0</v>
      </c>
      <c r="BD7" s="320">
        <f>COUNTIF($K7,"その他の教員⑧")*H7</f>
        <v>0</v>
      </c>
    </row>
    <row r="8" spans="1:56" ht="21.75" customHeight="1" x14ac:dyDescent="0.15">
      <c r="A8" s="289"/>
      <c r="B8" s="332"/>
      <c r="C8" s="40"/>
      <c r="D8" s="662"/>
      <c r="E8" s="663"/>
      <c r="F8" s="45"/>
      <c r="G8" s="40"/>
      <c r="H8" s="40"/>
      <c r="I8" s="46"/>
      <c r="J8" s="241"/>
      <c r="K8" s="331" t="str">
        <f t="shared" si="0"/>
        <v/>
      </c>
      <c r="M8" s="320">
        <f t="shared" ref="M8:M31" si="1">COUNTIF(K8,"校長①")*H8</f>
        <v>0</v>
      </c>
      <c r="N8" s="320">
        <f t="shared" ref="N8:N31" si="2">COUNTIF(K8,"校長②")*H8</f>
        <v>0</v>
      </c>
      <c r="O8" s="320">
        <f t="shared" ref="O8:O31" si="3">COUNTIF(K8,"校長③")*H8</f>
        <v>0</v>
      </c>
      <c r="P8" s="320">
        <f t="shared" ref="P8:P31" si="4">COUNTIF(K8,"校長④")*H8</f>
        <v>0</v>
      </c>
      <c r="Q8" s="320">
        <f t="shared" ref="Q8:Q31" si="5">COUNTIF(K8,"校長⑤")*H8</f>
        <v>0</v>
      </c>
      <c r="R8" s="320">
        <f t="shared" ref="R8:R31" si="6">COUNTIF(K8,"校長⑥")*H8</f>
        <v>0</v>
      </c>
      <c r="S8" s="320">
        <f t="shared" ref="S8:S31" si="7">COUNTIF(K8,"校長⑦")*H8</f>
        <v>0</v>
      </c>
      <c r="T8" s="320">
        <f t="shared" ref="T8:T31" si="8">COUNTIF(K8,"校長⑧")*H8</f>
        <v>0</v>
      </c>
      <c r="V8" s="320">
        <f t="shared" ref="V8:V31" si="9">COUNTIF(K8,"教頭①")*H8</f>
        <v>0</v>
      </c>
      <c r="W8" s="320">
        <f t="shared" ref="W8:W31" si="10">COUNTIF(K8,"教頭②")*H8</f>
        <v>0</v>
      </c>
      <c r="X8" s="320">
        <f t="shared" ref="X8:X31" si="11">COUNTIF(K8,"教頭③")*H8</f>
        <v>0</v>
      </c>
      <c r="Y8" s="320">
        <f t="shared" ref="Y8:Y31" si="12">COUNTIF(K8,"教頭④")*H8</f>
        <v>0</v>
      </c>
      <c r="Z8" s="320">
        <f t="shared" ref="Z8:Z31" si="13">COUNTIF(K8,"教頭⑤")*H8</f>
        <v>0</v>
      </c>
      <c r="AA8" s="320">
        <f t="shared" ref="AA8:AA31" si="14">COUNTIF(K8,"教頭⑥")*H8</f>
        <v>0</v>
      </c>
      <c r="AB8" s="320">
        <f t="shared" ref="AB8:AB31" si="15">COUNTIF(K8,"教頭⑦")*H8</f>
        <v>0</v>
      </c>
      <c r="AC8" s="320">
        <f t="shared" ref="AC8:AC31" si="16">COUNTIF(K8,"教頭⑧")*H8</f>
        <v>0</v>
      </c>
      <c r="AE8" s="320">
        <f t="shared" ref="AE8:AE31" si="17">COUNTIF($K8,"拠点校指導教員①")*H8</f>
        <v>0</v>
      </c>
      <c r="AF8" s="320">
        <f t="shared" ref="AF8:AF31" si="18">COUNTIF($K8,"拠点校指導教員②")*H8</f>
        <v>0</v>
      </c>
      <c r="AG8" s="320">
        <f t="shared" ref="AG8:AG31" si="19">COUNTIF($K8,"拠点校指導教員③")*H8</f>
        <v>0</v>
      </c>
      <c r="AH8" s="320">
        <f t="shared" ref="AH8:AH31" si="20">COUNTIF($K8,"拠点校指導教員④")*H8</f>
        <v>0</v>
      </c>
      <c r="AI8" s="320">
        <f t="shared" ref="AI8:AI31" si="21">COUNTIF($K8,"拠点校指導教員⑤")*H8</f>
        <v>0</v>
      </c>
      <c r="AJ8" s="320">
        <f t="shared" ref="AJ8:AJ31" si="22">COUNTIF($K8,"拠点校指導教員⑥")*H8</f>
        <v>0</v>
      </c>
      <c r="AK8" s="320">
        <f t="shared" ref="AK8:AK31" si="23">COUNTIF($K8,"拠点校指導教員⑦")*H8</f>
        <v>0</v>
      </c>
      <c r="AL8" s="320">
        <f t="shared" ref="AL8:AL31" si="24">COUNTIF($K8,"拠点校指導教員⑧")*H8</f>
        <v>0</v>
      </c>
      <c r="AN8" s="320">
        <f t="shared" ref="AN8:AN31" si="25">COUNTIF($K8,"校内指導教員①")*H8</f>
        <v>0</v>
      </c>
      <c r="AO8" s="320">
        <f t="shared" ref="AO8:AO31" si="26">COUNTIF($K8,"校内指導教員②")*H8</f>
        <v>0</v>
      </c>
      <c r="AP8" s="320">
        <f t="shared" ref="AP8:AP31" si="27">COUNTIF($K8,"校内指導教員③")*H8</f>
        <v>0</v>
      </c>
      <c r="AQ8" s="320">
        <f t="shared" ref="AQ8:AQ31" si="28">COUNTIF($K8,"校内指導教員④")*H8</f>
        <v>0</v>
      </c>
      <c r="AR8" s="320">
        <f t="shared" ref="AR8:AR31" si="29">COUNTIF($K8,"校内指導教員⑤")*H8</f>
        <v>0</v>
      </c>
      <c r="AS8" s="320">
        <f t="shared" ref="AS8:AS31" si="30">COUNTIF($K8,"校内指導教員⑥")*H8</f>
        <v>0</v>
      </c>
      <c r="AT8" s="320">
        <f t="shared" ref="AT8:AT31" si="31">COUNTIF($K8,"校内指導教員⑦")*H8</f>
        <v>0</v>
      </c>
      <c r="AU8" s="320">
        <f t="shared" ref="AU8:AU31" si="32">COUNTIF($K8,"校内指導教員⑧")*H8</f>
        <v>0</v>
      </c>
      <c r="AW8" s="320">
        <f t="shared" ref="AW8:AW31" si="33">COUNTIF($K8,"その他の教員①")*H8</f>
        <v>0</v>
      </c>
      <c r="AX8" s="320">
        <f t="shared" ref="AX8:AX31" si="34">COUNTIF($K8,"その他の教員②")*H8</f>
        <v>0</v>
      </c>
      <c r="AY8" s="320">
        <f t="shared" ref="AY8:AY31" si="35">COUNTIF($K8,"その他の教員③")*H8</f>
        <v>0</v>
      </c>
      <c r="AZ8" s="320">
        <f t="shared" ref="AZ8:AZ31" si="36">COUNTIF($K8,"その他の教員④")*H8</f>
        <v>0</v>
      </c>
      <c r="BA8" s="320">
        <f t="shared" ref="BA8:BA31" si="37">COUNTIF($K8,"その他の教員⑤")*H8</f>
        <v>0</v>
      </c>
      <c r="BB8" s="320">
        <f t="shared" ref="BB8:BB31" si="38">COUNTIF($K8,"その他の教員⑥")*H8</f>
        <v>0</v>
      </c>
      <c r="BC8" s="320">
        <f t="shared" ref="BC8:BC31" si="39">COUNTIF($K8,"その他の教員⑦")*H8</f>
        <v>0</v>
      </c>
      <c r="BD8" s="320">
        <f t="shared" ref="BD8:BD31" si="40">COUNTIF($K8,"その他の教員⑧")*H8</f>
        <v>0</v>
      </c>
    </row>
    <row r="9" spans="1:56" ht="21.95" customHeight="1" x14ac:dyDescent="0.15">
      <c r="A9" s="289"/>
      <c r="B9" s="332"/>
      <c r="C9" s="39"/>
      <c r="D9" s="662"/>
      <c r="E9" s="663"/>
      <c r="F9" s="45"/>
      <c r="G9" s="40"/>
      <c r="H9" s="40"/>
      <c r="I9" s="48"/>
      <c r="J9" s="241"/>
      <c r="K9" s="331" t="str">
        <f t="shared" si="0"/>
        <v/>
      </c>
      <c r="M9" s="320">
        <f t="shared" si="1"/>
        <v>0</v>
      </c>
      <c r="N9" s="320">
        <f t="shared" si="2"/>
        <v>0</v>
      </c>
      <c r="O9" s="320">
        <f t="shared" si="3"/>
        <v>0</v>
      </c>
      <c r="P9" s="320">
        <f t="shared" si="4"/>
        <v>0</v>
      </c>
      <c r="Q9" s="320">
        <f t="shared" si="5"/>
        <v>0</v>
      </c>
      <c r="R9" s="320">
        <f t="shared" si="6"/>
        <v>0</v>
      </c>
      <c r="S9" s="320">
        <f t="shared" si="7"/>
        <v>0</v>
      </c>
      <c r="T9" s="320">
        <f t="shared" si="8"/>
        <v>0</v>
      </c>
      <c r="V9" s="320">
        <f t="shared" si="9"/>
        <v>0</v>
      </c>
      <c r="W9" s="320">
        <f t="shared" si="10"/>
        <v>0</v>
      </c>
      <c r="X9" s="320">
        <f t="shared" si="11"/>
        <v>0</v>
      </c>
      <c r="Y9" s="320">
        <f t="shared" si="12"/>
        <v>0</v>
      </c>
      <c r="Z9" s="320">
        <f t="shared" si="13"/>
        <v>0</v>
      </c>
      <c r="AA9" s="320">
        <f t="shared" si="14"/>
        <v>0</v>
      </c>
      <c r="AB9" s="320">
        <f t="shared" si="15"/>
        <v>0</v>
      </c>
      <c r="AC9" s="320">
        <f t="shared" si="16"/>
        <v>0</v>
      </c>
      <c r="AE9" s="320">
        <f t="shared" si="17"/>
        <v>0</v>
      </c>
      <c r="AF9" s="320">
        <f t="shared" si="18"/>
        <v>0</v>
      </c>
      <c r="AG9" s="320">
        <f t="shared" si="19"/>
        <v>0</v>
      </c>
      <c r="AH9" s="320">
        <f t="shared" si="20"/>
        <v>0</v>
      </c>
      <c r="AI9" s="320">
        <f t="shared" si="21"/>
        <v>0</v>
      </c>
      <c r="AJ9" s="320">
        <f t="shared" si="22"/>
        <v>0</v>
      </c>
      <c r="AK9" s="320">
        <f t="shared" si="23"/>
        <v>0</v>
      </c>
      <c r="AL9" s="320">
        <f t="shared" si="24"/>
        <v>0</v>
      </c>
      <c r="AN9" s="320">
        <f t="shared" si="25"/>
        <v>0</v>
      </c>
      <c r="AO9" s="320">
        <f t="shared" si="26"/>
        <v>0</v>
      </c>
      <c r="AP9" s="320">
        <f t="shared" si="27"/>
        <v>0</v>
      </c>
      <c r="AQ9" s="320">
        <f t="shared" si="28"/>
        <v>0</v>
      </c>
      <c r="AR9" s="320">
        <f t="shared" si="29"/>
        <v>0</v>
      </c>
      <c r="AS9" s="320">
        <f t="shared" si="30"/>
        <v>0</v>
      </c>
      <c r="AT9" s="320">
        <f t="shared" si="31"/>
        <v>0</v>
      </c>
      <c r="AU9" s="320">
        <f t="shared" si="32"/>
        <v>0</v>
      </c>
      <c r="AW9" s="320">
        <f t="shared" si="33"/>
        <v>0</v>
      </c>
      <c r="AX9" s="320">
        <f t="shared" si="34"/>
        <v>0</v>
      </c>
      <c r="AY9" s="320">
        <f t="shared" si="35"/>
        <v>0</v>
      </c>
      <c r="AZ9" s="320">
        <f t="shared" si="36"/>
        <v>0</v>
      </c>
      <c r="BA9" s="320">
        <f t="shared" si="37"/>
        <v>0</v>
      </c>
      <c r="BB9" s="320">
        <f t="shared" si="38"/>
        <v>0</v>
      </c>
      <c r="BC9" s="320">
        <f t="shared" si="39"/>
        <v>0</v>
      </c>
      <c r="BD9" s="320">
        <f t="shared" si="40"/>
        <v>0</v>
      </c>
    </row>
    <row r="10" spans="1:56" ht="21.95" customHeight="1" x14ac:dyDescent="0.15">
      <c r="A10" s="289"/>
      <c r="B10" s="332"/>
      <c r="C10" s="49"/>
      <c r="D10" s="662"/>
      <c r="E10" s="663"/>
      <c r="F10" s="45"/>
      <c r="G10" s="40"/>
      <c r="H10" s="40"/>
      <c r="I10" s="51"/>
      <c r="J10" s="241"/>
      <c r="K10" s="331" t="str">
        <f t="shared" si="0"/>
        <v/>
      </c>
      <c r="M10" s="320">
        <f t="shared" si="1"/>
        <v>0</v>
      </c>
      <c r="N10" s="320">
        <f t="shared" si="2"/>
        <v>0</v>
      </c>
      <c r="O10" s="320">
        <f t="shared" si="3"/>
        <v>0</v>
      </c>
      <c r="P10" s="320">
        <f t="shared" si="4"/>
        <v>0</v>
      </c>
      <c r="Q10" s="320">
        <f t="shared" si="5"/>
        <v>0</v>
      </c>
      <c r="R10" s="320">
        <f t="shared" si="6"/>
        <v>0</v>
      </c>
      <c r="S10" s="320">
        <f t="shared" si="7"/>
        <v>0</v>
      </c>
      <c r="T10" s="320">
        <f t="shared" si="8"/>
        <v>0</v>
      </c>
      <c r="V10" s="320">
        <f t="shared" si="9"/>
        <v>0</v>
      </c>
      <c r="W10" s="320">
        <f t="shared" si="10"/>
        <v>0</v>
      </c>
      <c r="X10" s="320">
        <f t="shared" si="11"/>
        <v>0</v>
      </c>
      <c r="Y10" s="320">
        <f t="shared" si="12"/>
        <v>0</v>
      </c>
      <c r="Z10" s="320">
        <f t="shared" si="13"/>
        <v>0</v>
      </c>
      <c r="AA10" s="320">
        <f t="shared" si="14"/>
        <v>0</v>
      </c>
      <c r="AB10" s="320">
        <f t="shared" si="15"/>
        <v>0</v>
      </c>
      <c r="AC10" s="320">
        <f t="shared" si="16"/>
        <v>0</v>
      </c>
      <c r="AE10" s="320">
        <f t="shared" si="17"/>
        <v>0</v>
      </c>
      <c r="AF10" s="320">
        <f t="shared" si="18"/>
        <v>0</v>
      </c>
      <c r="AG10" s="320">
        <f t="shared" si="19"/>
        <v>0</v>
      </c>
      <c r="AH10" s="320">
        <f t="shared" si="20"/>
        <v>0</v>
      </c>
      <c r="AI10" s="320">
        <f t="shared" si="21"/>
        <v>0</v>
      </c>
      <c r="AJ10" s="320">
        <f t="shared" si="22"/>
        <v>0</v>
      </c>
      <c r="AK10" s="320">
        <f t="shared" si="23"/>
        <v>0</v>
      </c>
      <c r="AL10" s="320">
        <f t="shared" si="24"/>
        <v>0</v>
      </c>
      <c r="AN10" s="320">
        <f t="shared" si="25"/>
        <v>0</v>
      </c>
      <c r="AO10" s="320">
        <f t="shared" si="26"/>
        <v>0</v>
      </c>
      <c r="AP10" s="320">
        <f t="shared" si="27"/>
        <v>0</v>
      </c>
      <c r="AQ10" s="320">
        <f t="shared" si="28"/>
        <v>0</v>
      </c>
      <c r="AR10" s="320">
        <f t="shared" si="29"/>
        <v>0</v>
      </c>
      <c r="AS10" s="320">
        <f t="shared" si="30"/>
        <v>0</v>
      </c>
      <c r="AT10" s="320">
        <f t="shared" si="31"/>
        <v>0</v>
      </c>
      <c r="AU10" s="320">
        <f t="shared" si="32"/>
        <v>0</v>
      </c>
      <c r="AW10" s="320">
        <f t="shared" si="33"/>
        <v>0</v>
      </c>
      <c r="AX10" s="320">
        <f t="shared" si="34"/>
        <v>0</v>
      </c>
      <c r="AY10" s="320">
        <f t="shared" si="35"/>
        <v>0</v>
      </c>
      <c r="AZ10" s="320">
        <f t="shared" si="36"/>
        <v>0</v>
      </c>
      <c r="BA10" s="320">
        <f t="shared" si="37"/>
        <v>0</v>
      </c>
      <c r="BB10" s="320">
        <f t="shared" si="38"/>
        <v>0</v>
      </c>
      <c r="BC10" s="320">
        <f t="shared" si="39"/>
        <v>0</v>
      </c>
      <c r="BD10" s="320">
        <f t="shared" si="40"/>
        <v>0</v>
      </c>
    </row>
    <row r="11" spans="1:56" ht="21.95" customHeight="1" x14ac:dyDescent="0.15">
      <c r="A11" s="289"/>
      <c r="B11" s="332"/>
      <c r="C11" s="50"/>
      <c r="D11" s="662"/>
      <c r="E11" s="663"/>
      <c r="F11" s="45"/>
      <c r="G11" s="40"/>
      <c r="H11" s="40"/>
      <c r="I11" s="46"/>
      <c r="J11" s="241"/>
      <c r="K11" s="331" t="str">
        <f t="shared" si="0"/>
        <v/>
      </c>
      <c r="M11" s="320">
        <f t="shared" si="1"/>
        <v>0</v>
      </c>
      <c r="N11" s="320">
        <f t="shared" si="2"/>
        <v>0</v>
      </c>
      <c r="O11" s="320">
        <f t="shared" si="3"/>
        <v>0</v>
      </c>
      <c r="P11" s="320">
        <f t="shared" si="4"/>
        <v>0</v>
      </c>
      <c r="Q11" s="320">
        <f t="shared" si="5"/>
        <v>0</v>
      </c>
      <c r="R11" s="320">
        <f t="shared" si="6"/>
        <v>0</v>
      </c>
      <c r="S11" s="320">
        <f t="shared" si="7"/>
        <v>0</v>
      </c>
      <c r="T11" s="320">
        <f t="shared" si="8"/>
        <v>0</v>
      </c>
      <c r="V11" s="320">
        <f t="shared" si="9"/>
        <v>0</v>
      </c>
      <c r="W11" s="320">
        <f t="shared" si="10"/>
        <v>0</v>
      </c>
      <c r="X11" s="320">
        <f t="shared" si="11"/>
        <v>0</v>
      </c>
      <c r="Y11" s="320">
        <f t="shared" si="12"/>
        <v>0</v>
      </c>
      <c r="Z11" s="320">
        <f t="shared" si="13"/>
        <v>0</v>
      </c>
      <c r="AA11" s="320">
        <f t="shared" si="14"/>
        <v>0</v>
      </c>
      <c r="AB11" s="320">
        <f t="shared" si="15"/>
        <v>0</v>
      </c>
      <c r="AC11" s="320">
        <f t="shared" si="16"/>
        <v>0</v>
      </c>
      <c r="AE11" s="320">
        <f t="shared" si="17"/>
        <v>0</v>
      </c>
      <c r="AF11" s="320">
        <f t="shared" si="18"/>
        <v>0</v>
      </c>
      <c r="AG11" s="320">
        <f t="shared" si="19"/>
        <v>0</v>
      </c>
      <c r="AH11" s="320">
        <f t="shared" si="20"/>
        <v>0</v>
      </c>
      <c r="AI11" s="320">
        <f t="shared" si="21"/>
        <v>0</v>
      </c>
      <c r="AJ11" s="320">
        <f t="shared" si="22"/>
        <v>0</v>
      </c>
      <c r="AK11" s="320">
        <f t="shared" si="23"/>
        <v>0</v>
      </c>
      <c r="AL11" s="320">
        <f t="shared" si="24"/>
        <v>0</v>
      </c>
      <c r="AN11" s="320">
        <f t="shared" si="25"/>
        <v>0</v>
      </c>
      <c r="AO11" s="320">
        <f t="shared" si="26"/>
        <v>0</v>
      </c>
      <c r="AP11" s="320">
        <f t="shared" si="27"/>
        <v>0</v>
      </c>
      <c r="AQ11" s="320">
        <f t="shared" si="28"/>
        <v>0</v>
      </c>
      <c r="AR11" s="320">
        <f t="shared" si="29"/>
        <v>0</v>
      </c>
      <c r="AS11" s="320">
        <f t="shared" si="30"/>
        <v>0</v>
      </c>
      <c r="AT11" s="320">
        <f t="shared" si="31"/>
        <v>0</v>
      </c>
      <c r="AU11" s="320">
        <f t="shared" si="32"/>
        <v>0</v>
      </c>
      <c r="AW11" s="320">
        <f t="shared" si="33"/>
        <v>0</v>
      </c>
      <c r="AX11" s="320">
        <f t="shared" si="34"/>
        <v>0</v>
      </c>
      <c r="AY11" s="320">
        <f t="shared" si="35"/>
        <v>0</v>
      </c>
      <c r="AZ11" s="320">
        <f t="shared" si="36"/>
        <v>0</v>
      </c>
      <c r="BA11" s="320">
        <f t="shared" si="37"/>
        <v>0</v>
      </c>
      <c r="BB11" s="320">
        <f t="shared" si="38"/>
        <v>0</v>
      </c>
      <c r="BC11" s="320">
        <f t="shared" si="39"/>
        <v>0</v>
      </c>
      <c r="BD11" s="320">
        <f t="shared" si="40"/>
        <v>0</v>
      </c>
    </row>
    <row r="12" spans="1:56" ht="21.95" customHeight="1" x14ac:dyDescent="0.15">
      <c r="A12" s="289"/>
      <c r="B12" s="332"/>
      <c r="C12" s="50"/>
      <c r="D12" s="662"/>
      <c r="E12" s="663"/>
      <c r="F12" s="45"/>
      <c r="G12" s="40"/>
      <c r="H12" s="40"/>
      <c r="I12" s="48"/>
      <c r="J12" s="333"/>
      <c r="K12" s="331" t="str">
        <f t="shared" si="0"/>
        <v/>
      </c>
      <c r="M12" s="320">
        <f t="shared" si="1"/>
        <v>0</v>
      </c>
      <c r="N12" s="320">
        <f t="shared" si="2"/>
        <v>0</v>
      </c>
      <c r="O12" s="320">
        <f t="shared" si="3"/>
        <v>0</v>
      </c>
      <c r="P12" s="320">
        <f t="shared" si="4"/>
        <v>0</v>
      </c>
      <c r="Q12" s="320">
        <f t="shared" si="5"/>
        <v>0</v>
      </c>
      <c r="R12" s="320">
        <f t="shared" si="6"/>
        <v>0</v>
      </c>
      <c r="S12" s="320">
        <f t="shared" si="7"/>
        <v>0</v>
      </c>
      <c r="T12" s="320">
        <f t="shared" si="8"/>
        <v>0</v>
      </c>
      <c r="V12" s="320">
        <f t="shared" si="9"/>
        <v>0</v>
      </c>
      <c r="W12" s="320">
        <f t="shared" si="10"/>
        <v>0</v>
      </c>
      <c r="X12" s="320">
        <f t="shared" si="11"/>
        <v>0</v>
      </c>
      <c r="Y12" s="320">
        <f t="shared" si="12"/>
        <v>0</v>
      </c>
      <c r="Z12" s="320">
        <f t="shared" si="13"/>
        <v>0</v>
      </c>
      <c r="AA12" s="320">
        <f t="shared" si="14"/>
        <v>0</v>
      </c>
      <c r="AB12" s="320">
        <f t="shared" si="15"/>
        <v>0</v>
      </c>
      <c r="AC12" s="320">
        <f t="shared" si="16"/>
        <v>0</v>
      </c>
      <c r="AE12" s="320">
        <f t="shared" si="17"/>
        <v>0</v>
      </c>
      <c r="AF12" s="320">
        <f t="shared" si="18"/>
        <v>0</v>
      </c>
      <c r="AG12" s="320">
        <f t="shared" si="19"/>
        <v>0</v>
      </c>
      <c r="AH12" s="320">
        <f t="shared" si="20"/>
        <v>0</v>
      </c>
      <c r="AI12" s="320">
        <f t="shared" si="21"/>
        <v>0</v>
      </c>
      <c r="AJ12" s="320">
        <f t="shared" si="22"/>
        <v>0</v>
      </c>
      <c r="AK12" s="320">
        <f t="shared" si="23"/>
        <v>0</v>
      </c>
      <c r="AL12" s="320">
        <f t="shared" si="24"/>
        <v>0</v>
      </c>
      <c r="AN12" s="320">
        <f t="shared" si="25"/>
        <v>0</v>
      </c>
      <c r="AO12" s="320">
        <f t="shared" si="26"/>
        <v>0</v>
      </c>
      <c r="AP12" s="320">
        <f t="shared" si="27"/>
        <v>0</v>
      </c>
      <c r="AQ12" s="320">
        <f t="shared" si="28"/>
        <v>0</v>
      </c>
      <c r="AR12" s="320">
        <f t="shared" si="29"/>
        <v>0</v>
      </c>
      <c r="AS12" s="320">
        <f t="shared" si="30"/>
        <v>0</v>
      </c>
      <c r="AT12" s="320">
        <f t="shared" si="31"/>
        <v>0</v>
      </c>
      <c r="AU12" s="320">
        <f t="shared" si="32"/>
        <v>0</v>
      </c>
      <c r="AW12" s="320">
        <f t="shared" si="33"/>
        <v>0</v>
      </c>
      <c r="AX12" s="320">
        <f t="shared" si="34"/>
        <v>0</v>
      </c>
      <c r="AY12" s="320">
        <f t="shared" si="35"/>
        <v>0</v>
      </c>
      <c r="AZ12" s="320">
        <f t="shared" si="36"/>
        <v>0</v>
      </c>
      <c r="BA12" s="320">
        <f t="shared" si="37"/>
        <v>0</v>
      </c>
      <c r="BB12" s="320">
        <f t="shared" si="38"/>
        <v>0</v>
      </c>
      <c r="BC12" s="320">
        <f t="shared" si="39"/>
        <v>0</v>
      </c>
      <c r="BD12" s="320">
        <f t="shared" si="40"/>
        <v>0</v>
      </c>
    </row>
    <row r="13" spans="1:56" s="336" customFormat="1" ht="21.95" customHeight="1" x14ac:dyDescent="0.15">
      <c r="A13" s="334"/>
      <c r="B13" s="335"/>
      <c r="C13" s="50"/>
      <c r="D13" s="662"/>
      <c r="E13" s="663"/>
      <c r="F13" s="45"/>
      <c r="G13" s="40"/>
      <c r="H13" s="40"/>
      <c r="I13" s="51"/>
      <c r="J13" s="300"/>
      <c r="K13" s="331" t="str">
        <f t="shared" si="0"/>
        <v/>
      </c>
      <c r="M13" s="320">
        <f t="shared" si="1"/>
        <v>0</v>
      </c>
      <c r="N13" s="320">
        <f t="shared" si="2"/>
        <v>0</v>
      </c>
      <c r="O13" s="320">
        <f t="shared" si="3"/>
        <v>0</v>
      </c>
      <c r="P13" s="320">
        <f t="shared" si="4"/>
        <v>0</v>
      </c>
      <c r="Q13" s="320">
        <f t="shared" si="5"/>
        <v>0</v>
      </c>
      <c r="R13" s="320">
        <f t="shared" si="6"/>
        <v>0</v>
      </c>
      <c r="S13" s="320">
        <f t="shared" si="7"/>
        <v>0</v>
      </c>
      <c r="T13" s="320">
        <f t="shared" si="8"/>
        <v>0</v>
      </c>
      <c r="V13" s="320">
        <f t="shared" si="9"/>
        <v>0</v>
      </c>
      <c r="W13" s="320">
        <f t="shared" si="10"/>
        <v>0</v>
      </c>
      <c r="X13" s="320">
        <f t="shared" si="11"/>
        <v>0</v>
      </c>
      <c r="Y13" s="320">
        <f t="shared" si="12"/>
        <v>0</v>
      </c>
      <c r="Z13" s="320">
        <f t="shared" si="13"/>
        <v>0</v>
      </c>
      <c r="AA13" s="320">
        <f t="shared" si="14"/>
        <v>0</v>
      </c>
      <c r="AB13" s="320">
        <f t="shared" si="15"/>
        <v>0</v>
      </c>
      <c r="AC13" s="320">
        <f t="shared" si="16"/>
        <v>0</v>
      </c>
      <c r="AE13" s="320">
        <f t="shared" si="17"/>
        <v>0</v>
      </c>
      <c r="AF13" s="320">
        <f t="shared" si="18"/>
        <v>0</v>
      </c>
      <c r="AG13" s="320">
        <f t="shared" si="19"/>
        <v>0</v>
      </c>
      <c r="AH13" s="320">
        <f t="shared" si="20"/>
        <v>0</v>
      </c>
      <c r="AI13" s="320">
        <f t="shared" si="21"/>
        <v>0</v>
      </c>
      <c r="AJ13" s="320">
        <f t="shared" si="22"/>
        <v>0</v>
      </c>
      <c r="AK13" s="320">
        <f t="shared" si="23"/>
        <v>0</v>
      </c>
      <c r="AL13" s="320">
        <f t="shared" si="24"/>
        <v>0</v>
      </c>
      <c r="AN13" s="320">
        <f t="shared" si="25"/>
        <v>0</v>
      </c>
      <c r="AO13" s="320">
        <f t="shared" si="26"/>
        <v>0</v>
      </c>
      <c r="AP13" s="320">
        <f t="shared" si="27"/>
        <v>0</v>
      </c>
      <c r="AQ13" s="320">
        <f t="shared" si="28"/>
        <v>0</v>
      </c>
      <c r="AR13" s="320">
        <f t="shared" si="29"/>
        <v>0</v>
      </c>
      <c r="AS13" s="320">
        <f t="shared" si="30"/>
        <v>0</v>
      </c>
      <c r="AT13" s="320">
        <f t="shared" si="31"/>
        <v>0</v>
      </c>
      <c r="AU13" s="320">
        <f t="shared" si="32"/>
        <v>0</v>
      </c>
      <c r="AW13" s="320">
        <f t="shared" si="33"/>
        <v>0</v>
      </c>
      <c r="AX13" s="320">
        <f t="shared" si="34"/>
        <v>0</v>
      </c>
      <c r="AY13" s="320">
        <f t="shared" si="35"/>
        <v>0</v>
      </c>
      <c r="AZ13" s="320">
        <f t="shared" si="36"/>
        <v>0</v>
      </c>
      <c r="BA13" s="320">
        <f t="shared" si="37"/>
        <v>0</v>
      </c>
      <c r="BB13" s="320">
        <f t="shared" si="38"/>
        <v>0</v>
      </c>
      <c r="BC13" s="320">
        <f t="shared" si="39"/>
        <v>0</v>
      </c>
      <c r="BD13" s="320">
        <f t="shared" si="40"/>
        <v>0</v>
      </c>
    </row>
    <row r="14" spans="1:56" s="336" customFormat="1" ht="21.95" customHeight="1" x14ac:dyDescent="0.15">
      <c r="A14" s="334"/>
      <c r="B14" s="332"/>
      <c r="C14" s="50"/>
      <c r="D14" s="662"/>
      <c r="E14" s="663"/>
      <c r="F14" s="45"/>
      <c r="G14" s="40"/>
      <c r="H14" s="40"/>
      <c r="I14" s="46"/>
      <c r="J14" s="300"/>
      <c r="K14" s="331" t="str">
        <f t="shared" si="0"/>
        <v/>
      </c>
      <c r="M14" s="320">
        <f t="shared" si="1"/>
        <v>0</v>
      </c>
      <c r="N14" s="320">
        <f t="shared" si="2"/>
        <v>0</v>
      </c>
      <c r="O14" s="320">
        <f t="shared" si="3"/>
        <v>0</v>
      </c>
      <c r="P14" s="320">
        <f t="shared" si="4"/>
        <v>0</v>
      </c>
      <c r="Q14" s="320">
        <f t="shared" si="5"/>
        <v>0</v>
      </c>
      <c r="R14" s="320">
        <f t="shared" si="6"/>
        <v>0</v>
      </c>
      <c r="S14" s="320">
        <f t="shared" si="7"/>
        <v>0</v>
      </c>
      <c r="T14" s="320">
        <f t="shared" si="8"/>
        <v>0</v>
      </c>
      <c r="V14" s="320">
        <f t="shared" si="9"/>
        <v>0</v>
      </c>
      <c r="W14" s="320">
        <f t="shared" si="10"/>
        <v>0</v>
      </c>
      <c r="X14" s="320">
        <f t="shared" si="11"/>
        <v>0</v>
      </c>
      <c r="Y14" s="320">
        <f t="shared" si="12"/>
        <v>0</v>
      </c>
      <c r="Z14" s="320">
        <f t="shared" si="13"/>
        <v>0</v>
      </c>
      <c r="AA14" s="320">
        <f t="shared" si="14"/>
        <v>0</v>
      </c>
      <c r="AB14" s="320">
        <f t="shared" si="15"/>
        <v>0</v>
      </c>
      <c r="AC14" s="320">
        <f t="shared" si="16"/>
        <v>0</v>
      </c>
      <c r="AE14" s="320">
        <f t="shared" si="17"/>
        <v>0</v>
      </c>
      <c r="AF14" s="320">
        <f t="shared" si="18"/>
        <v>0</v>
      </c>
      <c r="AG14" s="320">
        <f t="shared" si="19"/>
        <v>0</v>
      </c>
      <c r="AH14" s="320">
        <f t="shared" si="20"/>
        <v>0</v>
      </c>
      <c r="AI14" s="320">
        <f t="shared" si="21"/>
        <v>0</v>
      </c>
      <c r="AJ14" s="320">
        <f t="shared" si="22"/>
        <v>0</v>
      </c>
      <c r="AK14" s="320">
        <f t="shared" si="23"/>
        <v>0</v>
      </c>
      <c r="AL14" s="320">
        <f t="shared" si="24"/>
        <v>0</v>
      </c>
      <c r="AN14" s="320">
        <f t="shared" si="25"/>
        <v>0</v>
      </c>
      <c r="AO14" s="320">
        <f t="shared" si="26"/>
        <v>0</v>
      </c>
      <c r="AP14" s="320">
        <f t="shared" si="27"/>
        <v>0</v>
      </c>
      <c r="AQ14" s="320">
        <f t="shared" si="28"/>
        <v>0</v>
      </c>
      <c r="AR14" s="320">
        <f t="shared" si="29"/>
        <v>0</v>
      </c>
      <c r="AS14" s="320">
        <f t="shared" si="30"/>
        <v>0</v>
      </c>
      <c r="AT14" s="320">
        <f t="shared" si="31"/>
        <v>0</v>
      </c>
      <c r="AU14" s="320">
        <f t="shared" si="32"/>
        <v>0</v>
      </c>
      <c r="AW14" s="320">
        <f t="shared" si="33"/>
        <v>0</v>
      </c>
      <c r="AX14" s="320">
        <f t="shared" si="34"/>
        <v>0</v>
      </c>
      <c r="AY14" s="320">
        <f t="shared" si="35"/>
        <v>0</v>
      </c>
      <c r="AZ14" s="320">
        <f t="shared" si="36"/>
        <v>0</v>
      </c>
      <c r="BA14" s="320">
        <f t="shared" si="37"/>
        <v>0</v>
      </c>
      <c r="BB14" s="320">
        <f t="shared" si="38"/>
        <v>0</v>
      </c>
      <c r="BC14" s="320">
        <f t="shared" si="39"/>
        <v>0</v>
      </c>
      <c r="BD14" s="320">
        <f t="shared" si="40"/>
        <v>0</v>
      </c>
    </row>
    <row r="15" spans="1:56" s="336" customFormat="1" ht="21.95" customHeight="1" x14ac:dyDescent="0.15">
      <c r="A15" s="334"/>
      <c r="B15" s="337"/>
      <c r="C15" s="50"/>
      <c r="D15" s="662"/>
      <c r="E15" s="663"/>
      <c r="F15" s="45"/>
      <c r="G15" s="40"/>
      <c r="H15" s="40"/>
      <c r="I15" s="46"/>
      <c r="J15" s="300"/>
      <c r="K15" s="331" t="str">
        <f t="shared" si="0"/>
        <v/>
      </c>
      <c r="M15" s="320">
        <f t="shared" si="1"/>
        <v>0</v>
      </c>
      <c r="N15" s="320">
        <f t="shared" si="2"/>
        <v>0</v>
      </c>
      <c r="O15" s="320">
        <f t="shared" si="3"/>
        <v>0</v>
      </c>
      <c r="P15" s="320">
        <f t="shared" si="4"/>
        <v>0</v>
      </c>
      <c r="Q15" s="320">
        <f t="shared" si="5"/>
        <v>0</v>
      </c>
      <c r="R15" s="320">
        <f t="shared" si="6"/>
        <v>0</v>
      </c>
      <c r="S15" s="320">
        <f t="shared" si="7"/>
        <v>0</v>
      </c>
      <c r="T15" s="320">
        <f t="shared" si="8"/>
        <v>0</v>
      </c>
      <c r="V15" s="320">
        <f t="shared" si="9"/>
        <v>0</v>
      </c>
      <c r="W15" s="320">
        <f t="shared" si="10"/>
        <v>0</v>
      </c>
      <c r="X15" s="320">
        <f t="shared" si="11"/>
        <v>0</v>
      </c>
      <c r="Y15" s="320">
        <f t="shared" si="12"/>
        <v>0</v>
      </c>
      <c r="Z15" s="320">
        <f t="shared" si="13"/>
        <v>0</v>
      </c>
      <c r="AA15" s="320">
        <f t="shared" si="14"/>
        <v>0</v>
      </c>
      <c r="AB15" s="320">
        <f t="shared" si="15"/>
        <v>0</v>
      </c>
      <c r="AC15" s="320">
        <f t="shared" si="16"/>
        <v>0</v>
      </c>
      <c r="AE15" s="320">
        <f t="shared" si="17"/>
        <v>0</v>
      </c>
      <c r="AF15" s="320">
        <f t="shared" si="18"/>
        <v>0</v>
      </c>
      <c r="AG15" s="320">
        <f t="shared" si="19"/>
        <v>0</v>
      </c>
      <c r="AH15" s="320">
        <f t="shared" si="20"/>
        <v>0</v>
      </c>
      <c r="AI15" s="320">
        <f t="shared" si="21"/>
        <v>0</v>
      </c>
      <c r="AJ15" s="320">
        <f t="shared" si="22"/>
        <v>0</v>
      </c>
      <c r="AK15" s="320">
        <f t="shared" si="23"/>
        <v>0</v>
      </c>
      <c r="AL15" s="320">
        <f t="shared" si="24"/>
        <v>0</v>
      </c>
      <c r="AN15" s="320">
        <f t="shared" si="25"/>
        <v>0</v>
      </c>
      <c r="AO15" s="320">
        <f t="shared" si="26"/>
        <v>0</v>
      </c>
      <c r="AP15" s="320">
        <f t="shared" si="27"/>
        <v>0</v>
      </c>
      <c r="AQ15" s="320">
        <f t="shared" si="28"/>
        <v>0</v>
      </c>
      <c r="AR15" s="320">
        <f t="shared" si="29"/>
        <v>0</v>
      </c>
      <c r="AS15" s="320">
        <f t="shared" si="30"/>
        <v>0</v>
      </c>
      <c r="AT15" s="320">
        <f t="shared" si="31"/>
        <v>0</v>
      </c>
      <c r="AU15" s="320">
        <f t="shared" si="32"/>
        <v>0</v>
      </c>
      <c r="AW15" s="320">
        <f t="shared" si="33"/>
        <v>0</v>
      </c>
      <c r="AX15" s="320">
        <f t="shared" si="34"/>
        <v>0</v>
      </c>
      <c r="AY15" s="320">
        <f t="shared" si="35"/>
        <v>0</v>
      </c>
      <c r="AZ15" s="320">
        <f t="shared" si="36"/>
        <v>0</v>
      </c>
      <c r="BA15" s="320">
        <f t="shared" si="37"/>
        <v>0</v>
      </c>
      <c r="BB15" s="320">
        <f t="shared" si="38"/>
        <v>0</v>
      </c>
      <c r="BC15" s="320">
        <f t="shared" si="39"/>
        <v>0</v>
      </c>
      <c r="BD15" s="320">
        <f t="shared" si="40"/>
        <v>0</v>
      </c>
    </row>
    <row r="16" spans="1:56" s="336" customFormat="1" ht="21.95" customHeight="1" x14ac:dyDescent="0.15">
      <c r="A16" s="334"/>
      <c r="B16" s="337"/>
      <c r="C16" s="50"/>
      <c r="D16" s="662"/>
      <c r="E16" s="663"/>
      <c r="F16" s="45"/>
      <c r="G16" s="40"/>
      <c r="H16" s="40"/>
      <c r="I16" s="48"/>
      <c r="J16" s="300"/>
      <c r="K16" s="331" t="str">
        <f t="shared" si="0"/>
        <v/>
      </c>
      <c r="M16" s="320">
        <f t="shared" si="1"/>
        <v>0</v>
      </c>
      <c r="N16" s="320">
        <f t="shared" si="2"/>
        <v>0</v>
      </c>
      <c r="O16" s="320">
        <f t="shared" si="3"/>
        <v>0</v>
      </c>
      <c r="P16" s="320">
        <f t="shared" si="4"/>
        <v>0</v>
      </c>
      <c r="Q16" s="320">
        <f t="shared" si="5"/>
        <v>0</v>
      </c>
      <c r="R16" s="320">
        <f t="shared" si="6"/>
        <v>0</v>
      </c>
      <c r="S16" s="320">
        <f t="shared" si="7"/>
        <v>0</v>
      </c>
      <c r="T16" s="320">
        <f t="shared" si="8"/>
        <v>0</v>
      </c>
      <c r="V16" s="320">
        <f t="shared" si="9"/>
        <v>0</v>
      </c>
      <c r="W16" s="320">
        <f t="shared" si="10"/>
        <v>0</v>
      </c>
      <c r="X16" s="320">
        <f t="shared" si="11"/>
        <v>0</v>
      </c>
      <c r="Y16" s="320">
        <f t="shared" si="12"/>
        <v>0</v>
      </c>
      <c r="Z16" s="320">
        <f t="shared" si="13"/>
        <v>0</v>
      </c>
      <c r="AA16" s="320">
        <f t="shared" si="14"/>
        <v>0</v>
      </c>
      <c r="AB16" s="320">
        <f t="shared" si="15"/>
        <v>0</v>
      </c>
      <c r="AC16" s="320">
        <f t="shared" si="16"/>
        <v>0</v>
      </c>
      <c r="AE16" s="320">
        <f t="shared" si="17"/>
        <v>0</v>
      </c>
      <c r="AF16" s="320">
        <f t="shared" si="18"/>
        <v>0</v>
      </c>
      <c r="AG16" s="320">
        <f t="shared" si="19"/>
        <v>0</v>
      </c>
      <c r="AH16" s="320">
        <f t="shared" si="20"/>
        <v>0</v>
      </c>
      <c r="AI16" s="320">
        <f t="shared" si="21"/>
        <v>0</v>
      </c>
      <c r="AJ16" s="320">
        <f t="shared" si="22"/>
        <v>0</v>
      </c>
      <c r="AK16" s="320">
        <f t="shared" si="23"/>
        <v>0</v>
      </c>
      <c r="AL16" s="320">
        <f t="shared" si="24"/>
        <v>0</v>
      </c>
      <c r="AN16" s="320">
        <f t="shared" si="25"/>
        <v>0</v>
      </c>
      <c r="AO16" s="320">
        <f t="shared" si="26"/>
        <v>0</v>
      </c>
      <c r="AP16" s="320">
        <f t="shared" si="27"/>
        <v>0</v>
      </c>
      <c r="AQ16" s="320">
        <f t="shared" si="28"/>
        <v>0</v>
      </c>
      <c r="AR16" s="320">
        <f t="shared" si="29"/>
        <v>0</v>
      </c>
      <c r="AS16" s="320">
        <f t="shared" si="30"/>
        <v>0</v>
      </c>
      <c r="AT16" s="320">
        <f t="shared" si="31"/>
        <v>0</v>
      </c>
      <c r="AU16" s="320">
        <f t="shared" si="32"/>
        <v>0</v>
      </c>
      <c r="AW16" s="320">
        <f t="shared" si="33"/>
        <v>0</v>
      </c>
      <c r="AX16" s="320">
        <f t="shared" si="34"/>
        <v>0</v>
      </c>
      <c r="AY16" s="320">
        <f t="shared" si="35"/>
        <v>0</v>
      </c>
      <c r="AZ16" s="320">
        <f t="shared" si="36"/>
        <v>0</v>
      </c>
      <c r="BA16" s="320">
        <f t="shared" si="37"/>
        <v>0</v>
      </c>
      <c r="BB16" s="320">
        <f t="shared" si="38"/>
        <v>0</v>
      </c>
      <c r="BC16" s="320">
        <f t="shared" si="39"/>
        <v>0</v>
      </c>
      <c r="BD16" s="320">
        <f t="shared" si="40"/>
        <v>0</v>
      </c>
    </row>
    <row r="17" spans="1:56" s="336" customFormat="1" ht="21.95" customHeight="1" x14ac:dyDescent="0.15">
      <c r="A17" s="334"/>
      <c r="B17" s="337"/>
      <c r="C17" s="59"/>
      <c r="D17" s="662"/>
      <c r="E17" s="663"/>
      <c r="F17" s="45"/>
      <c r="G17" s="40"/>
      <c r="H17" s="40"/>
      <c r="I17" s="60"/>
      <c r="J17" s="300"/>
      <c r="K17" s="331" t="str">
        <f t="shared" si="0"/>
        <v/>
      </c>
      <c r="M17" s="320">
        <f t="shared" si="1"/>
        <v>0</v>
      </c>
      <c r="N17" s="320">
        <f t="shared" si="2"/>
        <v>0</v>
      </c>
      <c r="O17" s="320">
        <f t="shared" si="3"/>
        <v>0</v>
      </c>
      <c r="P17" s="320">
        <f t="shared" si="4"/>
        <v>0</v>
      </c>
      <c r="Q17" s="320">
        <f t="shared" si="5"/>
        <v>0</v>
      </c>
      <c r="R17" s="320">
        <f t="shared" si="6"/>
        <v>0</v>
      </c>
      <c r="S17" s="320">
        <f t="shared" si="7"/>
        <v>0</v>
      </c>
      <c r="T17" s="320">
        <f t="shared" si="8"/>
        <v>0</v>
      </c>
      <c r="V17" s="320">
        <f t="shared" si="9"/>
        <v>0</v>
      </c>
      <c r="W17" s="320">
        <f t="shared" si="10"/>
        <v>0</v>
      </c>
      <c r="X17" s="320">
        <f t="shared" si="11"/>
        <v>0</v>
      </c>
      <c r="Y17" s="320">
        <f t="shared" si="12"/>
        <v>0</v>
      </c>
      <c r="Z17" s="320">
        <f t="shared" si="13"/>
        <v>0</v>
      </c>
      <c r="AA17" s="320">
        <f t="shared" si="14"/>
        <v>0</v>
      </c>
      <c r="AB17" s="320">
        <f t="shared" si="15"/>
        <v>0</v>
      </c>
      <c r="AC17" s="320">
        <f t="shared" si="16"/>
        <v>0</v>
      </c>
      <c r="AE17" s="320">
        <f t="shared" si="17"/>
        <v>0</v>
      </c>
      <c r="AF17" s="320">
        <f t="shared" si="18"/>
        <v>0</v>
      </c>
      <c r="AG17" s="320">
        <f t="shared" si="19"/>
        <v>0</v>
      </c>
      <c r="AH17" s="320">
        <f t="shared" si="20"/>
        <v>0</v>
      </c>
      <c r="AI17" s="320">
        <f t="shared" si="21"/>
        <v>0</v>
      </c>
      <c r="AJ17" s="320">
        <f t="shared" si="22"/>
        <v>0</v>
      </c>
      <c r="AK17" s="320">
        <f t="shared" si="23"/>
        <v>0</v>
      </c>
      <c r="AL17" s="320">
        <f t="shared" si="24"/>
        <v>0</v>
      </c>
      <c r="AN17" s="320">
        <f t="shared" si="25"/>
        <v>0</v>
      </c>
      <c r="AO17" s="320">
        <f t="shared" si="26"/>
        <v>0</v>
      </c>
      <c r="AP17" s="320">
        <f t="shared" si="27"/>
        <v>0</v>
      </c>
      <c r="AQ17" s="320">
        <f t="shared" si="28"/>
        <v>0</v>
      </c>
      <c r="AR17" s="320">
        <f t="shared" si="29"/>
        <v>0</v>
      </c>
      <c r="AS17" s="320">
        <f t="shared" si="30"/>
        <v>0</v>
      </c>
      <c r="AT17" s="320">
        <f t="shared" si="31"/>
        <v>0</v>
      </c>
      <c r="AU17" s="320">
        <f t="shared" si="32"/>
        <v>0</v>
      </c>
      <c r="AW17" s="320">
        <f t="shared" si="33"/>
        <v>0</v>
      </c>
      <c r="AX17" s="320">
        <f t="shared" si="34"/>
        <v>0</v>
      </c>
      <c r="AY17" s="320">
        <f t="shared" si="35"/>
        <v>0</v>
      </c>
      <c r="AZ17" s="320">
        <f t="shared" si="36"/>
        <v>0</v>
      </c>
      <c r="BA17" s="320">
        <f t="shared" si="37"/>
        <v>0</v>
      </c>
      <c r="BB17" s="320">
        <f t="shared" si="38"/>
        <v>0</v>
      </c>
      <c r="BC17" s="320">
        <f t="shared" si="39"/>
        <v>0</v>
      </c>
      <c r="BD17" s="320">
        <f t="shared" si="40"/>
        <v>0</v>
      </c>
    </row>
    <row r="18" spans="1:56" s="336" customFormat="1" ht="21.95" customHeight="1" x14ac:dyDescent="0.15">
      <c r="A18" s="334"/>
      <c r="B18" s="337"/>
      <c r="C18" s="59"/>
      <c r="D18" s="662"/>
      <c r="E18" s="677"/>
      <c r="F18" s="45"/>
      <c r="G18" s="40"/>
      <c r="H18" s="61"/>
      <c r="I18" s="46"/>
      <c r="J18" s="338"/>
      <c r="K18" s="331" t="str">
        <f t="shared" si="0"/>
        <v/>
      </c>
      <c r="M18" s="320">
        <f t="shared" si="1"/>
        <v>0</v>
      </c>
      <c r="N18" s="320">
        <f t="shared" si="2"/>
        <v>0</v>
      </c>
      <c r="O18" s="320">
        <f t="shared" si="3"/>
        <v>0</v>
      </c>
      <c r="P18" s="320">
        <f t="shared" si="4"/>
        <v>0</v>
      </c>
      <c r="Q18" s="320">
        <f t="shared" si="5"/>
        <v>0</v>
      </c>
      <c r="R18" s="320">
        <f t="shared" si="6"/>
        <v>0</v>
      </c>
      <c r="S18" s="320">
        <f t="shared" si="7"/>
        <v>0</v>
      </c>
      <c r="T18" s="320">
        <f t="shared" si="8"/>
        <v>0</v>
      </c>
      <c r="V18" s="320">
        <f t="shared" si="9"/>
        <v>0</v>
      </c>
      <c r="W18" s="320">
        <f t="shared" si="10"/>
        <v>0</v>
      </c>
      <c r="X18" s="320">
        <f t="shared" si="11"/>
        <v>0</v>
      </c>
      <c r="Y18" s="320">
        <f t="shared" si="12"/>
        <v>0</v>
      </c>
      <c r="Z18" s="320">
        <f t="shared" si="13"/>
        <v>0</v>
      </c>
      <c r="AA18" s="320">
        <f t="shared" si="14"/>
        <v>0</v>
      </c>
      <c r="AB18" s="320">
        <f t="shared" si="15"/>
        <v>0</v>
      </c>
      <c r="AC18" s="320">
        <f t="shared" si="16"/>
        <v>0</v>
      </c>
      <c r="AE18" s="320">
        <f t="shared" si="17"/>
        <v>0</v>
      </c>
      <c r="AF18" s="320">
        <f t="shared" si="18"/>
        <v>0</v>
      </c>
      <c r="AG18" s="320">
        <f t="shared" si="19"/>
        <v>0</v>
      </c>
      <c r="AH18" s="320">
        <f t="shared" si="20"/>
        <v>0</v>
      </c>
      <c r="AI18" s="320">
        <f t="shared" si="21"/>
        <v>0</v>
      </c>
      <c r="AJ18" s="320">
        <f t="shared" si="22"/>
        <v>0</v>
      </c>
      <c r="AK18" s="320">
        <f t="shared" si="23"/>
        <v>0</v>
      </c>
      <c r="AL18" s="320">
        <f t="shared" si="24"/>
        <v>0</v>
      </c>
      <c r="AN18" s="320">
        <f t="shared" si="25"/>
        <v>0</v>
      </c>
      <c r="AO18" s="320">
        <f t="shared" si="26"/>
        <v>0</v>
      </c>
      <c r="AP18" s="320">
        <f t="shared" si="27"/>
        <v>0</v>
      </c>
      <c r="AQ18" s="320">
        <f t="shared" si="28"/>
        <v>0</v>
      </c>
      <c r="AR18" s="320">
        <f t="shared" si="29"/>
        <v>0</v>
      </c>
      <c r="AS18" s="320">
        <f t="shared" si="30"/>
        <v>0</v>
      </c>
      <c r="AT18" s="320">
        <f t="shared" si="31"/>
        <v>0</v>
      </c>
      <c r="AU18" s="320">
        <f t="shared" si="32"/>
        <v>0</v>
      </c>
      <c r="AW18" s="320">
        <f t="shared" si="33"/>
        <v>0</v>
      </c>
      <c r="AX18" s="320">
        <f t="shared" si="34"/>
        <v>0</v>
      </c>
      <c r="AY18" s="320">
        <f t="shared" si="35"/>
        <v>0</v>
      </c>
      <c r="AZ18" s="320">
        <f t="shared" si="36"/>
        <v>0</v>
      </c>
      <c r="BA18" s="320">
        <f t="shared" si="37"/>
        <v>0</v>
      </c>
      <c r="BB18" s="320">
        <f t="shared" si="38"/>
        <v>0</v>
      </c>
      <c r="BC18" s="320">
        <f t="shared" si="39"/>
        <v>0</v>
      </c>
      <c r="BD18" s="320">
        <f t="shared" si="40"/>
        <v>0</v>
      </c>
    </row>
    <row r="19" spans="1:56" s="336" customFormat="1" ht="21.95" customHeight="1" x14ac:dyDescent="0.15">
      <c r="A19" s="334"/>
      <c r="B19" s="337"/>
      <c r="C19" s="59"/>
      <c r="D19" s="662"/>
      <c r="E19" s="677"/>
      <c r="F19" s="45"/>
      <c r="G19" s="40"/>
      <c r="H19" s="40"/>
      <c r="I19" s="46"/>
      <c r="J19" s="339"/>
      <c r="K19" s="331" t="str">
        <f t="shared" si="0"/>
        <v/>
      </c>
      <c r="M19" s="320">
        <f t="shared" si="1"/>
        <v>0</v>
      </c>
      <c r="N19" s="320">
        <f t="shared" si="2"/>
        <v>0</v>
      </c>
      <c r="O19" s="320">
        <f t="shared" si="3"/>
        <v>0</v>
      </c>
      <c r="P19" s="320">
        <f t="shared" si="4"/>
        <v>0</v>
      </c>
      <c r="Q19" s="320">
        <f t="shared" si="5"/>
        <v>0</v>
      </c>
      <c r="R19" s="320">
        <f t="shared" si="6"/>
        <v>0</v>
      </c>
      <c r="S19" s="320">
        <f t="shared" si="7"/>
        <v>0</v>
      </c>
      <c r="T19" s="320">
        <f t="shared" si="8"/>
        <v>0</v>
      </c>
      <c r="V19" s="320">
        <f t="shared" si="9"/>
        <v>0</v>
      </c>
      <c r="W19" s="320">
        <f t="shared" si="10"/>
        <v>0</v>
      </c>
      <c r="X19" s="320">
        <f t="shared" si="11"/>
        <v>0</v>
      </c>
      <c r="Y19" s="320">
        <f t="shared" si="12"/>
        <v>0</v>
      </c>
      <c r="Z19" s="320">
        <f t="shared" si="13"/>
        <v>0</v>
      </c>
      <c r="AA19" s="320">
        <f t="shared" si="14"/>
        <v>0</v>
      </c>
      <c r="AB19" s="320">
        <f t="shared" si="15"/>
        <v>0</v>
      </c>
      <c r="AC19" s="320">
        <f t="shared" si="16"/>
        <v>0</v>
      </c>
      <c r="AE19" s="320">
        <f t="shared" si="17"/>
        <v>0</v>
      </c>
      <c r="AF19" s="320">
        <f t="shared" si="18"/>
        <v>0</v>
      </c>
      <c r="AG19" s="320">
        <f t="shared" si="19"/>
        <v>0</v>
      </c>
      <c r="AH19" s="320">
        <f t="shared" si="20"/>
        <v>0</v>
      </c>
      <c r="AI19" s="320">
        <f t="shared" si="21"/>
        <v>0</v>
      </c>
      <c r="AJ19" s="320">
        <f t="shared" si="22"/>
        <v>0</v>
      </c>
      <c r="AK19" s="320">
        <f t="shared" si="23"/>
        <v>0</v>
      </c>
      <c r="AL19" s="320">
        <f t="shared" si="24"/>
        <v>0</v>
      </c>
      <c r="AN19" s="320">
        <f t="shared" si="25"/>
        <v>0</v>
      </c>
      <c r="AO19" s="320">
        <f t="shared" si="26"/>
        <v>0</v>
      </c>
      <c r="AP19" s="320">
        <f t="shared" si="27"/>
        <v>0</v>
      </c>
      <c r="AQ19" s="320">
        <f t="shared" si="28"/>
        <v>0</v>
      </c>
      <c r="AR19" s="320">
        <f t="shared" si="29"/>
        <v>0</v>
      </c>
      <c r="AS19" s="320">
        <f t="shared" si="30"/>
        <v>0</v>
      </c>
      <c r="AT19" s="320">
        <f t="shared" si="31"/>
        <v>0</v>
      </c>
      <c r="AU19" s="320">
        <f t="shared" si="32"/>
        <v>0</v>
      </c>
      <c r="AW19" s="320">
        <f t="shared" si="33"/>
        <v>0</v>
      </c>
      <c r="AX19" s="320">
        <f t="shared" si="34"/>
        <v>0</v>
      </c>
      <c r="AY19" s="320">
        <f t="shared" si="35"/>
        <v>0</v>
      </c>
      <c r="AZ19" s="320">
        <f t="shared" si="36"/>
        <v>0</v>
      </c>
      <c r="BA19" s="320">
        <f t="shared" si="37"/>
        <v>0</v>
      </c>
      <c r="BB19" s="320">
        <f t="shared" si="38"/>
        <v>0</v>
      </c>
      <c r="BC19" s="320">
        <f t="shared" si="39"/>
        <v>0</v>
      </c>
      <c r="BD19" s="320">
        <f t="shared" si="40"/>
        <v>0</v>
      </c>
    </row>
    <row r="20" spans="1:56" s="336" customFormat="1" ht="21.95" customHeight="1" x14ac:dyDescent="0.15">
      <c r="A20" s="334"/>
      <c r="B20" s="337"/>
      <c r="C20" s="40"/>
      <c r="D20" s="662"/>
      <c r="E20" s="677"/>
      <c r="F20" s="45"/>
      <c r="G20" s="40"/>
      <c r="H20" s="59"/>
      <c r="I20" s="58"/>
      <c r="J20" s="338"/>
      <c r="K20" s="331" t="str">
        <f t="shared" si="0"/>
        <v/>
      </c>
      <c r="M20" s="320">
        <f t="shared" si="1"/>
        <v>0</v>
      </c>
      <c r="N20" s="320">
        <f t="shared" si="2"/>
        <v>0</v>
      </c>
      <c r="O20" s="320">
        <f t="shared" si="3"/>
        <v>0</v>
      </c>
      <c r="P20" s="320">
        <f t="shared" si="4"/>
        <v>0</v>
      </c>
      <c r="Q20" s="320">
        <f t="shared" si="5"/>
        <v>0</v>
      </c>
      <c r="R20" s="320">
        <f t="shared" si="6"/>
        <v>0</v>
      </c>
      <c r="S20" s="320">
        <f t="shared" si="7"/>
        <v>0</v>
      </c>
      <c r="T20" s="320">
        <f t="shared" si="8"/>
        <v>0</v>
      </c>
      <c r="V20" s="320">
        <f t="shared" si="9"/>
        <v>0</v>
      </c>
      <c r="W20" s="320">
        <f t="shared" si="10"/>
        <v>0</v>
      </c>
      <c r="X20" s="320">
        <f t="shared" si="11"/>
        <v>0</v>
      </c>
      <c r="Y20" s="320">
        <f t="shared" si="12"/>
        <v>0</v>
      </c>
      <c r="Z20" s="320">
        <f t="shared" si="13"/>
        <v>0</v>
      </c>
      <c r="AA20" s="320">
        <f t="shared" si="14"/>
        <v>0</v>
      </c>
      <c r="AB20" s="320">
        <f t="shared" si="15"/>
        <v>0</v>
      </c>
      <c r="AC20" s="320">
        <f t="shared" si="16"/>
        <v>0</v>
      </c>
      <c r="AE20" s="320">
        <f t="shared" si="17"/>
        <v>0</v>
      </c>
      <c r="AF20" s="320">
        <f t="shared" si="18"/>
        <v>0</v>
      </c>
      <c r="AG20" s="320">
        <f t="shared" si="19"/>
        <v>0</v>
      </c>
      <c r="AH20" s="320">
        <f t="shared" si="20"/>
        <v>0</v>
      </c>
      <c r="AI20" s="320">
        <f t="shared" si="21"/>
        <v>0</v>
      </c>
      <c r="AJ20" s="320">
        <f t="shared" si="22"/>
        <v>0</v>
      </c>
      <c r="AK20" s="320">
        <f t="shared" si="23"/>
        <v>0</v>
      </c>
      <c r="AL20" s="320">
        <f t="shared" si="24"/>
        <v>0</v>
      </c>
      <c r="AN20" s="320">
        <f t="shared" si="25"/>
        <v>0</v>
      </c>
      <c r="AO20" s="320">
        <f t="shared" si="26"/>
        <v>0</v>
      </c>
      <c r="AP20" s="320">
        <f t="shared" si="27"/>
        <v>0</v>
      </c>
      <c r="AQ20" s="320">
        <f t="shared" si="28"/>
        <v>0</v>
      </c>
      <c r="AR20" s="320">
        <f t="shared" si="29"/>
        <v>0</v>
      </c>
      <c r="AS20" s="320">
        <f t="shared" si="30"/>
        <v>0</v>
      </c>
      <c r="AT20" s="320">
        <f t="shared" si="31"/>
        <v>0</v>
      </c>
      <c r="AU20" s="320">
        <f t="shared" si="32"/>
        <v>0</v>
      </c>
      <c r="AW20" s="320">
        <f t="shared" si="33"/>
        <v>0</v>
      </c>
      <c r="AX20" s="320">
        <f t="shared" si="34"/>
        <v>0</v>
      </c>
      <c r="AY20" s="320">
        <f t="shared" si="35"/>
        <v>0</v>
      </c>
      <c r="AZ20" s="320">
        <f t="shared" si="36"/>
        <v>0</v>
      </c>
      <c r="BA20" s="320">
        <f t="shared" si="37"/>
        <v>0</v>
      </c>
      <c r="BB20" s="320">
        <f t="shared" si="38"/>
        <v>0</v>
      </c>
      <c r="BC20" s="320">
        <f t="shared" si="39"/>
        <v>0</v>
      </c>
      <c r="BD20" s="320">
        <f t="shared" si="40"/>
        <v>0</v>
      </c>
    </row>
    <row r="21" spans="1:56" s="336" customFormat="1" ht="21.95" customHeight="1" x14ac:dyDescent="0.15">
      <c r="A21" s="334"/>
      <c r="B21" s="337"/>
      <c r="C21" s="59"/>
      <c r="D21" s="662"/>
      <c r="E21" s="677"/>
      <c r="F21" s="45"/>
      <c r="G21" s="40"/>
      <c r="H21" s="40"/>
      <c r="I21" s="58"/>
      <c r="J21" s="340"/>
      <c r="K21" s="331" t="str">
        <f t="shared" si="0"/>
        <v/>
      </c>
      <c r="M21" s="320">
        <f t="shared" si="1"/>
        <v>0</v>
      </c>
      <c r="N21" s="320">
        <f t="shared" si="2"/>
        <v>0</v>
      </c>
      <c r="O21" s="320">
        <f t="shared" si="3"/>
        <v>0</v>
      </c>
      <c r="P21" s="320">
        <f t="shared" si="4"/>
        <v>0</v>
      </c>
      <c r="Q21" s="320">
        <f t="shared" si="5"/>
        <v>0</v>
      </c>
      <c r="R21" s="320">
        <f t="shared" si="6"/>
        <v>0</v>
      </c>
      <c r="S21" s="320">
        <f t="shared" si="7"/>
        <v>0</v>
      </c>
      <c r="T21" s="320">
        <f t="shared" si="8"/>
        <v>0</v>
      </c>
      <c r="V21" s="320">
        <f t="shared" si="9"/>
        <v>0</v>
      </c>
      <c r="W21" s="320">
        <f t="shared" si="10"/>
        <v>0</v>
      </c>
      <c r="X21" s="320">
        <f t="shared" si="11"/>
        <v>0</v>
      </c>
      <c r="Y21" s="320">
        <f t="shared" si="12"/>
        <v>0</v>
      </c>
      <c r="Z21" s="320">
        <f t="shared" si="13"/>
        <v>0</v>
      </c>
      <c r="AA21" s="320">
        <f t="shared" si="14"/>
        <v>0</v>
      </c>
      <c r="AB21" s="320">
        <f t="shared" si="15"/>
        <v>0</v>
      </c>
      <c r="AC21" s="320">
        <f t="shared" si="16"/>
        <v>0</v>
      </c>
      <c r="AE21" s="320">
        <f t="shared" si="17"/>
        <v>0</v>
      </c>
      <c r="AF21" s="320">
        <f t="shared" si="18"/>
        <v>0</v>
      </c>
      <c r="AG21" s="320">
        <f t="shared" si="19"/>
        <v>0</v>
      </c>
      <c r="AH21" s="320">
        <f t="shared" si="20"/>
        <v>0</v>
      </c>
      <c r="AI21" s="320">
        <f t="shared" si="21"/>
        <v>0</v>
      </c>
      <c r="AJ21" s="320">
        <f t="shared" si="22"/>
        <v>0</v>
      </c>
      <c r="AK21" s="320">
        <f t="shared" si="23"/>
        <v>0</v>
      </c>
      <c r="AL21" s="320">
        <f t="shared" si="24"/>
        <v>0</v>
      </c>
      <c r="AN21" s="320">
        <f t="shared" si="25"/>
        <v>0</v>
      </c>
      <c r="AO21" s="320">
        <f t="shared" si="26"/>
        <v>0</v>
      </c>
      <c r="AP21" s="320">
        <f t="shared" si="27"/>
        <v>0</v>
      </c>
      <c r="AQ21" s="320">
        <f t="shared" si="28"/>
        <v>0</v>
      </c>
      <c r="AR21" s="320">
        <f t="shared" si="29"/>
        <v>0</v>
      </c>
      <c r="AS21" s="320">
        <f t="shared" si="30"/>
        <v>0</v>
      </c>
      <c r="AT21" s="320">
        <f t="shared" si="31"/>
        <v>0</v>
      </c>
      <c r="AU21" s="320">
        <f t="shared" si="32"/>
        <v>0</v>
      </c>
      <c r="AW21" s="320">
        <f t="shared" si="33"/>
        <v>0</v>
      </c>
      <c r="AX21" s="320">
        <f t="shared" si="34"/>
        <v>0</v>
      </c>
      <c r="AY21" s="320">
        <f t="shared" si="35"/>
        <v>0</v>
      </c>
      <c r="AZ21" s="320">
        <f t="shared" si="36"/>
        <v>0</v>
      </c>
      <c r="BA21" s="320">
        <f t="shared" si="37"/>
        <v>0</v>
      </c>
      <c r="BB21" s="320">
        <f t="shared" si="38"/>
        <v>0</v>
      </c>
      <c r="BC21" s="320">
        <f t="shared" si="39"/>
        <v>0</v>
      </c>
      <c r="BD21" s="320">
        <f t="shared" si="40"/>
        <v>0</v>
      </c>
    </row>
    <row r="22" spans="1:56" s="336" customFormat="1" ht="21.95" customHeight="1" x14ac:dyDescent="0.15">
      <c r="A22" s="334"/>
      <c r="B22" s="337"/>
      <c r="C22" s="59"/>
      <c r="D22" s="662"/>
      <c r="E22" s="663"/>
      <c r="F22" s="45"/>
      <c r="G22" s="40"/>
      <c r="H22" s="40"/>
      <c r="I22" s="58"/>
      <c r="J22" s="340"/>
      <c r="K22" s="331" t="str">
        <f t="shared" si="0"/>
        <v/>
      </c>
      <c r="M22" s="320">
        <f t="shared" si="1"/>
        <v>0</v>
      </c>
      <c r="N22" s="320">
        <f t="shared" si="2"/>
        <v>0</v>
      </c>
      <c r="O22" s="320">
        <f t="shared" si="3"/>
        <v>0</v>
      </c>
      <c r="P22" s="320">
        <f t="shared" si="4"/>
        <v>0</v>
      </c>
      <c r="Q22" s="320">
        <f t="shared" si="5"/>
        <v>0</v>
      </c>
      <c r="R22" s="320">
        <f t="shared" si="6"/>
        <v>0</v>
      </c>
      <c r="S22" s="320">
        <f t="shared" si="7"/>
        <v>0</v>
      </c>
      <c r="T22" s="320">
        <f t="shared" si="8"/>
        <v>0</v>
      </c>
      <c r="V22" s="320">
        <f t="shared" si="9"/>
        <v>0</v>
      </c>
      <c r="W22" s="320">
        <f t="shared" si="10"/>
        <v>0</v>
      </c>
      <c r="X22" s="320">
        <f t="shared" si="11"/>
        <v>0</v>
      </c>
      <c r="Y22" s="320">
        <f t="shared" si="12"/>
        <v>0</v>
      </c>
      <c r="Z22" s="320">
        <f t="shared" si="13"/>
        <v>0</v>
      </c>
      <c r="AA22" s="320">
        <f t="shared" si="14"/>
        <v>0</v>
      </c>
      <c r="AB22" s="320">
        <f t="shared" si="15"/>
        <v>0</v>
      </c>
      <c r="AC22" s="320">
        <f t="shared" si="16"/>
        <v>0</v>
      </c>
      <c r="AE22" s="320">
        <f t="shared" si="17"/>
        <v>0</v>
      </c>
      <c r="AF22" s="320">
        <f t="shared" si="18"/>
        <v>0</v>
      </c>
      <c r="AG22" s="320">
        <f t="shared" si="19"/>
        <v>0</v>
      </c>
      <c r="AH22" s="320">
        <f t="shared" si="20"/>
        <v>0</v>
      </c>
      <c r="AI22" s="320">
        <f t="shared" si="21"/>
        <v>0</v>
      </c>
      <c r="AJ22" s="320">
        <f t="shared" si="22"/>
        <v>0</v>
      </c>
      <c r="AK22" s="320">
        <f t="shared" si="23"/>
        <v>0</v>
      </c>
      <c r="AL22" s="320">
        <f t="shared" si="24"/>
        <v>0</v>
      </c>
      <c r="AN22" s="320">
        <f t="shared" si="25"/>
        <v>0</v>
      </c>
      <c r="AO22" s="320">
        <f t="shared" si="26"/>
        <v>0</v>
      </c>
      <c r="AP22" s="320">
        <f t="shared" si="27"/>
        <v>0</v>
      </c>
      <c r="AQ22" s="320">
        <f t="shared" si="28"/>
        <v>0</v>
      </c>
      <c r="AR22" s="320">
        <f t="shared" si="29"/>
        <v>0</v>
      </c>
      <c r="AS22" s="320">
        <f t="shared" si="30"/>
        <v>0</v>
      </c>
      <c r="AT22" s="320">
        <f t="shared" si="31"/>
        <v>0</v>
      </c>
      <c r="AU22" s="320">
        <f t="shared" si="32"/>
        <v>0</v>
      </c>
      <c r="AW22" s="320">
        <f t="shared" si="33"/>
        <v>0</v>
      </c>
      <c r="AX22" s="320">
        <f t="shared" si="34"/>
        <v>0</v>
      </c>
      <c r="AY22" s="320">
        <f t="shared" si="35"/>
        <v>0</v>
      </c>
      <c r="AZ22" s="320">
        <f t="shared" si="36"/>
        <v>0</v>
      </c>
      <c r="BA22" s="320">
        <f t="shared" si="37"/>
        <v>0</v>
      </c>
      <c r="BB22" s="320">
        <f t="shared" si="38"/>
        <v>0</v>
      </c>
      <c r="BC22" s="320">
        <f t="shared" si="39"/>
        <v>0</v>
      </c>
      <c r="BD22" s="320">
        <f t="shared" si="40"/>
        <v>0</v>
      </c>
    </row>
    <row r="23" spans="1:56" s="336" customFormat="1" ht="21.95" customHeight="1" x14ac:dyDescent="0.15">
      <c r="A23" s="334"/>
      <c r="B23" s="337"/>
      <c r="C23" s="59"/>
      <c r="D23" s="662"/>
      <c r="E23" s="663"/>
      <c r="F23" s="45"/>
      <c r="G23" s="40"/>
      <c r="H23" s="40"/>
      <c r="I23" s="58"/>
      <c r="J23" s="300"/>
      <c r="K23" s="331" t="str">
        <f t="shared" si="0"/>
        <v/>
      </c>
      <c r="M23" s="320">
        <f t="shared" si="1"/>
        <v>0</v>
      </c>
      <c r="N23" s="320">
        <f t="shared" si="2"/>
        <v>0</v>
      </c>
      <c r="O23" s="320">
        <f t="shared" si="3"/>
        <v>0</v>
      </c>
      <c r="P23" s="320">
        <f t="shared" si="4"/>
        <v>0</v>
      </c>
      <c r="Q23" s="320">
        <f t="shared" si="5"/>
        <v>0</v>
      </c>
      <c r="R23" s="320">
        <f t="shared" si="6"/>
        <v>0</v>
      </c>
      <c r="S23" s="320">
        <f t="shared" si="7"/>
        <v>0</v>
      </c>
      <c r="T23" s="320">
        <f t="shared" si="8"/>
        <v>0</v>
      </c>
      <c r="V23" s="320">
        <f t="shared" si="9"/>
        <v>0</v>
      </c>
      <c r="W23" s="320">
        <f t="shared" si="10"/>
        <v>0</v>
      </c>
      <c r="X23" s="320">
        <f t="shared" si="11"/>
        <v>0</v>
      </c>
      <c r="Y23" s="320">
        <f t="shared" si="12"/>
        <v>0</v>
      </c>
      <c r="Z23" s="320">
        <f t="shared" si="13"/>
        <v>0</v>
      </c>
      <c r="AA23" s="320">
        <f t="shared" si="14"/>
        <v>0</v>
      </c>
      <c r="AB23" s="320">
        <f t="shared" si="15"/>
        <v>0</v>
      </c>
      <c r="AC23" s="320">
        <f t="shared" si="16"/>
        <v>0</v>
      </c>
      <c r="AE23" s="320">
        <f t="shared" si="17"/>
        <v>0</v>
      </c>
      <c r="AF23" s="320">
        <f t="shared" si="18"/>
        <v>0</v>
      </c>
      <c r="AG23" s="320">
        <f t="shared" si="19"/>
        <v>0</v>
      </c>
      <c r="AH23" s="320">
        <f t="shared" si="20"/>
        <v>0</v>
      </c>
      <c r="AI23" s="320">
        <f t="shared" si="21"/>
        <v>0</v>
      </c>
      <c r="AJ23" s="320">
        <f t="shared" si="22"/>
        <v>0</v>
      </c>
      <c r="AK23" s="320">
        <f t="shared" si="23"/>
        <v>0</v>
      </c>
      <c r="AL23" s="320">
        <f t="shared" si="24"/>
        <v>0</v>
      </c>
      <c r="AN23" s="320">
        <f t="shared" si="25"/>
        <v>0</v>
      </c>
      <c r="AO23" s="320">
        <f t="shared" si="26"/>
        <v>0</v>
      </c>
      <c r="AP23" s="320">
        <f t="shared" si="27"/>
        <v>0</v>
      </c>
      <c r="AQ23" s="320">
        <f t="shared" si="28"/>
        <v>0</v>
      </c>
      <c r="AR23" s="320">
        <f t="shared" si="29"/>
        <v>0</v>
      </c>
      <c r="AS23" s="320">
        <f t="shared" si="30"/>
        <v>0</v>
      </c>
      <c r="AT23" s="320">
        <f t="shared" si="31"/>
        <v>0</v>
      </c>
      <c r="AU23" s="320">
        <f t="shared" si="32"/>
        <v>0</v>
      </c>
      <c r="AW23" s="320">
        <f t="shared" si="33"/>
        <v>0</v>
      </c>
      <c r="AX23" s="320">
        <f t="shared" si="34"/>
        <v>0</v>
      </c>
      <c r="AY23" s="320">
        <f t="shared" si="35"/>
        <v>0</v>
      </c>
      <c r="AZ23" s="320">
        <f t="shared" si="36"/>
        <v>0</v>
      </c>
      <c r="BA23" s="320">
        <f t="shared" si="37"/>
        <v>0</v>
      </c>
      <c r="BB23" s="320">
        <f t="shared" si="38"/>
        <v>0</v>
      </c>
      <c r="BC23" s="320">
        <f t="shared" si="39"/>
        <v>0</v>
      </c>
      <c r="BD23" s="320">
        <f t="shared" si="40"/>
        <v>0</v>
      </c>
    </row>
    <row r="24" spans="1:56" s="336" customFormat="1" ht="21.95" customHeight="1" x14ac:dyDescent="0.15">
      <c r="A24" s="334"/>
      <c r="B24" s="337"/>
      <c r="C24" s="59"/>
      <c r="D24" s="662"/>
      <c r="E24" s="663"/>
      <c r="F24" s="45"/>
      <c r="G24" s="40"/>
      <c r="H24" s="40"/>
      <c r="I24" s="58"/>
      <c r="J24" s="300"/>
      <c r="K24" s="331" t="str">
        <f t="shared" si="0"/>
        <v/>
      </c>
      <c r="M24" s="320">
        <f t="shared" si="1"/>
        <v>0</v>
      </c>
      <c r="N24" s="320">
        <f t="shared" si="2"/>
        <v>0</v>
      </c>
      <c r="O24" s="320">
        <f t="shared" si="3"/>
        <v>0</v>
      </c>
      <c r="P24" s="320">
        <f t="shared" si="4"/>
        <v>0</v>
      </c>
      <c r="Q24" s="320">
        <f t="shared" si="5"/>
        <v>0</v>
      </c>
      <c r="R24" s="320">
        <f t="shared" si="6"/>
        <v>0</v>
      </c>
      <c r="S24" s="320">
        <f t="shared" si="7"/>
        <v>0</v>
      </c>
      <c r="T24" s="320">
        <f t="shared" si="8"/>
        <v>0</v>
      </c>
      <c r="V24" s="320">
        <f t="shared" si="9"/>
        <v>0</v>
      </c>
      <c r="W24" s="320">
        <f t="shared" si="10"/>
        <v>0</v>
      </c>
      <c r="X24" s="320">
        <f t="shared" si="11"/>
        <v>0</v>
      </c>
      <c r="Y24" s="320">
        <f t="shared" si="12"/>
        <v>0</v>
      </c>
      <c r="Z24" s="320">
        <f t="shared" si="13"/>
        <v>0</v>
      </c>
      <c r="AA24" s="320">
        <f t="shared" si="14"/>
        <v>0</v>
      </c>
      <c r="AB24" s="320">
        <f t="shared" si="15"/>
        <v>0</v>
      </c>
      <c r="AC24" s="320">
        <f t="shared" si="16"/>
        <v>0</v>
      </c>
      <c r="AE24" s="320">
        <f t="shared" si="17"/>
        <v>0</v>
      </c>
      <c r="AF24" s="320">
        <f t="shared" si="18"/>
        <v>0</v>
      </c>
      <c r="AG24" s="320">
        <f t="shared" si="19"/>
        <v>0</v>
      </c>
      <c r="AH24" s="320">
        <f t="shared" si="20"/>
        <v>0</v>
      </c>
      <c r="AI24" s="320">
        <f t="shared" si="21"/>
        <v>0</v>
      </c>
      <c r="AJ24" s="320">
        <f t="shared" si="22"/>
        <v>0</v>
      </c>
      <c r="AK24" s="320">
        <f t="shared" si="23"/>
        <v>0</v>
      </c>
      <c r="AL24" s="320">
        <f t="shared" si="24"/>
        <v>0</v>
      </c>
      <c r="AN24" s="320">
        <f t="shared" si="25"/>
        <v>0</v>
      </c>
      <c r="AO24" s="320">
        <f t="shared" si="26"/>
        <v>0</v>
      </c>
      <c r="AP24" s="320">
        <f t="shared" si="27"/>
        <v>0</v>
      </c>
      <c r="AQ24" s="320">
        <f t="shared" si="28"/>
        <v>0</v>
      </c>
      <c r="AR24" s="320">
        <f t="shared" si="29"/>
        <v>0</v>
      </c>
      <c r="AS24" s="320">
        <f t="shared" si="30"/>
        <v>0</v>
      </c>
      <c r="AT24" s="320">
        <f t="shared" si="31"/>
        <v>0</v>
      </c>
      <c r="AU24" s="320">
        <f t="shared" si="32"/>
        <v>0</v>
      </c>
      <c r="AW24" s="320">
        <f t="shared" si="33"/>
        <v>0</v>
      </c>
      <c r="AX24" s="320">
        <f t="shared" si="34"/>
        <v>0</v>
      </c>
      <c r="AY24" s="320">
        <f t="shared" si="35"/>
        <v>0</v>
      </c>
      <c r="AZ24" s="320">
        <f t="shared" si="36"/>
        <v>0</v>
      </c>
      <c r="BA24" s="320">
        <f t="shared" si="37"/>
        <v>0</v>
      </c>
      <c r="BB24" s="320">
        <f t="shared" si="38"/>
        <v>0</v>
      </c>
      <c r="BC24" s="320">
        <f t="shared" si="39"/>
        <v>0</v>
      </c>
      <c r="BD24" s="320">
        <f t="shared" si="40"/>
        <v>0</v>
      </c>
    </row>
    <row r="25" spans="1:56" s="336" customFormat="1" ht="21.95" customHeight="1" x14ac:dyDescent="0.15">
      <c r="A25" s="334"/>
      <c r="B25" s="337"/>
      <c r="C25" s="59"/>
      <c r="D25" s="662"/>
      <c r="E25" s="663"/>
      <c r="F25" s="45"/>
      <c r="G25" s="40"/>
      <c r="H25" s="40"/>
      <c r="I25" s="58"/>
      <c r="J25" s="340"/>
      <c r="K25" s="331" t="str">
        <f t="shared" si="0"/>
        <v/>
      </c>
      <c r="M25" s="320">
        <f t="shared" si="1"/>
        <v>0</v>
      </c>
      <c r="N25" s="320">
        <f t="shared" si="2"/>
        <v>0</v>
      </c>
      <c r="O25" s="320">
        <f t="shared" si="3"/>
        <v>0</v>
      </c>
      <c r="P25" s="320">
        <f t="shared" si="4"/>
        <v>0</v>
      </c>
      <c r="Q25" s="320">
        <f t="shared" si="5"/>
        <v>0</v>
      </c>
      <c r="R25" s="320">
        <f t="shared" si="6"/>
        <v>0</v>
      </c>
      <c r="S25" s="320">
        <f t="shared" si="7"/>
        <v>0</v>
      </c>
      <c r="T25" s="320">
        <f t="shared" si="8"/>
        <v>0</v>
      </c>
      <c r="V25" s="320">
        <f t="shared" si="9"/>
        <v>0</v>
      </c>
      <c r="W25" s="320">
        <f t="shared" si="10"/>
        <v>0</v>
      </c>
      <c r="X25" s="320">
        <f t="shared" si="11"/>
        <v>0</v>
      </c>
      <c r="Y25" s="320">
        <f t="shared" si="12"/>
        <v>0</v>
      </c>
      <c r="Z25" s="320">
        <f t="shared" si="13"/>
        <v>0</v>
      </c>
      <c r="AA25" s="320">
        <f t="shared" si="14"/>
        <v>0</v>
      </c>
      <c r="AB25" s="320">
        <f t="shared" si="15"/>
        <v>0</v>
      </c>
      <c r="AC25" s="320">
        <f t="shared" si="16"/>
        <v>0</v>
      </c>
      <c r="AE25" s="320">
        <f t="shared" si="17"/>
        <v>0</v>
      </c>
      <c r="AF25" s="320">
        <f t="shared" si="18"/>
        <v>0</v>
      </c>
      <c r="AG25" s="320">
        <f t="shared" si="19"/>
        <v>0</v>
      </c>
      <c r="AH25" s="320">
        <f t="shared" si="20"/>
        <v>0</v>
      </c>
      <c r="AI25" s="320">
        <f t="shared" si="21"/>
        <v>0</v>
      </c>
      <c r="AJ25" s="320">
        <f t="shared" si="22"/>
        <v>0</v>
      </c>
      <c r="AK25" s="320">
        <f t="shared" si="23"/>
        <v>0</v>
      </c>
      <c r="AL25" s="320">
        <f t="shared" si="24"/>
        <v>0</v>
      </c>
      <c r="AN25" s="320">
        <f t="shared" si="25"/>
        <v>0</v>
      </c>
      <c r="AO25" s="320">
        <f t="shared" si="26"/>
        <v>0</v>
      </c>
      <c r="AP25" s="320">
        <f t="shared" si="27"/>
        <v>0</v>
      </c>
      <c r="AQ25" s="320">
        <f t="shared" si="28"/>
        <v>0</v>
      </c>
      <c r="AR25" s="320">
        <f t="shared" si="29"/>
        <v>0</v>
      </c>
      <c r="AS25" s="320">
        <f t="shared" si="30"/>
        <v>0</v>
      </c>
      <c r="AT25" s="320">
        <f t="shared" si="31"/>
        <v>0</v>
      </c>
      <c r="AU25" s="320">
        <f t="shared" si="32"/>
        <v>0</v>
      </c>
      <c r="AW25" s="320">
        <f t="shared" si="33"/>
        <v>0</v>
      </c>
      <c r="AX25" s="320">
        <f t="shared" si="34"/>
        <v>0</v>
      </c>
      <c r="AY25" s="320">
        <f t="shared" si="35"/>
        <v>0</v>
      </c>
      <c r="AZ25" s="320">
        <f t="shared" si="36"/>
        <v>0</v>
      </c>
      <c r="BA25" s="320">
        <f t="shared" si="37"/>
        <v>0</v>
      </c>
      <c r="BB25" s="320">
        <f t="shared" si="38"/>
        <v>0</v>
      </c>
      <c r="BC25" s="320">
        <f t="shared" si="39"/>
        <v>0</v>
      </c>
      <c r="BD25" s="320">
        <f t="shared" si="40"/>
        <v>0</v>
      </c>
    </row>
    <row r="26" spans="1:56" s="336" customFormat="1" ht="21.95" customHeight="1" x14ac:dyDescent="0.15">
      <c r="A26" s="334"/>
      <c r="B26" s="337"/>
      <c r="C26" s="59"/>
      <c r="D26" s="662"/>
      <c r="E26" s="663"/>
      <c r="F26" s="45"/>
      <c r="G26" s="40"/>
      <c r="H26" s="40"/>
      <c r="I26" s="58"/>
      <c r="J26" s="340"/>
      <c r="K26" s="331" t="str">
        <f t="shared" si="0"/>
        <v/>
      </c>
      <c r="M26" s="320">
        <f t="shared" si="1"/>
        <v>0</v>
      </c>
      <c r="N26" s="320">
        <f t="shared" si="2"/>
        <v>0</v>
      </c>
      <c r="O26" s="320">
        <f t="shared" si="3"/>
        <v>0</v>
      </c>
      <c r="P26" s="320">
        <f t="shared" si="4"/>
        <v>0</v>
      </c>
      <c r="Q26" s="320">
        <f t="shared" si="5"/>
        <v>0</v>
      </c>
      <c r="R26" s="320">
        <f t="shared" si="6"/>
        <v>0</v>
      </c>
      <c r="S26" s="320">
        <f t="shared" si="7"/>
        <v>0</v>
      </c>
      <c r="T26" s="320">
        <f t="shared" si="8"/>
        <v>0</v>
      </c>
      <c r="V26" s="320">
        <f t="shared" si="9"/>
        <v>0</v>
      </c>
      <c r="W26" s="320">
        <f t="shared" si="10"/>
        <v>0</v>
      </c>
      <c r="X26" s="320">
        <f t="shared" si="11"/>
        <v>0</v>
      </c>
      <c r="Y26" s="320">
        <f t="shared" si="12"/>
        <v>0</v>
      </c>
      <c r="Z26" s="320">
        <f t="shared" si="13"/>
        <v>0</v>
      </c>
      <c r="AA26" s="320">
        <f t="shared" si="14"/>
        <v>0</v>
      </c>
      <c r="AB26" s="320">
        <f t="shared" si="15"/>
        <v>0</v>
      </c>
      <c r="AC26" s="320">
        <f t="shared" si="16"/>
        <v>0</v>
      </c>
      <c r="AE26" s="320">
        <f t="shared" si="17"/>
        <v>0</v>
      </c>
      <c r="AF26" s="320">
        <f t="shared" si="18"/>
        <v>0</v>
      </c>
      <c r="AG26" s="320">
        <f t="shared" si="19"/>
        <v>0</v>
      </c>
      <c r="AH26" s="320">
        <f t="shared" si="20"/>
        <v>0</v>
      </c>
      <c r="AI26" s="320">
        <f t="shared" si="21"/>
        <v>0</v>
      </c>
      <c r="AJ26" s="320">
        <f t="shared" si="22"/>
        <v>0</v>
      </c>
      <c r="AK26" s="320">
        <f t="shared" si="23"/>
        <v>0</v>
      </c>
      <c r="AL26" s="320">
        <f t="shared" si="24"/>
        <v>0</v>
      </c>
      <c r="AN26" s="320">
        <f t="shared" si="25"/>
        <v>0</v>
      </c>
      <c r="AO26" s="320">
        <f t="shared" si="26"/>
        <v>0</v>
      </c>
      <c r="AP26" s="320">
        <f t="shared" si="27"/>
        <v>0</v>
      </c>
      <c r="AQ26" s="320">
        <f t="shared" si="28"/>
        <v>0</v>
      </c>
      <c r="AR26" s="320">
        <f t="shared" si="29"/>
        <v>0</v>
      </c>
      <c r="AS26" s="320">
        <f t="shared" si="30"/>
        <v>0</v>
      </c>
      <c r="AT26" s="320">
        <f t="shared" si="31"/>
        <v>0</v>
      </c>
      <c r="AU26" s="320">
        <f t="shared" si="32"/>
        <v>0</v>
      </c>
      <c r="AW26" s="320">
        <f t="shared" si="33"/>
        <v>0</v>
      </c>
      <c r="AX26" s="320">
        <f t="shared" si="34"/>
        <v>0</v>
      </c>
      <c r="AY26" s="320">
        <f t="shared" si="35"/>
        <v>0</v>
      </c>
      <c r="AZ26" s="320">
        <f t="shared" si="36"/>
        <v>0</v>
      </c>
      <c r="BA26" s="320">
        <f t="shared" si="37"/>
        <v>0</v>
      </c>
      <c r="BB26" s="320">
        <f t="shared" si="38"/>
        <v>0</v>
      </c>
      <c r="BC26" s="320">
        <f t="shared" si="39"/>
        <v>0</v>
      </c>
      <c r="BD26" s="320">
        <f t="shared" si="40"/>
        <v>0</v>
      </c>
    </row>
    <row r="27" spans="1:56" s="336" customFormat="1" ht="21.95" customHeight="1" x14ac:dyDescent="0.15">
      <c r="A27" s="334"/>
      <c r="B27" s="337"/>
      <c r="C27" s="59"/>
      <c r="D27" s="662"/>
      <c r="E27" s="663"/>
      <c r="F27" s="45"/>
      <c r="G27" s="40"/>
      <c r="H27" s="40"/>
      <c r="I27" s="58"/>
      <c r="J27" s="340"/>
      <c r="K27" s="331" t="str">
        <f t="shared" si="0"/>
        <v/>
      </c>
      <c r="M27" s="320">
        <f t="shared" si="1"/>
        <v>0</v>
      </c>
      <c r="N27" s="320">
        <f t="shared" si="2"/>
        <v>0</v>
      </c>
      <c r="O27" s="320">
        <f t="shared" si="3"/>
        <v>0</v>
      </c>
      <c r="P27" s="320">
        <f t="shared" si="4"/>
        <v>0</v>
      </c>
      <c r="Q27" s="320">
        <f t="shared" si="5"/>
        <v>0</v>
      </c>
      <c r="R27" s="320">
        <f t="shared" si="6"/>
        <v>0</v>
      </c>
      <c r="S27" s="320">
        <f t="shared" si="7"/>
        <v>0</v>
      </c>
      <c r="T27" s="320">
        <f t="shared" si="8"/>
        <v>0</v>
      </c>
      <c r="V27" s="320">
        <f t="shared" si="9"/>
        <v>0</v>
      </c>
      <c r="W27" s="320">
        <f t="shared" si="10"/>
        <v>0</v>
      </c>
      <c r="X27" s="320">
        <f t="shared" si="11"/>
        <v>0</v>
      </c>
      <c r="Y27" s="320">
        <f t="shared" si="12"/>
        <v>0</v>
      </c>
      <c r="Z27" s="320">
        <f t="shared" si="13"/>
        <v>0</v>
      </c>
      <c r="AA27" s="320">
        <f t="shared" si="14"/>
        <v>0</v>
      </c>
      <c r="AB27" s="320">
        <f t="shared" si="15"/>
        <v>0</v>
      </c>
      <c r="AC27" s="320">
        <f t="shared" si="16"/>
        <v>0</v>
      </c>
      <c r="AE27" s="320">
        <f t="shared" si="17"/>
        <v>0</v>
      </c>
      <c r="AF27" s="320">
        <f t="shared" si="18"/>
        <v>0</v>
      </c>
      <c r="AG27" s="320">
        <f t="shared" si="19"/>
        <v>0</v>
      </c>
      <c r="AH27" s="320">
        <f t="shared" si="20"/>
        <v>0</v>
      </c>
      <c r="AI27" s="320">
        <f t="shared" si="21"/>
        <v>0</v>
      </c>
      <c r="AJ27" s="320">
        <f t="shared" si="22"/>
        <v>0</v>
      </c>
      <c r="AK27" s="320">
        <f t="shared" si="23"/>
        <v>0</v>
      </c>
      <c r="AL27" s="320">
        <f t="shared" si="24"/>
        <v>0</v>
      </c>
      <c r="AN27" s="320">
        <f t="shared" si="25"/>
        <v>0</v>
      </c>
      <c r="AO27" s="320">
        <f t="shared" si="26"/>
        <v>0</v>
      </c>
      <c r="AP27" s="320">
        <f t="shared" si="27"/>
        <v>0</v>
      </c>
      <c r="AQ27" s="320">
        <f t="shared" si="28"/>
        <v>0</v>
      </c>
      <c r="AR27" s="320">
        <f t="shared" si="29"/>
        <v>0</v>
      </c>
      <c r="AS27" s="320">
        <f t="shared" si="30"/>
        <v>0</v>
      </c>
      <c r="AT27" s="320">
        <f t="shared" si="31"/>
        <v>0</v>
      </c>
      <c r="AU27" s="320">
        <f t="shared" si="32"/>
        <v>0</v>
      </c>
      <c r="AW27" s="320">
        <f t="shared" si="33"/>
        <v>0</v>
      </c>
      <c r="AX27" s="320">
        <f t="shared" si="34"/>
        <v>0</v>
      </c>
      <c r="AY27" s="320">
        <f t="shared" si="35"/>
        <v>0</v>
      </c>
      <c r="AZ27" s="320">
        <f t="shared" si="36"/>
        <v>0</v>
      </c>
      <c r="BA27" s="320">
        <f t="shared" si="37"/>
        <v>0</v>
      </c>
      <c r="BB27" s="320">
        <f t="shared" si="38"/>
        <v>0</v>
      </c>
      <c r="BC27" s="320">
        <f t="shared" si="39"/>
        <v>0</v>
      </c>
      <c r="BD27" s="320">
        <f t="shared" si="40"/>
        <v>0</v>
      </c>
    </row>
    <row r="28" spans="1:56" s="336" customFormat="1" ht="21.95" customHeight="1" x14ac:dyDescent="0.15">
      <c r="A28" s="334"/>
      <c r="B28" s="337"/>
      <c r="C28" s="59"/>
      <c r="D28" s="662"/>
      <c r="E28" s="663"/>
      <c r="F28" s="45"/>
      <c r="G28" s="40"/>
      <c r="H28" s="40"/>
      <c r="I28" s="58"/>
      <c r="J28" s="340"/>
      <c r="K28" s="331" t="str">
        <f t="shared" si="0"/>
        <v/>
      </c>
      <c r="M28" s="320">
        <f t="shared" si="1"/>
        <v>0</v>
      </c>
      <c r="N28" s="320">
        <f t="shared" si="2"/>
        <v>0</v>
      </c>
      <c r="O28" s="320">
        <f t="shared" si="3"/>
        <v>0</v>
      </c>
      <c r="P28" s="320">
        <f t="shared" si="4"/>
        <v>0</v>
      </c>
      <c r="Q28" s="320">
        <f t="shared" si="5"/>
        <v>0</v>
      </c>
      <c r="R28" s="320">
        <f t="shared" si="6"/>
        <v>0</v>
      </c>
      <c r="S28" s="320">
        <f t="shared" si="7"/>
        <v>0</v>
      </c>
      <c r="T28" s="320">
        <f t="shared" si="8"/>
        <v>0</v>
      </c>
      <c r="V28" s="320">
        <f t="shared" si="9"/>
        <v>0</v>
      </c>
      <c r="W28" s="320">
        <f t="shared" si="10"/>
        <v>0</v>
      </c>
      <c r="X28" s="320">
        <f t="shared" si="11"/>
        <v>0</v>
      </c>
      <c r="Y28" s="320">
        <f t="shared" si="12"/>
        <v>0</v>
      </c>
      <c r="Z28" s="320">
        <f t="shared" si="13"/>
        <v>0</v>
      </c>
      <c r="AA28" s="320">
        <f t="shared" si="14"/>
        <v>0</v>
      </c>
      <c r="AB28" s="320">
        <f t="shared" si="15"/>
        <v>0</v>
      </c>
      <c r="AC28" s="320">
        <f t="shared" si="16"/>
        <v>0</v>
      </c>
      <c r="AE28" s="320">
        <f t="shared" si="17"/>
        <v>0</v>
      </c>
      <c r="AF28" s="320">
        <f t="shared" si="18"/>
        <v>0</v>
      </c>
      <c r="AG28" s="320">
        <f t="shared" si="19"/>
        <v>0</v>
      </c>
      <c r="AH28" s="320">
        <f t="shared" si="20"/>
        <v>0</v>
      </c>
      <c r="AI28" s="320">
        <f t="shared" si="21"/>
        <v>0</v>
      </c>
      <c r="AJ28" s="320">
        <f t="shared" si="22"/>
        <v>0</v>
      </c>
      <c r="AK28" s="320">
        <f t="shared" si="23"/>
        <v>0</v>
      </c>
      <c r="AL28" s="320">
        <f t="shared" si="24"/>
        <v>0</v>
      </c>
      <c r="AN28" s="320">
        <f t="shared" si="25"/>
        <v>0</v>
      </c>
      <c r="AO28" s="320">
        <f t="shared" si="26"/>
        <v>0</v>
      </c>
      <c r="AP28" s="320">
        <f t="shared" si="27"/>
        <v>0</v>
      </c>
      <c r="AQ28" s="320">
        <f t="shared" si="28"/>
        <v>0</v>
      </c>
      <c r="AR28" s="320">
        <f t="shared" si="29"/>
        <v>0</v>
      </c>
      <c r="AS28" s="320">
        <f t="shared" si="30"/>
        <v>0</v>
      </c>
      <c r="AT28" s="320">
        <f t="shared" si="31"/>
        <v>0</v>
      </c>
      <c r="AU28" s="320">
        <f t="shared" si="32"/>
        <v>0</v>
      </c>
      <c r="AW28" s="320">
        <f t="shared" si="33"/>
        <v>0</v>
      </c>
      <c r="AX28" s="320">
        <f t="shared" si="34"/>
        <v>0</v>
      </c>
      <c r="AY28" s="320">
        <f t="shared" si="35"/>
        <v>0</v>
      </c>
      <c r="AZ28" s="320">
        <f t="shared" si="36"/>
        <v>0</v>
      </c>
      <c r="BA28" s="320">
        <f t="shared" si="37"/>
        <v>0</v>
      </c>
      <c r="BB28" s="320">
        <f t="shared" si="38"/>
        <v>0</v>
      </c>
      <c r="BC28" s="320">
        <f t="shared" si="39"/>
        <v>0</v>
      </c>
      <c r="BD28" s="320">
        <f t="shared" si="40"/>
        <v>0</v>
      </c>
    </row>
    <row r="29" spans="1:56" s="336" customFormat="1" ht="21.95" customHeight="1" x14ac:dyDescent="0.15">
      <c r="A29" s="334"/>
      <c r="B29" s="337"/>
      <c r="C29" s="59"/>
      <c r="D29" s="662"/>
      <c r="E29" s="663"/>
      <c r="F29" s="45"/>
      <c r="G29" s="40"/>
      <c r="H29" s="40"/>
      <c r="I29" s="58"/>
      <c r="J29" s="340"/>
      <c r="K29" s="331" t="str">
        <f t="shared" si="0"/>
        <v/>
      </c>
      <c r="M29" s="320">
        <f t="shared" si="1"/>
        <v>0</v>
      </c>
      <c r="N29" s="320">
        <f t="shared" si="2"/>
        <v>0</v>
      </c>
      <c r="O29" s="320">
        <f t="shared" si="3"/>
        <v>0</v>
      </c>
      <c r="P29" s="320">
        <f t="shared" si="4"/>
        <v>0</v>
      </c>
      <c r="Q29" s="320">
        <f t="shared" si="5"/>
        <v>0</v>
      </c>
      <c r="R29" s="320">
        <f t="shared" si="6"/>
        <v>0</v>
      </c>
      <c r="S29" s="320">
        <f t="shared" si="7"/>
        <v>0</v>
      </c>
      <c r="T29" s="320">
        <f t="shared" si="8"/>
        <v>0</v>
      </c>
      <c r="V29" s="320">
        <f t="shared" si="9"/>
        <v>0</v>
      </c>
      <c r="W29" s="320">
        <f t="shared" si="10"/>
        <v>0</v>
      </c>
      <c r="X29" s="320">
        <f t="shared" si="11"/>
        <v>0</v>
      </c>
      <c r="Y29" s="320">
        <f t="shared" si="12"/>
        <v>0</v>
      </c>
      <c r="Z29" s="320">
        <f t="shared" si="13"/>
        <v>0</v>
      </c>
      <c r="AA29" s="320">
        <f t="shared" si="14"/>
        <v>0</v>
      </c>
      <c r="AB29" s="320">
        <f t="shared" si="15"/>
        <v>0</v>
      </c>
      <c r="AC29" s="320">
        <f t="shared" si="16"/>
        <v>0</v>
      </c>
      <c r="AE29" s="320">
        <f t="shared" si="17"/>
        <v>0</v>
      </c>
      <c r="AF29" s="320">
        <f t="shared" si="18"/>
        <v>0</v>
      </c>
      <c r="AG29" s="320">
        <f t="shared" si="19"/>
        <v>0</v>
      </c>
      <c r="AH29" s="320">
        <f t="shared" si="20"/>
        <v>0</v>
      </c>
      <c r="AI29" s="320">
        <f t="shared" si="21"/>
        <v>0</v>
      </c>
      <c r="AJ29" s="320">
        <f t="shared" si="22"/>
        <v>0</v>
      </c>
      <c r="AK29" s="320">
        <f t="shared" si="23"/>
        <v>0</v>
      </c>
      <c r="AL29" s="320">
        <f t="shared" si="24"/>
        <v>0</v>
      </c>
      <c r="AN29" s="320">
        <f t="shared" si="25"/>
        <v>0</v>
      </c>
      <c r="AO29" s="320">
        <f t="shared" si="26"/>
        <v>0</v>
      </c>
      <c r="AP29" s="320">
        <f t="shared" si="27"/>
        <v>0</v>
      </c>
      <c r="AQ29" s="320">
        <f t="shared" si="28"/>
        <v>0</v>
      </c>
      <c r="AR29" s="320">
        <f t="shared" si="29"/>
        <v>0</v>
      </c>
      <c r="AS29" s="320">
        <f t="shared" si="30"/>
        <v>0</v>
      </c>
      <c r="AT29" s="320">
        <f t="shared" si="31"/>
        <v>0</v>
      </c>
      <c r="AU29" s="320">
        <f t="shared" si="32"/>
        <v>0</v>
      </c>
      <c r="AW29" s="320">
        <f t="shared" si="33"/>
        <v>0</v>
      </c>
      <c r="AX29" s="320">
        <f t="shared" si="34"/>
        <v>0</v>
      </c>
      <c r="AY29" s="320">
        <f t="shared" si="35"/>
        <v>0</v>
      </c>
      <c r="AZ29" s="320">
        <f t="shared" si="36"/>
        <v>0</v>
      </c>
      <c r="BA29" s="320">
        <f t="shared" si="37"/>
        <v>0</v>
      </c>
      <c r="BB29" s="320">
        <f t="shared" si="38"/>
        <v>0</v>
      </c>
      <c r="BC29" s="320">
        <f t="shared" si="39"/>
        <v>0</v>
      </c>
      <c r="BD29" s="320">
        <f t="shared" si="40"/>
        <v>0</v>
      </c>
    </row>
    <row r="30" spans="1:56" s="336" customFormat="1" ht="21.95" customHeight="1" x14ac:dyDescent="0.15">
      <c r="A30" s="334"/>
      <c r="B30" s="337"/>
      <c r="C30" s="59"/>
      <c r="D30" s="662"/>
      <c r="E30" s="663"/>
      <c r="F30" s="45"/>
      <c r="G30" s="40"/>
      <c r="H30" s="40"/>
      <c r="I30" s="58"/>
      <c r="J30" s="340"/>
      <c r="K30" s="331" t="str">
        <f t="shared" si="0"/>
        <v/>
      </c>
      <c r="M30" s="320">
        <f t="shared" si="1"/>
        <v>0</v>
      </c>
      <c r="N30" s="320">
        <f t="shared" si="2"/>
        <v>0</v>
      </c>
      <c r="O30" s="320">
        <f t="shared" si="3"/>
        <v>0</v>
      </c>
      <c r="P30" s="320">
        <f t="shared" si="4"/>
        <v>0</v>
      </c>
      <c r="Q30" s="320">
        <f t="shared" si="5"/>
        <v>0</v>
      </c>
      <c r="R30" s="320">
        <f t="shared" si="6"/>
        <v>0</v>
      </c>
      <c r="S30" s="320">
        <f t="shared" si="7"/>
        <v>0</v>
      </c>
      <c r="T30" s="320">
        <f t="shared" si="8"/>
        <v>0</v>
      </c>
      <c r="V30" s="320">
        <f t="shared" si="9"/>
        <v>0</v>
      </c>
      <c r="W30" s="320">
        <f t="shared" si="10"/>
        <v>0</v>
      </c>
      <c r="X30" s="320">
        <f t="shared" si="11"/>
        <v>0</v>
      </c>
      <c r="Y30" s="320">
        <f t="shared" si="12"/>
        <v>0</v>
      </c>
      <c r="Z30" s="320">
        <f t="shared" si="13"/>
        <v>0</v>
      </c>
      <c r="AA30" s="320">
        <f t="shared" si="14"/>
        <v>0</v>
      </c>
      <c r="AB30" s="320">
        <f t="shared" si="15"/>
        <v>0</v>
      </c>
      <c r="AC30" s="320">
        <f t="shared" si="16"/>
        <v>0</v>
      </c>
      <c r="AE30" s="320">
        <f t="shared" si="17"/>
        <v>0</v>
      </c>
      <c r="AF30" s="320">
        <f t="shared" si="18"/>
        <v>0</v>
      </c>
      <c r="AG30" s="320">
        <f t="shared" si="19"/>
        <v>0</v>
      </c>
      <c r="AH30" s="320">
        <f t="shared" si="20"/>
        <v>0</v>
      </c>
      <c r="AI30" s="320">
        <f t="shared" si="21"/>
        <v>0</v>
      </c>
      <c r="AJ30" s="320">
        <f t="shared" si="22"/>
        <v>0</v>
      </c>
      <c r="AK30" s="320">
        <f t="shared" si="23"/>
        <v>0</v>
      </c>
      <c r="AL30" s="320">
        <f t="shared" si="24"/>
        <v>0</v>
      </c>
      <c r="AN30" s="320">
        <f t="shared" si="25"/>
        <v>0</v>
      </c>
      <c r="AO30" s="320">
        <f t="shared" si="26"/>
        <v>0</v>
      </c>
      <c r="AP30" s="320">
        <f t="shared" si="27"/>
        <v>0</v>
      </c>
      <c r="AQ30" s="320">
        <f t="shared" si="28"/>
        <v>0</v>
      </c>
      <c r="AR30" s="320">
        <f t="shared" si="29"/>
        <v>0</v>
      </c>
      <c r="AS30" s="320">
        <f t="shared" si="30"/>
        <v>0</v>
      </c>
      <c r="AT30" s="320">
        <f t="shared" si="31"/>
        <v>0</v>
      </c>
      <c r="AU30" s="320">
        <f t="shared" si="32"/>
        <v>0</v>
      </c>
      <c r="AW30" s="320">
        <f t="shared" si="33"/>
        <v>0</v>
      </c>
      <c r="AX30" s="320">
        <f t="shared" si="34"/>
        <v>0</v>
      </c>
      <c r="AY30" s="320">
        <f t="shared" si="35"/>
        <v>0</v>
      </c>
      <c r="AZ30" s="320">
        <f t="shared" si="36"/>
        <v>0</v>
      </c>
      <c r="BA30" s="320">
        <f t="shared" si="37"/>
        <v>0</v>
      </c>
      <c r="BB30" s="320">
        <f t="shared" si="38"/>
        <v>0</v>
      </c>
      <c r="BC30" s="320">
        <f t="shared" si="39"/>
        <v>0</v>
      </c>
      <c r="BD30" s="320">
        <f t="shared" si="40"/>
        <v>0</v>
      </c>
    </row>
    <row r="31" spans="1:56" s="336" customFormat="1" ht="21.95" customHeight="1" x14ac:dyDescent="0.15">
      <c r="A31" s="334"/>
      <c r="B31" s="337"/>
      <c r="C31" s="79"/>
      <c r="D31" s="674"/>
      <c r="E31" s="675"/>
      <c r="F31" s="80"/>
      <c r="G31" s="40"/>
      <c r="H31" s="61"/>
      <c r="I31" s="58"/>
      <c r="J31" s="340"/>
      <c r="K31" s="331" t="str">
        <f t="shared" si="0"/>
        <v/>
      </c>
      <c r="M31" s="320">
        <f t="shared" si="1"/>
        <v>0</v>
      </c>
      <c r="N31" s="320">
        <f t="shared" si="2"/>
        <v>0</v>
      </c>
      <c r="O31" s="320">
        <f t="shared" si="3"/>
        <v>0</v>
      </c>
      <c r="P31" s="320">
        <f t="shared" si="4"/>
        <v>0</v>
      </c>
      <c r="Q31" s="320">
        <f t="shared" si="5"/>
        <v>0</v>
      </c>
      <c r="R31" s="320">
        <f t="shared" si="6"/>
        <v>0</v>
      </c>
      <c r="S31" s="320">
        <f t="shared" si="7"/>
        <v>0</v>
      </c>
      <c r="T31" s="320">
        <f t="shared" si="8"/>
        <v>0</v>
      </c>
      <c r="V31" s="320">
        <f t="shared" si="9"/>
        <v>0</v>
      </c>
      <c r="W31" s="320">
        <f t="shared" si="10"/>
        <v>0</v>
      </c>
      <c r="X31" s="320">
        <f t="shared" si="11"/>
        <v>0</v>
      </c>
      <c r="Y31" s="320">
        <f t="shared" si="12"/>
        <v>0</v>
      </c>
      <c r="Z31" s="320">
        <f t="shared" si="13"/>
        <v>0</v>
      </c>
      <c r="AA31" s="320">
        <f t="shared" si="14"/>
        <v>0</v>
      </c>
      <c r="AB31" s="320">
        <f t="shared" si="15"/>
        <v>0</v>
      </c>
      <c r="AC31" s="320">
        <f t="shared" si="16"/>
        <v>0</v>
      </c>
      <c r="AE31" s="320">
        <f t="shared" si="17"/>
        <v>0</v>
      </c>
      <c r="AF31" s="320">
        <f t="shared" si="18"/>
        <v>0</v>
      </c>
      <c r="AG31" s="320">
        <f t="shared" si="19"/>
        <v>0</v>
      </c>
      <c r="AH31" s="320">
        <f t="shared" si="20"/>
        <v>0</v>
      </c>
      <c r="AI31" s="320">
        <f t="shared" si="21"/>
        <v>0</v>
      </c>
      <c r="AJ31" s="320">
        <f t="shared" si="22"/>
        <v>0</v>
      </c>
      <c r="AK31" s="320">
        <f t="shared" si="23"/>
        <v>0</v>
      </c>
      <c r="AL31" s="320">
        <f t="shared" si="24"/>
        <v>0</v>
      </c>
      <c r="AN31" s="320">
        <f t="shared" si="25"/>
        <v>0</v>
      </c>
      <c r="AO31" s="320">
        <f t="shared" si="26"/>
        <v>0</v>
      </c>
      <c r="AP31" s="320">
        <f t="shared" si="27"/>
        <v>0</v>
      </c>
      <c r="AQ31" s="320">
        <f t="shared" si="28"/>
        <v>0</v>
      </c>
      <c r="AR31" s="320">
        <f t="shared" si="29"/>
        <v>0</v>
      </c>
      <c r="AS31" s="320">
        <f t="shared" si="30"/>
        <v>0</v>
      </c>
      <c r="AT31" s="320">
        <f t="shared" si="31"/>
        <v>0</v>
      </c>
      <c r="AU31" s="320">
        <f t="shared" si="32"/>
        <v>0</v>
      </c>
      <c r="AW31" s="320">
        <f t="shared" si="33"/>
        <v>0</v>
      </c>
      <c r="AX31" s="320">
        <f t="shared" si="34"/>
        <v>0</v>
      </c>
      <c r="AY31" s="320">
        <f t="shared" si="35"/>
        <v>0</v>
      </c>
      <c r="AZ31" s="320">
        <f t="shared" si="36"/>
        <v>0</v>
      </c>
      <c r="BA31" s="320">
        <f t="shared" si="37"/>
        <v>0</v>
      </c>
      <c r="BB31" s="320">
        <f t="shared" si="38"/>
        <v>0</v>
      </c>
      <c r="BC31" s="320">
        <f t="shared" si="39"/>
        <v>0</v>
      </c>
      <c r="BD31" s="320">
        <f t="shared" si="40"/>
        <v>0</v>
      </c>
    </row>
    <row r="32" spans="1:56" s="336" customFormat="1" ht="21.95" customHeight="1" x14ac:dyDescent="0.15">
      <c r="A32" s="334"/>
      <c r="B32" s="341"/>
      <c r="C32" s="341"/>
      <c r="D32" s="341"/>
      <c r="E32" s="341"/>
      <c r="F32" s="341"/>
      <c r="G32" s="341"/>
      <c r="H32" s="341"/>
      <c r="I32" s="341"/>
      <c r="J32" s="340"/>
      <c r="K32" s="661" t="s">
        <v>236</v>
      </c>
      <c r="L32" s="661"/>
      <c r="M32" s="342">
        <f>SUM(M7:M31)</f>
        <v>0</v>
      </c>
      <c r="N32" s="342">
        <f t="shared" ref="N32:S32" si="41">SUM(N7:N31)</f>
        <v>0</v>
      </c>
      <c r="O32" s="342">
        <f t="shared" si="41"/>
        <v>0</v>
      </c>
      <c r="P32" s="342">
        <f t="shared" si="41"/>
        <v>0</v>
      </c>
      <c r="Q32" s="342">
        <f t="shared" si="41"/>
        <v>0</v>
      </c>
      <c r="R32" s="342">
        <f t="shared" si="41"/>
        <v>0</v>
      </c>
      <c r="S32" s="342">
        <f t="shared" si="41"/>
        <v>0</v>
      </c>
      <c r="T32" s="342">
        <f>SUM(T7:T31)</f>
        <v>0</v>
      </c>
      <c r="V32" s="342">
        <f>SUM(V7:V31)</f>
        <v>0</v>
      </c>
      <c r="W32" s="342">
        <f t="shared" ref="W32:AC32" si="42">SUM(W7:W31)</f>
        <v>0</v>
      </c>
      <c r="X32" s="342">
        <f t="shared" si="42"/>
        <v>0</v>
      </c>
      <c r="Y32" s="342">
        <f t="shared" si="42"/>
        <v>0</v>
      </c>
      <c r="Z32" s="342">
        <f t="shared" si="42"/>
        <v>0</v>
      </c>
      <c r="AA32" s="342">
        <f t="shared" si="42"/>
        <v>0</v>
      </c>
      <c r="AB32" s="342">
        <f t="shared" si="42"/>
        <v>0</v>
      </c>
      <c r="AC32" s="342">
        <f t="shared" si="42"/>
        <v>0</v>
      </c>
      <c r="AE32" s="342">
        <f>SUM(AE7:AE31)</f>
        <v>0</v>
      </c>
      <c r="AF32" s="342">
        <f>SUM(AF7:AF31)</f>
        <v>0</v>
      </c>
      <c r="AG32" s="342">
        <f t="shared" ref="AG32:AL32" si="43">SUM(AG7:AG31)</f>
        <v>0</v>
      </c>
      <c r="AH32" s="342">
        <f t="shared" si="43"/>
        <v>0</v>
      </c>
      <c r="AI32" s="342">
        <f t="shared" si="43"/>
        <v>0</v>
      </c>
      <c r="AJ32" s="342">
        <f t="shared" si="43"/>
        <v>0</v>
      </c>
      <c r="AK32" s="342">
        <f t="shared" si="43"/>
        <v>0</v>
      </c>
      <c r="AL32" s="342">
        <f t="shared" si="43"/>
        <v>0</v>
      </c>
      <c r="AN32" s="342">
        <f>SUM(AN7:AN31)</f>
        <v>0</v>
      </c>
      <c r="AO32" s="342">
        <f t="shared" ref="AO32:AU32" si="44">SUM(AO7:AO31)</f>
        <v>0</v>
      </c>
      <c r="AP32" s="342">
        <f t="shared" si="44"/>
        <v>0</v>
      </c>
      <c r="AQ32" s="342">
        <f t="shared" si="44"/>
        <v>0</v>
      </c>
      <c r="AR32" s="342">
        <f t="shared" si="44"/>
        <v>0</v>
      </c>
      <c r="AS32" s="342">
        <f t="shared" si="44"/>
        <v>0</v>
      </c>
      <c r="AT32" s="342">
        <f t="shared" si="44"/>
        <v>0</v>
      </c>
      <c r="AU32" s="342">
        <f t="shared" si="44"/>
        <v>0</v>
      </c>
      <c r="AW32" s="342">
        <f>SUM(AW7:AW31)</f>
        <v>0</v>
      </c>
      <c r="AX32" s="342">
        <f t="shared" ref="AX32:BD32" si="45">SUM(AX7:AX31)</f>
        <v>0</v>
      </c>
      <c r="AY32" s="342">
        <f t="shared" si="45"/>
        <v>0</v>
      </c>
      <c r="AZ32" s="342">
        <f t="shared" si="45"/>
        <v>0</v>
      </c>
      <c r="BA32" s="342">
        <f t="shared" si="45"/>
        <v>0</v>
      </c>
      <c r="BB32" s="342">
        <f t="shared" si="45"/>
        <v>0</v>
      </c>
      <c r="BC32" s="342">
        <f t="shared" si="45"/>
        <v>0</v>
      </c>
      <c r="BD32" s="342">
        <f t="shared" si="45"/>
        <v>0</v>
      </c>
    </row>
    <row r="33" spans="1:56" s="336" customFormat="1" ht="35.25" customHeight="1" x14ac:dyDescent="0.15">
      <c r="A33" s="334"/>
      <c r="B33" s="343"/>
      <c r="C33" s="343"/>
      <c r="D33" s="344" t="s">
        <v>248</v>
      </c>
      <c r="E33" s="345" t="s">
        <v>246</v>
      </c>
      <c r="F33" s="346" t="s">
        <v>229</v>
      </c>
      <c r="G33" s="347" t="s">
        <v>247</v>
      </c>
      <c r="H33" s="348" t="s">
        <v>237</v>
      </c>
      <c r="I33" s="349" t="s">
        <v>235</v>
      </c>
      <c r="J33" s="340"/>
      <c r="K33" s="331"/>
      <c r="M33" s="350" t="s">
        <v>27</v>
      </c>
      <c r="N33" s="350" t="s">
        <v>27</v>
      </c>
      <c r="O33" s="350" t="s">
        <v>27</v>
      </c>
      <c r="P33" s="350" t="s">
        <v>27</v>
      </c>
      <c r="Q33" s="350" t="s">
        <v>27</v>
      </c>
      <c r="R33" s="350" t="s">
        <v>27</v>
      </c>
      <c r="S33" s="350" t="s">
        <v>27</v>
      </c>
      <c r="T33" s="350" t="s">
        <v>27</v>
      </c>
      <c r="U33" s="326"/>
      <c r="V33" s="350" t="s">
        <v>24</v>
      </c>
      <c r="W33" s="350" t="s">
        <v>24</v>
      </c>
      <c r="X33" s="350" t="s">
        <v>24</v>
      </c>
      <c r="Y33" s="350" t="s">
        <v>24</v>
      </c>
      <c r="Z33" s="350" t="s">
        <v>24</v>
      </c>
      <c r="AA33" s="350" t="s">
        <v>24</v>
      </c>
      <c r="AB33" s="350" t="s">
        <v>24</v>
      </c>
      <c r="AC33" s="350" t="s">
        <v>24</v>
      </c>
      <c r="AD33" s="351"/>
      <c r="AE33" s="352" t="s">
        <v>264</v>
      </c>
      <c r="AF33" s="352" t="s">
        <v>264</v>
      </c>
      <c r="AG33" s="352" t="s">
        <v>264</v>
      </c>
      <c r="AH33" s="352" t="s">
        <v>264</v>
      </c>
      <c r="AI33" s="352" t="s">
        <v>264</v>
      </c>
      <c r="AJ33" s="352" t="s">
        <v>264</v>
      </c>
      <c r="AK33" s="352" t="s">
        <v>264</v>
      </c>
      <c r="AL33" s="352" t="s">
        <v>264</v>
      </c>
      <c r="AM33" s="351"/>
      <c r="AN33" s="352" t="s">
        <v>25</v>
      </c>
      <c r="AO33" s="352" t="s">
        <v>25</v>
      </c>
      <c r="AP33" s="352" t="s">
        <v>25</v>
      </c>
      <c r="AQ33" s="352" t="s">
        <v>25</v>
      </c>
      <c r="AR33" s="352" t="s">
        <v>25</v>
      </c>
      <c r="AS33" s="352" t="s">
        <v>25</v>
      </c>
      <c r="AT33" s="352" t="s">
        <v>25</v>
      </c>
      <c r="AU33" s="352" t="s">
        <v>25</v>
      </c>
      <c r="AV33" s="322"/>
      <c r="AW33" s="353" t="s">
        <v>47</v>
      </c>
      <c r="AX33" s="353" t="s">
        <v>47</v>
      </c>
      <c r="AY33" s="353" t="s">
        <v>47</v>
      </c>
      <c r="AZ33" s="353" t="s">
        <v>47</v>
      </c>
      <c r="BA33" s="353" t="s">
        <v>47</v>
      </c>
      <c r="BB33" s="353" t="s">
        <v>47</v>
      </c>
      <c r="BC33" s="353" t="s">
        <v>47</v>
      </c>
      <c r="BD33" s="353" t="s">
        <v>47</v>
      </c>
    </row>
    <row r="34" spans="1:56" s="336" customFormat="1" ht="24" customHeight="1" x14ac:dyDescent="0.15">
      <c r="A34" s="334"/>
      <c r="B34" s="354"/>
      <c r="C34" s="355"/>
      <c r="D34" s="356" t="s">
        <v>238</v>
      </c>
      <c r="E34" s="357">
        <f>SUM(M$32,V$32,AE$32,AN$32,AW$32)</f>
        <v>0</v>
      </c>
      <c r="F34" s="358" t="s">
        <v>230</v>
      </c>
      <c r="G34" s="359">
        <f>SUM(M32:T32)</f>
        <v>0</v>
      </c>
      <c r="H34" s="349">
        <f>SUM(G34:G38)</f>
        <v>0</v>
      </c>
      <c r="I34" s="384">
        <f>SUMPRODUCT((C7:C31&lt;&gt;"")/COUNTIF(C7:C31,C7:C31&amp;""))</f>
        <v>0</v>
      </c>
      <c r="J34" s="334"/>
      <c r="M34" s="328" t="s">
        <v>70</v>
      </c>
      <c r="N34" s="328" t="s">
        <v>46</v>
      </c>
      <c r="O34" s="328" t="s">
        <v>71</v>
      </c>
      <c r="P34" s="328" t="s">
        <v>72</v>
      </c>
      <c r="Q34" s="328" t="s">
        <v>73</v>
      </c>
      <c r="R34" s="328" t="s">
        <v>74</v>
      </c>
      <c r="S34" s="328" t="s">
        <v>75</v>
      </c>
      <c r="T34" s="328" t="s">
        <v>76</v>
      </c>
      <c r="U34" s="328"/>
      <c r="V34" s="328" t="s">
        <v>70</v>
      </c>
      <c r="W34" s="328" t="s">
        <v>46</v>
      </c>
      <c r="X34" s="328" t="s">
        <v>71</v>
      </c>
      <c r="Y34" s="328" t="s">
        <v>72</v>
      </c>
      <c r="Z34" s="328" t="s">
        <v>73</v>
      </c>
      <c r="AA34" s="328" t="s">
        <v>74</v>
      </c>
      <c r="AB34" s="328" t="s">
        <v>75</v>
      </c>
      <c r="AC34" s="328" t="s">
        <v>76</v>
      </c>
      <c r="AD34" s="351"/>
      <c r="AE34" s="328" t="s">
        <v>70</v>
      </c>
      <c r="AF34" s="328" t="s">
        <v>46</v>
      </c>
      <c r="AG34" s="328" t="s">
        <v>71</v>
      </c>
      <c r="AH34" s="328" t="s">
        <v>72</v>
      </c>
      <c r="AI34" s="328" t="s">
        <v>73</v>
      </c>
      <c r="AJ34" s="328" t="s">
        <v>74</v>
      </c>
      <c r="AK34" s="328" t="s">
        <v>75</v>
      </c>
      <c r="AL34" s="328" t="s">
        <v>76</v>
      </c>
      <c r="AM34" s="351"/>
      <c r="AN34" s="328" t="s">
        <v>70</v>
      </c>
      <c r="AO34" s="328" t="s">
        <v>46</v>
      </c>
      <c r="AP34" s="328" t="s">
        <v>71</v>
      </c>
      <c r="AQ34" s="328" t="s">
        <v>72</v>
      </c>
      <c r="AR34" s="328" t="s">
        <v>73</v>
      </c>
      <c r="AS34" s="328" t="s">
        <v>74</v>
      </c>
      <c r="AT34" s="328" t="s">
        <v>75</v>
      </c>
      <c r="AU34" s="328" t="s">
        <v>76</v>
      </c>
      <c r="AV34" s="322"/>
      <c r="AW34" s="328" t="s">
        <v>70</v>
      </c>
      <c r="AX34" s="328" t="s">
        <v>46</v>
      </c>
      <c r="AY34" s="328" t="s">
        <v>71</v>
      </c>
      <c r="AZ34" s="328" t="s">
        <v>72</v>
      </c>
      <c r="BA34" s="328" t="s">
        <v>73</v>
      </c>
      <c r="BB34" s="328" t="s">
        <v>74</v>
      </c>
      <c r="BC34" s="328" t="s">
        <v>75</v>
      </c>
      <c r="BD34" s="328" t="s">
        <v>76</v>
      </c>
    </row>
    <row r="35" spans="1:56" s="336" customFormat="1" ht="24" customHeight="1" x14ac:dyDescent="0.15">
      <c r="A35" s="334"/>
      <c r="B35" s="354"/>
      <c r="C35" s="343"/>
      <c r="D35" s="356" t="s">
        <v>239</v>
      </c>
      <c r="E35" s="357">
        <f>SUM(N32,W32,AF32,AO32,AX32)</f>
        <v>0</v>
      </c>
      <c r="F35" s="358" t="s">
        <v>231</v>
      </c>
      <c r="G35" s="359">
        <f>SUM(V32:AC32)</f>
        <v>0</v>
      </c>
      <c r="H35" s="360"/>
      <c r="I35" s="361"/>
      <c r="J35" s="334"/>
      <c r="AD35" s="326"/>
      <c r="AE35" s="350"/>
      <c r="AF35" s="350"/>
      <c r="AG35" s="350"/>
      <c r="AH35" s="350"/>
      <c r="AI35" s="350"/>
      <c r="AJ35" s="350"/>
      <c r="AK35" s="350"/>
      <c r="AL35" s="350"/>
      <c r="AM35" s="326"/>
      <c r="AN35" s="362"/>
      <c r="AO35" s="362"/>
      <c r="AP35" s="362"/>
      <c r="AQ35" s="362"/>
      <c r="AR35" s="362"/>
      <c r="AS35" s="362"/>
      <c r="AT35" s="362"/>
      <c r="AU35" s="362"/>
      <c r="AV35" s="322"/>
      <c r="AW35" s="362"/>
      <c r="AX35" s="362"/>
      <c r="AY35" s="362"/>
      <c r="AZ35" s="362"/>
      <c r="BA35" s="362"/>
      <c r="BB35" s="362"/>
      <c r="BC35" s="362"/>
      <c r="BD35" s="362"/>
    </row>
    <row r="36" spans="1:56" s="336" customFormat="1" ht="24" customHeight="1" x14ac:dyDescent="0.15">
      <c r="A36" s="334"/>
      <c r="B36" s="354"/>
      <c r="C36" s="343"/>
      <c r="D36" s="356" t="s">
        <v>240</v>
      </c>
      <c r="E36" s="363">
        <f>SUM(O32,X32,AG32,AP32,AY32)</f>
        <v>0</v>
      </c>
      <c r="F36" s="358" t="s">
        <v>264</v>
      </c>
      <c r="G36" s="359">
        <f>SUM(AE32:AL32)</f>
        <v>0</v>
      </c>
      <c r="H36" s="364"/>
      <c r="I36" s="361"/>
      <c r="J36" s="334"/>
      <c r="AD36" s="326"/>
      <c r="AE36" s="350"/>
      <c r="AF36" s="350"/>
      <c r="AG36" s="350"/>
      <c r="AH36" s="350"/>
      <c r="AI36" s="350"/>
      <c r="AJ36" s="350"/>
      <c r="AK36" s="350"/>
      <c r="AL36" s="350"/>
      <c r="AM36" s="326"/>
      <c r="AN36" s="362"/>
      <c r="AO36" s="362"/>
      <c r="AP36" s="362"/>
      <c r="AQ36" s="362"/>
      <c r="AR36" s="362"/>
      <c r="AS36" s="362"/>
      <c r="AT36" s="362"/>
      <c r="AU36" s="362"/>
      <c r="AV36" s="322"/>
      <c r="AW36" s="362"/>
      <c r="AX36" s="362"/>
      <c r="AY36" s="362"/>
      <c r="AZ36" s="362"/>
      <c r="BA36" s="362"/>
      <c r="BB36" s="362"/>
      <c r="BC36" s="362"/>
      <c r="BD36" s="362"/>
    </row>
    <row r="37" spans="1:56" s="336" customFormat="1" ht="24" customHeight="1" x14ac:dyDescent="0.15">
      <c r="A37" s="334"/>
      <c r="B37" s="343"/>
      <c r="C37" s="343"/>
      <c r="D37" s="356" t="s">
        <v>241</v>
      </c>
      <c r="E37" s="363">
        <f>SUM(P32,Y32,AH32,AQ32,AZ32)</f>
        <v>0</v>
      </c>
      <c r="F37" s="358" t="s">
        <v>25</v>
      </c>
      <c r="G37" s="359">
        <f>SUM(AN32:AU32)</f>
        <v>0</v>
      </c>
      <c r="H37" s="364"/>
      <c r="I37" s="361"/>
      <c r="J37" s="334"/>
      <c r="AD37" s="328"/>
      <c r="AM37" s="328"/>
      <c r="AV37" s="365"/>
    </row>
    <row r="38" spans="1:56" s="336" customFormat="1" ht="24" customHeight="1" x14ac:dyDescent="0.15">
      <c r="A38" s="334"/>
      <c r="B38" s="343"/>
      <c r="C38" s="343"/>
      <c r="D38" s="356" t="s">
        <v>242</v>
      </c>
      <c r="E38" s="363">
        <f>SUM(Q32,Z32,AI32,AR32,BA32)</f>
        <v>0</v>
      </c>
      <c r="F38" s="358" t="s">
        <v>234</v>
      </c>
      <c r="G38" s="359">
        <f>SUM(AW32:BD32)</f>
        <v>0</v>
      </c>
      <c r="H38" s="364"/>
      <c r="I38" s="361"/>
      <c r="J38" s="334"/>
      <c r="K38" s="366"/>
      <c r="L38" s="366"/>
    </row>
    <row r="39" spans="1:56" ht="24" customHeight="1" x14ac:dyDescent="0.15">
      <c r="A39" s="289"/>
      <c r="B39" s="289"/>
      <c r="C39" s="367"/>
      <c r="D39" s="368" t="s">
        <v>244</v>
      </c>
      <c r="E39" s="369">
        <f>SUM(R32,AA32,AJ32,AS32,BB32)</f>
        <v>0</v>
      </c>
      <c r="F39" s="370"/>
      <c r="G39" s="370"/>
      <c r="H39" s="370"/>
      <c r="I39" s="370"/>
      <c r="J39" s="370"/>
      <c r="K39" s="371"/>
      <c r="L39" s="372"/>
    </row>
    <row r="40" spans="1:56" ht="24" customHeight="1" x14ac:dyDescent="0.15">
      <c r="A40" s="373"/>
      <c r="B40" s="373"/>
      <c r="C40" s="374"/>
      <c r="D40" s="375" t="s">
        <v>243</v>
      </c>
      <c r="E40" s="369">
        <f>SUM(S32,AB32,AK32,AT32,BC32)</f>
        <v>0</v>
      </c>
      <c r="F40" s="373"/>
      <c r="G40" s="373"/>
      <c r="H40" s="373"/>
      <c r="I40" s="373"/>
      <c r="J40" s="373"/>
      <c r="K40" s="376"/>
      <c r="L40" s="376"/>
    </row>
    <row r="41" spans="1:56" ht="24" customHeight="1" x14ac:dyDescent="0.15">
      <c r="A41" s="373"/>
      <c r="B41" s="373"/>
      <c r="C41" s="374"/>
      <c r="D41" s="375" t="s">
        <v>245</v>
      </c>
      <c r="E41" s="369">
        <f>SUM(T32,AC32,AL32,AU32,BD32)</f>
        <v>0</v>
      </c>
      <c r="F41" s="373"/>
      <c r="G41" s="373"/>
      <c r="H41" s="373"/>
      <c r="I41" s="377"/>
      <c r="J41" s="373"/>
      <c r="K41" s="378"/>
      <c r="L41" s="376"/>
    </row>
    <row r="43" spans="1:56" x14ac:dyDescent="0.15">
      <c r="D43" s="376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indexed="50"/>
    <pageSetUpPr fitToPage="1"/>
  </sheetPr>
  <dimension ref="A1:BE43"/>
  <sheetViews>
    <sheetView zoomScaleNormal="100" workbookViewId="0">
      <selection activeCell="B2" sqref="B2"/>
    </sheetView>
  </sheetViews>
  <sheetFormatPr defaultRowHeight="13.5" x14ac:dyDescent="0.15"/>
  <cols>
    <col min="1" max="1" width="1.5" style="320" customWidth="1"/>
    <col min="2" max="2" width="4.625" style="320" customWidth="1"/>
    <col min="3" max="3" width="8.625" style="379" customWidth="1"/>
    <col min="4" max="4" width="37.25" style="320" customWidth="1"/>
    <col min="5" max="5" width="8.625" style="320" customWidth="1"/>
    <col min="6" max="6" width="10.625" style="320" customWidth="1"/>
    <col min="7" max="8" width="7.75" style="320" customWidth="1"/>
    <col min="9" max="9" width="18.625" style="320" customWidth="1"/>
    <col min="10" max="10" width="1.5" style="320" customWidth="1"/>
    <col min="11" max="11" width="13" style="320" hidden="1" customWidth="1"/>
    <col min="12" max="47" width="4.75" style="320" hidden="1" customWidth="1"/>
    <col min="48" max="55" width="5.375" style="320" hidden="1" customWidth="1"/>
    <col min="56" max="56" width="6.375" style="320" hidden="1" customWidth="1"/>
    <col min="57" max="57" width="9" style="320" hidden="1" customWidth="1"/>
    <col min="58" max="240" width="9" style="320"/>
    <col min="241" max="241" width="1.5" style="320" customWidth="1"/>
    <col min="242" max="242" width="4.625" style="320" customWidth="1"/>
    <col min="243" max="243" width="8.625" style="320" customWidth="1"/>
    <col min="244" max="244" width="37.25" style="320" customWidth="1"/>
    <col min="245" max="245" width="8.625" style="320" customWidth="1"/>
    <col min="246" max="246" width="10.625" style="320" customWidth="1"/>
    <col min="247" max="248" width="7.75" style="320" customWidth="1"/>
    <col min="249" max="249" width="18.625" style="320" customWidth="1"/>
    <col min="250" max="250" width="1.5" style="320" customWidth="1"/>
    <col min="251" max="267" width="0" style="320" hidden="1" customWidth="1"/>
    <col min="268" max="496" width="9" style="320"/>
    <col min="497" max="497" width="1.5" style="320" customWidth="1"/>
    <col min="498" max="498" width="4.625" style="320" customWidth="1"/>
    <col min="499" max="499" width="8.625" style="320" customWidth="1"/>
    <col min="500" max="500" width="37.25" style="320" customWidth="1"/>
    <col min="501" max="501" width="8.625" style="320" customWidth="1"/>
    <col min="502" max="502" width="10.625" style="320" customWidth="1"/>
    <col min="503" max="504" width="7.75" style="320" customWidth="1"/>
    <col min="505" max="505" width="18.625" style="320" customWidth="1"/>
    <col min="506" max="506" width="1.5" style="320" customWidth="1"/>
    <col min="507" max="523" width="0" style="320" hidden="1" customWidth="1"/>
    <col min="524" max="752" width="9" style="320"/>
    <col min="753" max="753" width="1.5" style="320" customWidth="1"/>
    <col min="754" max="754" width="4.625" style="320" customWidth="1"/>
    <col min="755" max="755" width="8.625" style="320" customWidth="1"/>
    <col min="756" max="756" width="37.25" style="320" customWidth="1"/>
    <col min="757" max="757" width="8.625" style="320" customWidth="1"/>
    <col min="758" max="758" width="10.625" style="320" customWidth="1"/>
    <col min="759" max="760" width="7.75" style="320" customWidth="1"/>
    <col min="761" max="761" width="18.625" style="320" customWidth="1"/>
    <col min="762" max="762" width="1.5" style="320" customWidth="1"/>
    <col min="763" max="779" width="0" style="320" hidden="1" customWidth="1"/>
    <col min="780" max="1008" width="9" style="320"/>
    <col min="1009" max="1009" width="1.5" style="320" customWidth="1"/>
    <col min="1010" max="1010" width="4.625" style="320" customWidth="1"/>
    <col min="1011" max="1011" width="8.625" style="320" customWidth="1"/>
    <col min="1012" max="1012" width="37.25" style="320" customWidth="1"/>
    <col min="1013" max="1013" width="8.625" style="320" customWidth="1"/>
    <col min="1014" max="1014" width="10.625" style="320" customWidth="1"/>
    <col min="1015" max="1016" width="7.75" style="320" customWidth="1"/>
    <col min="1017" max="1017" width="18.625" style="320" customWidth="1"/>
    <col min="1018" max="1018" width="1.5" style="320" customWidth="1"/>
    <col min="1019" max="1035" width="0" style="320" hidden="1" customWidth="1"/>
    <col min="1036" max="1264" width="9" style="320"/>
    <col min="1265" max="1265" width="1.5" style="320" customWidth="1"/>
    <col min="1266" max="1266" width="4.625" style="320" customWidth="1"/>
    <col min="1267" max="1267" width="8.625" style="320" customWidth="1"/>
    <col min="1268" max="1268" width="37.25" style="320" customWidth="1"/>
    <col min="1269" max="1269" width="8.625" style="320" customWidth="1"/>
    <col min="1270" max="1270" width="10.625" style="320" customWidth="1"/>
    <col min="1271" max="1272" width="7.75" style="320" customWidth="1"/>
    <col min="1273" max="1273" width="18.625" style="320" customWidth="1"/>
    <col min="1274" max="1274" width="1.5" style="320" customWidth="1"/>
    <col min="1275" max="1291" width="0" style="320" hidden="1" customWidth="1"/>
    <col min="1292" max="1520" width="9" style="320"/>
    <col min="1521" max="1521" width="1.5" style="320" customWidth="1"/>
    <col min="1522" max="1522" width="4.625" style="320" customWidth="1"/>
    <col min="1523" max="1523" width="8.625" style="320" customWidth="1"/>
    <col min="1524" max="1524" width="37.25" style="320" customWidth="1"/>
    <col min="1525" max="1525" width="8.625" style="320" customWidth="1"/>
    <col min="1526" max="1526" width="10.625" style="320" customWidth="1"/>
    <col min="1527" max="1528" width="7.75" style="320" customWidth="1"/>
    <col min="1529" max="1529" width="18.625" style="320" customWidth="1"/>
    <col min="1530" max="1530" width="1.5" style="320" customWidth="1"/>
    <col min="1531" max="1547" width="0" style="320" hidden="1" customWidth="1"/>
    <col min="1548" max="1776" width="9" style="320"/>
    <col min="1777" max="1777" width="1.5" style="320" customWidth="1"/>
    <col min="1778" max="1778" width="4.625" style="320" customWidth="1"/>
    <col min="1779" max="1779" width="8.625" style="320" customWidth="1"/>
    <col min="1780" max="1780" width="37.25" style="320" customWidth="1"/>
    <col min="1781" max="1781" width="8.625" style="320" customWidth="1"/>
    <col min="1782" max="1782" width="10.625" style="320" customWidth="1"/>
    <col min="1783" max="1784" width="7.75" style="320" customWidth="1"/>
    <col min="1785" max="1785" width="18.625" style="320" customWidth="1"/>
    <col min="1786" max="1786" width="1.5" style="320" customWidth="1"/>
    <col min="1787" max="1803" width="0" style="320" hidden="1" customWidth="1"/>
    <col min="1804" max="2032" width="9" style="320"/>
    <col min="2033" max="2033" width="1.5" style="320" customWidth="1"/>
    <col min="2034" max="2034" width="4.625" style="320" customWidth="1"/>
    <col min="2035" max="2035" width="8.625" style="320" customWidth="1"/>
    <col min="2036" max="2036" width="37.25" style="320" customWidth="1"/>
    <col min="2037" max="2037" width="8.625" style="320" customWidth="1"/>
    <col min="2038" max="2038" width="10.625" style="320" customWidth="1"/>
    <col min="2039" max="2040" width="7.75" style="320" customWidth="1"/>
    <col min="2041" max="2041" width="18.625" style="320" customWidth="1"/>
    <col min="2042" max="2042" width="1.5" style="320" customWidth="1"/>
    <col min="2043" max="2059" width="0" style="320" hidden="1" customWidth="1"/>
    <col min="2060" max="2288" width="9" style="320"/>
    <col min="2289" max="2289" width="1.5" style="320" customWidth="1"/>
    <col min="2290" max="2290" width="4.625" style="320" customWidth="1"/>
    <col min="2291" max="2291" width="8.625" style="320" customWidth="1"/>
    <col min="2292" max="2292" width="37.25" style="320" customWidth="1"/>
    <col min="2293" max="2293" width="8.625" style="320" customWidth="1"/>
    <col min="2294" max="2294" width="10.625" style="320" customWidth="1"/>
    <col min="2295" max="2296" width="7.75" style="320" customWidth="1"/>
    <col min="2297" max="2297" width="18.625" style="320" customWidth="1"/>
    <col min="2298" max="2298" width="1.5" style="320" customWidth="1"/>
    <col min="2299" max="2315" width="0" style="320" hidden="1" customWidth="1"/>
    <col min="2316" max="2544" width="9" style="320"/>
    <col min="2545" max="2545" width="1.5" style="320" customWidth="1"/>
    <col min="2546" max="2546" width="4.625" style="320" customWidth="1"/>
    <col min="2547" max="2547" width="8.625" style="320" customWidth="1"/>
    <col min="2548" max="2548" width="37.25" style="320" customWidth="1"/>
    <col min="2549" max="2549" width="8.625" style="320" customWidth="1"/>
    <col min="2550" max="2550" width="10.625" style="320" customWidth="1"/>
    <col min="2551" max="2552" width="7.75" style="320" customWidth="1"/>
    <col min="2553" max="2553" width="18.625" style="320" customWidth="1"/>
    <col min="2554" max="2554" width="1.5" style="320" customWidth="1"/>
    <col min="2555" max="2571" width="0" style="320" hidden="1" customWidth="1"/>
    <col min="2572" max="2800" width="9" style="320"/>
    <col min="2801" max="2801" width="1.5" style="320" customWidth="1"/>
    <col min="2802" max="2802" width="4.625" style="320" customWidth="1"/>
    <col min="2803" max="2803" width="8.625" style="320" customWidth="1"/>
    <col min="2804" max="2804" width="37.25" style="320" customWidth="1"/>
    <col min="2805" max="2805" width="8.625" style="320" customWidth="1"/>
    <col min="2806" max="2806" width="10.625" style="320" customWidth="1"/>
    <col min="2807" max="2808" width="7.75" style="320" customWidth="1"/>
    <col min="2809" max="2809" width="18.625" style="320" customWidth="1"/>
    <col min="2810" max="2810" width="1.5" style="320" customWidth="1"/>
    <col min="2811" max="2827" width="0" style="320" hidden="1" customWidth="1"/>
    <col min="2828" max="3056" width="9" style="320"/>
    <col min="3057" max="3057" width="1.5" style="320" customWidth="1"/>
    <col min="3058" max="3058" width="4.625" style="320" customWidth="1"/>
    <col min="3059" max="3059" width="8.625" style="320" customWidth="1"/>
    <col min="3060" max="3060" width="37.25" style="320" customWidth="1"/>
    <col min="3061" max="3061" width="8.625" style="320" customWidth="1"/>
    <col min="3062" max="3062" width="10.625" style="320" customWidth="1"/>
    <col min="3063" max="3064" width="7.75" style="320" customWidth="1"/>
    <col min="3065" max="3065" width="18.625" style="320" customWidth="1"/>
    <col min="3066" max="3066" width="1.5" style="320" customWidth="1"/>
    <col min="3067" max="3083" width="0" style="320" hidden="1" customWidth="1"/>
    <col min="3084" max="3312" width="9" style="320"/>
    <col min="3313" max="3313" width="1.5" style="320" customWidth="1"/>
    <col min="3314" max="3314" width="4.625" style="320" customWidth="1"/>
    <col min="3315" max="3315" width="8.625" style="320" customWidth="1"/>
    <col min="3316" max="3316" width="37.25" style="320" customWidth="1"/>
    <col min="3317" max="3317" width="8.625" style="320" customWidth="1"/>
    <col min="3318" max="3318" width="10.625" style="320" customWidth="1"/>
    <col min="3319" max="3320" width="7.75" style="320" customWidth="1"/>
    <col min="3321" max="3321" width="18.625" style="320" customWidth="1"/>
    <col min="3322" max="3322" width="1.5" style="320" customWidth="1"/>
    <col min="3323" max="3339" width="0" style="320" hidden="1" customWidth="1"/>
    <col min="3340" max="3568" width="9" style="320"/>
    <col min="3569" max="3569" width="1.5" style="320" customWidth="1"/>
    <col min="3570" max="3570" width="4.625" style="320" customWidth="1"/>
    <col min="3571" max="3571" width="8.625" style="320" customWidth="1"/>
    <col min="3572" max="3572" width="37.25" style="320" customWidth="1"/>
    <col min="3573" max="3573" width="8.625" style="320" customWidth="1"/>
    <col min="3574" max="3574" width="10.625" style="320" customWidth="1"/>
    <col min="3575" max="3576" width="7.75" style="320" customWidth="1"/>
    <col min="3577" max="3577" width="18.625" style="320" customWidth="1"/>
    <col min="3578" max="3578" width="1.5" style="320" customWidth="1"/>
    <col min="3579" max="3595" width="0" style="320" hidden="1" customWidth="1"/>
    <col min="3596" max="3824" width="9" style="320"/>
    <col min="3825" max="3825" width="1.5" style="320" customWidth="1"/>
    <col min="3826" max="3826" width="4.625" style="320" customWidth="1"/>
    <col min="3827" max="3827" width="8.625" style="320" customWidth="1"/>
    <col min="3828" max="3828" width="37.25" style="320" customWidth="1"/>
    <col min="3829" max="3829" width="8.625" style="320" customWidth="1"/>
    <col min="3830" max="3830" width="10.625" style="320" customWidth="1"/>
    <col min="3831" max="3832" width="7.75" style="320" customWidth="1"/>
    <col min="3833" max="3833" width="18.625" style="320" customWidth="1"/>
    <col min="3834" max="3834" width="1.5" style="320" customWidth="1"/>
    <col min="3835" max="3851" width="0" style="320" hidden="1" customWidth="1"/>
    <col min="3852" max="4080" width="9" style="320"/>
    <col min="4081" max="4081" width="1.5" style="320" customWidth="1"/>
    <col min="4082" max="4082" width="4.625" style="320" customWidth="1"/>
    <col min="4083" max="4083" width="8.625" style="320" customWidth="1"/>
    <col min="4084" max="4084" width="37.25" style="320" customWidth="1"/>
    <col min="4085" max="4085" width="8.625" style="320" customWidth="1"/>
    <col min="4086" max="4086" width="10.625" style="320" customWidth="1"/>
    <col min="4087" max="4088" width="7.75" style="320" customWidth="1"/>
    <col min="4089" max="4089" width="18.625" style="320" customWidth="1"/>
    <col min="4090" max="4090" width="1.5" style="320" customWidth="1"/>
    <col min="4091" max="4107" width="0" style="320" hidden="1" customWidth="1"/>
    <col min="4108" max="4336" width="9" style="320"/>
    <col min="4337" max="4337" width="1.5" style="320" customWidth="1"/>
    <col min="4338" max="4338" width="4.625" style="320" customWidth="1"/>
    <col min="4339" max="4339" width="8.625" style="320" customWidth="1"/>
    <col min="4340" max="4340" width="37.25" style="320" customWidth="1"/>
    <col min="4341" max="4341" width="8.625" style="320" customWidth="1"/>
    <col min="4342" max="4342" width="10.625" style="320" customWidth="1"/>
    <col min="4343" max="4344" width="7.75" style="320" customWidth="1"/>
    <col min="4345" max="4345" width="18.625" style="320" customWidth="1"/>
    <col min="4346" max="4346" width="1.5" style="320" customWidth="1"/>
    <col min="4347" max="4363" width="0" style="320" hidden="1" customWidth="1"/>
    <col min="4364" max="4592" width="9" style="320"/>
    <col min="4593" max="4593" width="1.5" style="320" customWidth="1"/>
    <col min="4594" max="4594" width="4.625" style="320" customWidth="1"/>
    <col min="4595" max="4595" width="8.625" style="320" customWidth="1"/>
    <col min="4596" max="4596" width="37.25" style="320" customWidth="1"/>
    <col min="4597" max="4597" width="8.625" style="320" customWidth="1"/>
    <col min="4598" max="4598" width="10.625" style="320" customWidth="1"/>
    <col min="4599" max="4600" width="7.75" style="320" customWidth="1"/>
    <col min="4601" max="4601" width="18.625" style="320" customWidth="1"/>
    <col min="4602" max="4602" width="1.5" style="320" customWidth="1"/>
    <col min="4603" max="4619" width="0" style="320" hidden="1" customWidth="1"/>
    <col min="4620" max="4848" width="9" style="320"/>
    <col min="4849" max="4849" width="1.5" style="320" customWidth="1"/>
    <col min="4850" max="4850" width="4.625" style="320" customWidth="1"/>
    <col min="4851" max="4851" width="8.625" style="320" customWidth="1"/>
    <col min="4852" max="4852" width="37.25" style="320" customWidth="1"/>
    <col min="4853" max="4853" width="8.625" style="320" customWidth="1"/>
    <col min="4854" max="4854" width="10.625" style="320" customWidth="1"/>
    <col min="4855" max="4856" width="7.75" style="320" customWidth="1"/>
    <col min="4857" max="4857" width="18.625" style="320" customWidth="1"/>
    <col min="4858" max="4858" width="1.5" style="320" customWidth="1"/>
    <col min="4859" max="4875" width="0" style="320" hidden="1" customWidth="1"/>
    <col min="4876" max="5104" width="9" style="320"/>
    <col min="5105" max="5105" width="1.5" style="320" customWidth="1"/>
    <col min="5106" max="5106" width="4.625" style="320" customWidth="1"/>
    <col min="5107" max="5107" width="8.625" style="320" customWidth="1"/>
    <col min="5108" max="5108" width="37.25" style="320" customWidth="1"/>
    <col min="5109" max="5109" width="8.625" style="320" customWidth="1"/>
    <col min="5110" max="5110" width="10.625" style="320" customWidth="1"/>
    <col min="5111" max="5112" width="7.75" style="320" customWidth="1"/>
    <col min="5113" max="5113" width="18.625" style="320" customWidth="1"/>
    <col min="5114" max="5114" width="1.5" style="320" customWidth="1"/>
    <col min="5115" max="5131" width="0" style="320" hidden="1" customWidth="1"/>
    <col min="5132" max="5360" width="9" style="320"/>
    <col min="5361" max="5361" width="1.5" style="320" customWidth="1"/>
    <col min="5362" max="5362" width="4.625" style="320" customWidth="1"/>
    <col min="5363" max="5363" width="8.625" style="320" customWidth="1"/>
    <col min="5364" max="5364" width="37.25" style="320" customWidth="1"/>
    <col min="5365" max="5365" width="8.625" style="320" customWidth="1"/>
    <col min="5366" max="5366" width="10.625" style="320" customWidth="1"/>
    <col min="5367" max="5368" width="7.75" style="320" customWidth="1"/>
    <col min="5369" max="5369" width="18.625" style="320" customWidth="1"/>
    <col min="5370" max="5370" width="1.5" style="320" customWidth="1"/>
    <col min="5371" max="5387" width="0" style="320" hidden="1" customWidth="1"/>
    <col min="5388" max="5616" width="9" style="320"/>
    <col min="5617" max="5617" width="1.5" style="320" customWidth="1"/>
    <col min="5618" max="5618" width="4.625" style="320" customWidth="1"/>
    <col min="5619" max="5619" width="8.625" style="320" customWidth="1"/>
    <col min="5620" max="5620" width="37.25" style="320" customWidth="1"/>
    <col min="5621" max="5621" width="8.625" style="320" customWidth="1"/>
    <col min="5622" max="5622" width="10.625" style="320" customWidth="1"/>
    <col min="5623" max="5624" width="7.75" style="320" customWidth="1"/>
    <col min="5625" max="5625" width="18.625" style="320" customWidth="1"/>
    <col min="5626" max="5626" width="1.5" style="320" customWidth="1"/>
    <col min="5627" max="5643" width="0" style="320" hidden="1" customWidth="1"/>
    <col min="5644" max="5872" width="9" style="320"/>
    <col min="5873" max="5873" width="1.5" style="320" customWidth="1"/>
    <col min="5874" max="5874" width="4.625" style="320" customWidth="1"/>
    <col min="5875" max="5875" width="8.625" style="320" customWidth="1"/>
    <col min="5876" max="5876" width="37.25" style="320" customWidth="1"/>
    <col min="5877" max="5877" width="8.625" style="320" customWidth="1"/>
    <col min="5878" max="5878" width="10.625" style="320" customWidth="1"/>
    <col min="5879" max="5880" width="7.75" style="320" customWidth="1"/>
    <col min="5881" max="5881" width="18.625" style="320" customWidth="1"/>
    <col min="5882" max="5882" width="1.5" style="320" customWidth="1"/>
    <col min="5883" max="5899" width="0" style="320" hidden="1" customWidth="1"/>
    <col min="5900" max="6128" width="9" style="320"/>
    <col min="6129" max="6129" width="1.5" style="320" customWidth="1"/>
    <col min="6130" max="6130" width="4.625" style="320" customWidth="1"/>
    <col min="6131" max="6131" width="8.625" style="320" customWidth="1"/>
    <col min="6132" max="6132" width="37.25" style="320" customWidth="1"/>
    <col min="6133" max="6133" width="8.625" style="320" customWidth="1"/>
    <col min="6134" max="6134" width="10.625" style="320" customWidth="1"/>
    <col min="6135" max="6136" width="7.75" style="320" customWidth="1"/>
    <col min="6137" max="6137" width="18.625" style="320" customWidth="1"/>
    <col min="6138" max="6138" width="1.5" style="320" customWidth="1"/>
    <col min="6139" max="6155" width="0" style="320" hidden="1" customWidth="1"/>
    <col min="6156" max="6384" width="9" style="320"/>
    <col min="6385" max="6385" width="1.5" style="320" customWidth="1"/>
    <col min="6386" max="6386" width="4.625" style="320" customWidth="1"/>
    <col min="6387" max="6387" width="8.625" style="320" customWidth="1"/>
    <col min="6388" max="6388" width="37.25" style="320" customWidth="1"/>
    <col min="6389" max="6389" width="8.625" style="320" customWidth="1"/>
    <col min="6390" max="6390" width="10.625" style="320" customWidth="1"/>
    <col min="6391" max="6392" width="7.75" style="320" customWidth="1"/>
    <col min="6393" max="6393" width="18.625" style="320" customWidth="1"/>
    <col min="6394" max="6394" width="1.5" style="320" customWidth="1"/>
    <col min="6395" max="6411" width="0" style="320" hidden="1" customWidth="1"/>
    <col min="6412" max="6640" width="9" style="320"/>
    <col min="6641" max="6641" width="1.5" style="320" customWidth="1"/>
    <col min="6642" max="6642" width="4.625" style="320" customWidth="1"/>
    <col min="6643" max="6643" width="8.625" style="320" customWidth="1"/>
    <col min="6644" max="6644" width="37.25" style="320" customWidth="1"/>
    <col min="6645" max="6645" width="8.625" style="320" customWidth="1"/>
    <col min="6646" max="6646" width="10.625" style="320" customWidth="1"/>
    <col min="6647" max="6648" width="7.75" style="320" customWidth="1"/>
    <col min="6649" max="6649" width="18.625" style="320" customWidth="1"/>
    <col min="6650" max="6650" width="1.5" style="320" customWidth="1"/>
    <col min="6651" max="6667" width="0" style="320" hidden="1" customWidth="1"/>
    <col min="6668" max="6896" width="9" style="320"/>
    <col min="6897" max="6897" width="1.5" style="320" customWidth="1"/>
    <col min="6898" max="6898" width="4.625" style="320" customWidth="1"/>
    <col min="6899" max="6899" width="8.625" style="320" customWidth="1"/>
    <col min="6900" max="6900" width="37.25" style="320" customWidth="1"/>
    <col min="6901" max="6901" width="8.625" style="320" customWidth="1"/>
    <col min="6902" max="6902" width="10.625" style="320" customWidth="1"/>
    <col min="6903" max="6904" width="7.75" style="320" customWidth="1"/>
    <col min="6905" max="6905" width="18.625" style="320" customWidth="1"/>
    <col min="6906" max="6906" width="1.5" style="320" customWidth="1"/>
    <col min="6907" max="6923" width="0" style="320" hidden="1" customWidth="1"/>
    <col min="6924" max="7152" width="9" style="320"/>
    <col min="7153" max="7153" width="1.5" style="320" customWidth="1"/>
    <col min="7154" max="7154" width="4.625" style="320" customWidth="1"/>
    <col min="7155" max="7155" width="8.625" style="320" customWidth="1"/>
    <col min="7156" max="7156" width="37.25" style="320" customWidth="1"/>
    <col min="7157" max="7157" width="8.625" style="320" customWidth="1"/>
    <col min="7158" max="7158" width="10.625" style="320" customWidth="1"/>
    <col min="7159" max="7160" width="7.75" style="320" customWidth="1"/>
    <col min="7161" max="7161" width="18.625" style="320" customWidth="1"/>
    <col min="7162" max="7162" width="1.5" style="320" customWidth="1"/>
    <col min="7163" max="7179" width="0" style="320" hidden="1" customWidth="1"/>
    <col min="7180" max="7408" width="9" style="320"/>
    <col min="7409" max="7409" width="1.5" style="320" customWidth="1"/>
    <col min="7410" max="7410" width="4.625" style="320" customWidth="1"/>
    <col min="7411" max="7411" width="8.625" style="320" customWidth="1"/>
    <col min="7412" max="7412" width="37.25" style="320" customWidth="1"/>
    <col min="7413" max="7413" width="8.625" style="320" customWidth="1"/>
    <col min="7414" max="7414" width="10.625" style="320" customWidth="1"/>
    <col min="7415" max="7416" width="7.75" style="320" customWidth="1"/>
    <col min="7417" max="7417" width="18.625" style="320" customWidth="1"/>
    <col min="7418" max="7418" width="1.5" style="320" customWidth="1"/>
    <col min="7419" max="7435" width="0" style="320" hidden="1" customWidth="1"/>
    <col min="7436" max="7664" width="9" style="320"/>
    <col min="7665" max="7665" width="1.5" style="320" customWidth="1"/>
    <col min="7666" max="7666" width="4.625" style="320" customWidth="1"/>
    <col min="7667" max="7667" width="8.625" style="320" customWidth="1"/>
    <col min="7668" max="7668" width="37.25" style="320" customWidth="1"/>
    <col min="7669" max="7669" width="8.625" style="320" customWidth="1"/>
    <col min="7670" max="7670" width="10.625" style="320" customWidth="1"/>
    <col min="7671" max="7672" width="7.75" style="320" customWidth="1"/>
    <col min="7673" max="7673" width="18.625" style="320" customWidth="1"/>
    <col min="7674" max="7674" width="1.5" style="320" customWidth="1"/>
    <col min="7675" max="7691" width="0" style="320" hidden="1" customWidth="1"/>
    <col min="7692" max="7920" width="9" style="320"/>
    <col min="7921" max="7921" width="1.5" style="320" customWidth="1"/>
    <col min="7922" max="7922" width="4.625" style="320" customWidth="1"/>
    <col min="7923" max="7923" width="8.625" style="320" customWidth="1"/>
    <col min="7924" max="7924" width="37.25" style="320" customWidth="1"/>
    <col min="7925" max="7925" width="8.625" style="320" customWidth="1"/>
    <col min="7926" max="7926" width="10.625" style="320" customWidth="1"/>
    <col min="7927" max="7928" width="7.75" style="320" customWidth="1"/>
    <col min="7929" max="7929" width="18.625" style="320" customWidth="1"/>
    <col min="7930" max="7930" width="1.5" style="320" customWidth="1"/>
    <col min="7931" max="7947" width="0" style="320" hidden="1" customWidth="1"/>
    <col min="7948" max="8176" width="9" style="320"/>
    <col min="8177" max="8177" width="1.5" style="320" customWidth="1"/>
    <col min="8178" max="8178" width="4.625" style="320" customWidth="1"/>
    <col min="8179" max="8179" width="8.625" style="320" customWidth="1"/>
    <col min="8180" max="8180" width="37.25" style="320" customWidth="1"/>
    <col min="8181" max="8181" width="8.625" style="320" customWidth="1"/>
    <col min="8182" max="8182" width="10.625" style="320" customWidth="1"/>
    <col min="8183" max="8184" width="7.75" style="320" customWidth="1"/>
    <col min="8185" max="8185" width="18.625" style="320" customWidth="1"/>
    <col min="8186" max="8186" width="1.5" style="320" customWidth="1"/>
    <col min="8187" max="8203" width="0" style="320" hidden="1" customWidth="1"/>
    <col min="8204" max="8432" width="9" style="320"/>
    <col min="8433" max="8433" width="1.5" style="320" customWidth="1"/>
    <col min="8434" max="8434" width="4.625" style="320" customWidth="1"/>
    <col min="8435" max="8435" width="8.625" style="320" customWidth="1"/>
    <col min="8436" max="8436" width="37.25" style="320" customWidth="1"/>
    <col min="8437" max="8437" width="8.625" style="320" customWidth="1"/>
    <col min="8438" max="8438" width="10.625" style="320" customWidth="1"/>
    <col min="8439" max="8440" width="7.75" style="320" customWidth="1"/>
    <col min="8441" max="8441" width="18.625" style="320" customWidth="1"/>
    <col min="8442" max="8442" width="1.5" style="320" customWidth="1"/>
    <col min="8443" max="8459" width="0" style="320" hidden="1" customWidth="1"/>
    <col min="8460" max="8688" width="9" style="320"/>
    <col min="8689" max="8689" width="1.5" style="320" customWidth="1"/>
    <col min="8690" max="8690" width="4.625" style="320" customWidth="1"/>
    <col min="8691" max="8691" width="8.625" style="320" customWidth="1"/>
    <col min="8692" max="8692" width="37.25" style="320" customWidth="1"/>
    <col min="8693" max="8693" width="8.625" style="320" customWidth="1"/>
    <col min="8694" max="8694" width="10.625" style="320" customWidth="1"/>
    <col min="8695" max="8696" width="7.75" style="320" customWidth="1"/>
    <col min="8697" max="8697" width="18.625" style="320" customWidth="1"/>
    <col min="8698" max="8698" width="1.5" style="320" customWidth="1"/>
    <col min="8699" max="8715" width="0" style="320" hidden="1" customWidth="1"/>
    <col min="8716" max="8944" width="9" style="320"/>
    <col min="8945" max="8945" width="1.5" style="320" customWidth="1"/>
    <col min="8946" max="8946" width="4.625" style="320" customWidth="1"/>
    <col min="8947" max="8947" width="8.625" style="320" customWidth="1"/>
    <col min="8948" max="8948" width="37.25" style="320" customWidth="1"/>
    <col min="8949" max="8949" width="8.625" style="320" customWidth="1"/>
    <col min="8950" max="8950" width="10.625" style="320" customWidth="1"/>
    <col min="8951" max="8952" width="7.75" style="320" customWidth="1"/>
    <col min="8953" max="8953" width="18.625" style="320" customWidth="1"/>
    <col min="8954" max="8954" width="1.5" style="320" customWidth="1"/>
    <col min="8955" max="8971" width="0" style="320" hidden="1" customWidth="1"/>
    <col min="8972" max="9200" width="9" style="320"/>
    <col min="9201" max="9201" width="1.5" style="320" customWidth="1"/>
    <col min="9202" max="9202" width="4.625" style="320" customWidth="1"/>
    <col min="9203" max="9203" width="8.625" style="320" customWidth="1"/>
    <col min="9204" max="9204" width="37.25" style="320" customWidth="1"/>
    <col min="9205" max="9205" width="8.625" style="320" customWidth="1"/>
    <col min="9206" max="9206" width="10.625" style="320" customWidth="1"/>
    <col min="9207" max="9208" width="7.75" style="320" customWidth="1"/>
    <col min="9209" max="9209" width="18.625" style="320" customWidth="1"/>
    <col min="9210" max="9210" width="1.5" style="320" customWidth="1"/>
    <col min="9211" max="9227" width="0" style="320" hidden="1" customWidth="1"/>
    <col min="9228" max="9456" width="9" style="320"/>
    <col min="9457" max="9457" width="1.5" style="320" customWidth="1"/>
    <col min="9458" max="9458" width="4.625" style="320" customWidth="1"/>
    <col min="9459" max="9459" width="8.625" style="320" customWidth="1"/>
    <col min="9460" max="9460" width="37.25" style="320" customWidth="1"/>
    <col min="9461" max="9461" width="8.625" style="320" customWidth="1"/>
    <col min="9462" max="9462" width="10.625" style="320" customWidth="1"/>
    <col min="9463" max="9464" width="7.75" style="320" customWidth="1"/>
    <col min="9465" max="9465" width="18.625" style="320" customWidth="1"/>
    <col min="9466" max="9466" width="1.5" style="320" customWidth="1"/>
    <col min="9467" max="9483" width="0" style="320" hidden="1" customWidth="1"/>
    <col min="9484" max="9712" width="9" style="320"/>
    <col min="9713" max="9713" width="1.5" style="320" customWidth="1"/>
    <col min="9714" max="9714" width="4.625" style="320" customWidth="1"/>
    <col min="9715" max="9715" width="8.625" style="320" customWidth="1"/>
    <col min="9716" max="9716" width="37.25" style="320" customWidth="1"/>
    <col min="9717" max="9717" width="8.625" style="320" customWidth="1"/>
    <col min="9718" max="9718" width="10.625" style="320" customWidth="1"/>
    <col min="9719" max="9720" width="7.75" style="320" customWidth="1"/>
    <col min="9721" max="9721" width="18.625" style="320" customWidth="1"/>
    <col min="9722" max="9722" width="1.5" style="320" customWidth="1"/>
    <col min="9723" max="9739" width="0" style="320" hidden="1" customWidth="1"/>
    <col min="9740" max="9968" width="9" style="320"/>
    <col min="9969" max="9969" width="1.5" style="320" customWidth="1"/>
    <col min="9970" max="9970" width="4.625" style="320" customWidth="1"/>
    <col min="9971" max="9971" width="8.625" style="320" customWidth="1"/>
    <col min="9972" max="9972" width="37.25" style="320" customWidth="1"/>
    <col min="9973" max="9973" width="8.625" style="320" customWidth="1"/>
    <col min="9974" max="9974" width="10.625" style="320" customWidth="1"/>
    <col min="9975" max="9976" width="7.75" style="320" customWidth="1"/>
    <col min="9977" max="9977" width="18.625" style="320" customWidth="1"/>
    <col min="9978" max="9978" width="1.5" style="320" customWidth="1"/>
    <col min="9979" max="9995" width="0" style="320" hidden="1" customWidth="1"/>
    <col min="9996" max="10224" width="9" style="320"/>
    <col min="10225" max="10225" width="1.5" style="320" customWidth="1"/>
    <col min="10226" max="10226" width="4.625" style="320" customWidth="1"/>
    <col min="10227" max="10227" width="8.625" style="320" customWidth="1"/>
    <col min="10228" max="10228" width="37.25" style="320" customWidth="1"/>
    <col min="10229" max="10229" width="8.625" style="320" customWidth="1"/>
    <col min="10230" max="10230" width="10.625" style="320" customWidth="1"/>
    <col min="10231" max="10232" width="7.75" style="320" customWidth="1"/>
    <col min="10233" max="10233" width="18.625" style="320" customWidth="1"/>
    <col min="10234" max="10234" width="1.5" style="320" customWidth="1"/>
    <col min="10235" max="10251" width="0" style="320" hidden="1" customWidth="1"/>
    <col min="10252" max="10480" width="9" style="320"/>
    <col min="10481" max="10481" width="1.5" style="320" customWidth="1"/>
    <col min="10482" max="10482" width="4.625" style="320" customWidth="1"/>
    <col min="10483" max="10483" width="8.625" style="320" customWidth="1"/>
    <col min="10484" max="10484" width="37.25" style="320" customWidth="1"/>
    <col min="10485" max="10485" width="8.625" style="320" customWidth="1"/>
    <col min="10486" max="10486" width="10.625" style="320" customWidth="1"/>
    <col min="10487" max="10488" width="7.75" style="320" customWidth="1"/>
    <col min="10489" max="10489" width="18.625" style="320" customWidth="1"/>
    <col min="10490" max="10490" width="1.5" style="320" customWidth="1"/>
    <col min="10491" max="10507" width="0" style="320" hidden="1" customWidth="1"/>
    <col min="10508" max="10736" width="9" style="320"/>
    <col min="10737" max="10737" width="1.5" style="320" customWidth="1"/>
    <col min="10738" max="10738" width="4.625" style="320" customWidth="1"/>
    <col min="10739" max="10739" width="8.625" style="320" customWidth="1"/>
    <col min="10740" max="10740" width="37.25" style="320" customWidth="1"/>
    <col min="10741" max="10741" width="8.625" style="320" customWidth="1"/>
    <col min="10742" max="10742" width="10.625" style="320" customWidth="1"/>
    <col min="10743" max="10744" width="7.75" style="320" customWidth="1"/>
    <col min="10745" max="10745" width="18.625" style="320" customWidth="1"/>
    <col min="10746" max="10746" width="1.5" style="320" customWidth="1"/>
    <col min="10747" max="10763" width="0" style="320" hidden="1" customWidth="1"/>
    <col min="10764" max="10992" width="9" style="320"/>
    <col min="10993" max="10993" width="1.5" style="320" customWidth="1"/>
    <col min="10994" max="10994" width="4.625" style="320" customWidth="1"/>
    <col min="10995" max="10995" width="8.625" style="320" customWidth="1"/>
    <col min="10996" max="10996" width="37.25" style="320" customWidth="1"/>
    <col min="10997" max="10997" width="8.625" style="320" customWidth="1"/>
    <col min="10998" max="10998" width="10.625" style="320" customWidth="1"/>
    <col min="10999" max="11000" width="7.75" style="320" customWidth="1"/>
    <col min="11001" max="11001" width="18.625" style="320" customWidth="1"/>
    <col min="11002" max="11002" width="1.5" style="320" customWidth="1"/>
    <col min="11003" max="11019" width="0" style="320" hidden="1" customWidth="1"/>
    <col min="11020" max="11248" width="9" style="320"/>
    <col min="11249" max="11249" width="1.5" style="320" customWidth="1"/>
    <col min="11250" max="11250" width="4.625" style="320" customWidth="1"/>
    <col min="11251" max="11251" width="8.625" style="320" customWidth="1"/>
    <col min="11252" max="11252" width="37.25" style="320" customWidth="1"/>
    <col min="11253" max="11253" width="8.625" style="320" customWidth="1"/>
    <col min="11254" max="11254" width="10.625" style="320" customWidth="1"/>
    <col min="11255" max="11256" width="7.75" style="320" customWidth="1"/>
    <col min="11257" max="11257" width="18.625" style="320" customWidth="1"/>
    <col min="11258" max="11258" width="1.5" style="320" customWidth="1"/>
    <col min="11259" max="11275" width="0" style="320" hidden="1" customWidth="1"/>
    <col min="11276" max="11504" width="9" style="320"/>
    <col min="11505" max="11505" width="1.5" style="320" customWidth="1"/>
    <col min="11506" max="11506" width="4.625" style="320" customWidth="1"/>
    <col min="11507" max="11507" width="8.625" style="320" customWidth="1"/>
    <col min="11508" max="11508" width="37.25" style="320" customWidth="1"/>
    <col min="11509" max="11509" width="8.625" style="320" customWidth="1"/>
    <col min="11510" max="11510" width="10.625" style="320" customWidth="1"/>
    <col min="11511" max="11512" width="7.75" style="320" customWidth="1"/>
    <col min="11513" max="11513" width="18.625" style="320" customWidth="1"/>
    <col min="11514" max="11514" width="1.5" style="320" customWidth="1"/>
    <col min="11515" max="11531" width="0" style="320" hidden="1" customWidth="1"/>
    <col min="11532" max="11760" width="9" style="320"/>
    <col min="11761" max="11761" width="1.5" style="320" customWidth="1"/>
    <col min="11762" max="11762" width="4.625" style="320" customWidth="1"/>
    <col min="11763" max="11763" width="8.625" style="320" customWidth="1"/>
    <col min="11764" max="11764" width="37.25" style="320" customWidth="1"/>
    <col min="11765" max="11765" width="8.625" style="320" customWidth="1"/>
    <col min="11766" max="11766" width="10.625" style="320" customWidth="1"/>
    <col min="11767" max="11768" width="7.75" style="320" customWidth="1"/>
    <col min="11769" max="11769" width="18.625" style="320" customWidth="1"/>
    <col min="11770" max="11770" width="1.5" style="320" customWidth="1"/>
    <col min="11771" max="11787" width="0" style="320" hidden="1" customWidth="1"/>
    <col min="11788" max="12016" width="9" style="320"/>
    <col min="12017" max="12017" width="1.5" style="320" customWidth="1"/>
    <col min="12018" max="12018" width="4.625" style="320" customWidth="1"/>
    <col min="12019" max="12019" width="8.625" style="320" customWidth="1"/>
    <col min="12020" max="12020" width="37.25" style="320" customWidth="1"/>
    <col min="12021" max="12021" width="8.625" style="320" customWidth="1"/>
    <col min="12022" max="12022" width="10.625" style="320" customWidth="1"/>
    <col min="12023" max="12024" width="7.75" style="320" customWidth="1"/>
    <col min="12025" max="12025" width="18.625" style="320" customWidth="1"/>
    <col min="12026" max="12026" width="1.5" style="320" customWidth="1"/>
    <col min="12027" max="12043" width="0" style="320" hidden="1" customWidth="1"/>
    <col min="12044" max="12272" width="9" style="320"/>
    <col min="12273" max="12273" width="1.5" style="320" customWidth="1"/>
    <col min="12274" max="12274" width="4.625" style="320" customWidth="1"/>
    <col min="12275" max="12275" width="8.625" style="320" customWidth="1"/>
    <col min="12276" max="12276" width="37.25" style="320" customWidth="1"/>
    <col min="12277" max="12277" width="8.625" style="320" customWidth="1"/>
    <col min="12278" max="12278" width="10.625" style="320" customWidth="1"/>
    <col min="12279" max="12280" width="7.75" style="320" customWidth="1"/>
    <col min="12281" max="12281" width="18.625" style="320" customWidth="1"/>
    <col min="12282" max="12282" width="1.5" style="320" customWidth="1"/>
    <col min="12283" max="12299" width="0" style="320" hidden="1" customWidth="1"/>
    <col min="12300" max="12528" width="9" style="320"/>
    <col min="12529" max="12529" width="1.5" style="320" customWidth="1"/>
    <col min="12530" max="12530" width="4.625" style="320" customWidth="1"/>
    <col min="12531" max="12531" width="8.625" style="320" customWidth="1"/>
    <col min="12532" max="12532" width="37.25" style="320" customWidth="1"/>
    <col min="12533" max="12533" width="8.625" style="320" customWidth="1"/>
    <col min="12534" max="12534" width="10.625" style="320" customWidth="1"/>
    <col min="12535" max="12536" width="7.75" style="320" customWidth="1"/>
    <col min="12537" max="12537" width="18.625" style="320" customWidth="1"/>
    <col min="12538" max="12538" width="1.5" style="320" customWidth="1"/>
    <col min="12539" max="12555" width="0" style="320" hidden="1" customWidth="1"/>
    <col min="12556" max="12784" width="9" style="320"/>
    <col min="12785" max="12785" width="1.5" style="320" customWidth="1"/>
    <col min="12786" max="12786" width="4.625" style="320" customWidth="1"/>
    <col min="12787" max="12787" width="8.625" style="320" customWidth="1"/>
    <col min="12788" max="12788" width="37.25" style="320" customWidth="1"/>
    <col min="12789" max="12789" width="8.625" style="320" customWidth="1"/>
    <col min="12790" max="12790" width="10.625" style="320" customWidth="1"/>
    <col min="12791" max="12792" width="7.75" style="320" customWidth="1"/>
    <col min="12793" max="12793" width="18.625" style="320" customWidth="1"/>
    <col min="12794" max="12794" width="1.5" style="320" customWidth="1"/>
    <col min="12795" max="12811" width="0" style="320" hidden="1" customWidth="1"/>
    <col min="12812" max="13040" width="9" style="320"/>
    <col min="13041" max="13041" width="1.5" style="320" customWidth="1"/>
    <col min="13042" max="13042" width="4.625" style="320" customWidth="1"/>
    <col min="13043" max="13043" width="8.625" style="320" customWidth="1"/>
    <col min="13044" max="13044" width="37.25" style="320" customWidth="1"/>
    <col min="13045" max="13045" width="8.625" style="320" customWidth="1"/>
    <col min="13046" max="13046" width="10.625" style="320" customWidth="1"/>
    <col min="13047" max="13048" width="7.75" style="320" customWidth="1"/>
    <col min="13049" max="13049" width="18.625" style="320" customWidth="1"/>
    <col min="13050" max="13050" width="1.5" style="320" customWidth="1"/>
    <col min="13051" max="13067" width="0" style="320" hidden="1" customWidth="1"/>
    <col min="13068" max="13296" width="9" style="320"/>
    <col min="13297" max="13297" width="1.5" style="320" customWidth="1"/>
    <col min="13298" max="13298" width="4.625" style="320" customWidth="1"/>
    <col min="13299" max="13299" width="8.625" style="320" customWidth="1"/>
    <col min="13300" max="13300" width="37.25" style="320" customWidth="1"/>
    <col min="13301" max="13301" width="8.625" style="320" customWidth="1"/>
    <col min="13302" max="13302" width="10.625" style="320" customWidth="1"/>
    <col min="13303" max="13304" width="7.75" style="320" customWidth="1"/>
    <col min="13305" max="13305" width="18.625" style="320" customWidth="1"/>
    <col min="13306" max="13306" width="1.5" style="320" customWidth="1"/>
    <col min="13307" max="13323" width="0" style="320" hidden="1" customWidth="1"/>
    <col min="13324" max="13552" width="9" style="320"/>
    <col min="13553" max="13553" width="1.5" style="320" customWidth="1"/>
    <col min="13554" max="13554" width="4.625" style="320" customWidth="1"/>
    <col min="13555" max="13555" width="8.625" style="320" customWidth="1"/>
    <col min="13556" max="13556" width="37.25" style="320" customWidth="1"/>
    <col min="13557" max="13557" width="8.625" style="320" customWidth="1"/>
    <col min="13558" max="13558" width="10.625" style="320" customWidth="1"/>
    <col min="13559" max="13560" width="7.75" style="320" customWidth="1"/>
    <col min="13561" max="13561" width="18.625" style="320" customWidth="1"/>
    <col min="13562" max="13562" width="1.5" style="320" customWidth="1"/>
    <col min="13563" max="13579" width="0" style="320" hidden="1" customWidth="1"/>
    <col min="13580" max="13808" width="9" style="320"/>
    <col min="13809" max="13809" width="1.5" style="320" customWidth="1"/>
    <col min="13810" max="13810" width="4.625" style="320" customWidth="1"/>
    <col min="13811" max="13811" width="8.625" style="320" customWidth="1"/>
    <col min="13812" max="13812" width="37.25" style="320" customWidth="1"/>
    <col min="13813" max="13813" width="8.625" style="320" customWidth="1"/>
    <col min="13814" max="13814" width="10.625" style="320" customWidth="1"/>
    <col min="13815" max="13816" width="7.75" style="320" customWidth="1"/>
    <col min="13817" max="13817" width="18.625" style="320" customWidth="1"/>
    <col min="13818" max="13818" width="1.5" style="320" customWidth="1"/>
    <col min="13819" max="13835" width="0" style="320" hidden="1" customWidth="1"/>
    <col min="13836" max="14064" width="9" style="320"/>
    <col min="14065" max="14065" width="1.5" style="320" customWidth="1"/>
    <col min="14066" max="14066" width="4.625" style="320" customWidth="1"/>
    <col min="14067" max="14067" width="8.625" style="320" customWidth="1"/>
    <col min="14068" max="14068" width="37.25" style="320" customWidth="1"/>
    <col min="14069" max="14069" width="8.625" style="320" customWidth="1"/>
    <col min="14070" max="14070" width="10.625" style="320" customWidth="1"/>
    <col min="14071" max="14072" width="7.75" style="320" customWidth="1"/>
    <col min="14073" max="14073" width="18.625" style="320" customWidth="1"/>
    <col min="14074" max="14074" width="1.5" style="320" customWidth="1"/>
    <col min="14075" max="14091" width="0" style="320" hidden="1" customWidth="1"/>
    <col min="14092" max="14320" width="9" style="320"/>
    <col min="14321" max="14321" width="1.5" style="320" customWidth="1"/>
    <col min="14322" max="14322" width="4.625" style="320" customWidth="1"/>
    <col min="14323" max="14323" width="8.625" style="320" customWidth="1"/>
    <col min="14324" max="14324" width="37.25" style="320" customWidth="1"/>
    <col min="14325" max="14325" width="8.625" style="320" customWidth="1"/>
    <col min="14326" max="14326" width="10.625" style="320" customWidth="1"/>
    <col min="14327" max="14328" width="7.75" style="320" customWidth="1"/>
    <col min="14329" max="14329" width="18.625" style="320" customWidth="1"/>
    <col min="14330" max="14330" width="1.5" style="320" customWidth="1"/>
    <col min="14331" max="14347" width="0" style="320" hidden="1" customWidth="1"/>
    <col min="14348" max="14576" width="9" style="320"/>
    <col min="14577" max="14577" width="1.5" style="320" customWidth="1"/>
    <col min="14578" max="14578" width="4.625" style="320" customWidth="1"/>
    <col min="14579" max="14579" width="8.625" style="320" customWidth="1"/>
    <col min="14580" max="14580" width="37.25" style="320" customWidth="1"/>
    <col min="14581" max="14581" width="8.625" style="320" customWidth="1"/>
    <col min="14582" max="14582" width="10.625" style="320" customWidth="1"/>
    <col min="14583" max="14584" width="7.75" style="320" customWidth="1"/>
    <col min="14585" max="14585" width="18.625" style="320" customWidth="1"/>
    <col min="14586" max="14586" width="1.5" style="320" customWidth="1"/>
    <col min="14587" max="14603" width="0" style="320" hidden="1" customWidth="1"/>
    <col min="14604" max="14832" width="9" style="320"/>
    <col min="14833" max="14833" width="1.5" style="320" customWidth="1"/>
    <col min="14834" max="14834" width="4.625" style="320" customWidth="1"/>
    <col min="14835" max="14835" width="8.625" style="320" customWidth="1"/>
    <col min="14836" max="14836" width="37.25" style="320" customWidth="1"/>
    <col min="14837" max="14837" width="8.625" style="320" customWidth="1"/>
    <col min="14838" max="14838" width="10.625" style="320" customWidth="1"/>
    <col min="14839" max="14840" width="7.75" style="320" customWidth="1"/>
    <col min="14841" max="14841" width="18.625" style="320" customWidth="1"/>
    <col min="14842" max="14842" width="1.5" style="320" customWidth="1"/>
    <col min="14843" max="14859" width="0" style="320" hidden="1" customWidth="1"/>
    <col min="14860" max="15088" width="9" style="320"/>
    <col min="15089" max="15089" width="1.5" style="320" customWidth="1"/>
    <col min="15090" max="15090" width="4.625" style="320" customWidth="1"/>
    <col min="15091" max="15091" width="8.625" style="320" customWidth="1"/>
    <col min="15092" max="15092" width="37.25" style="320" customWidth="1"/>
    <col min="15093" max="15093" width="8.625" style="320" customWidth="1"/>
    <col min="15094" max="15094" width="10.625" style="320" customWidth="1"/>
    <col min="15095" max="15096" width="7.75" style="320" customWidth="1"/>
    <col min="15097" max="15097" width="18.625" style="320" customWidth="1"/>
    <col min="15098" max="15098" width="1.5" style="320" customWidth="1"/>
    <col min="15099" max="15115" width="0" style="320" hidden="1" customWidth="1"/>
    <col min="15116" max="15344" width="9" style="320"/>
    <col min="15345" max="15345" width="1.5" style="320" customWidth="1"/>
    <col min="15346" max="15346" width="4.625" style="320" customWidth="1"/>
    <col min="15347" max="15347" width="8.625" style="320" customWidth="1"/>
    <col min="15348" max="15348" width="37.25" style="320" customWidth="1"/>
    <col min="15349" max="15349" width="8.625" style="320" customWidth="1"/>
    <col min="15350" max="15350" width="10.625" style="320" customWidth="1"/>
    <col min="15351" max="15352" width="7.75" style="320" customWidth="1"/>
    <col min="15353" max="15353" width="18.625" style="320" customWidth="1"/>
    <col min="15354" max="15354" width="1.5" style="320" customWidth="1"/>
    <col min="15355" max="15371" width="0" style="320" hidden="1" customWidth="1"/>
    <col min="15372" max="15600" width="9" style="320"/>
    <col min="15601" max="15601" width="1.5" style="320" customWidth="1"/>
    <col min="15602" max="15602" width="4.625" style="320" customWidth="1"/>
    <col min="15603" max="15603" width="8.625" style="320" customWidth="1"/>
    <col min="15604" max="15604" width="37.25" style="320" customWidth="1"/>
    <col min="15605" max="15605" width="8.625" style="320" customWidth="1"/>
    <col min="15606" max="15606" width="10.625" style="320" customWidth="1"/>
    <col min="15607" max="15608" width="7.75" style="320" customWidth="1"/>
    <col min="15609" max="15609" width="18.625" style="320" customWidth="1"/>
    <col min="15610" max="15610" width="1.5" style="320" customWidth="1"/>
    <col min="15611" max="15627" width="0" style="320" hidden="1" customWidth="1"/>
    <col min="15628" max="15856" width="9" style="320"/>
    <col min="15857" max="15857" width="1.5" style="320" customWidth="1"/>
    <col min="15858" max="15858" width="4.625" style="320" customWidth="1"/>
    <col min="15859" max="15859" width="8.625" style="320" customWidth="1"/>
    <col min="15860" max="15860" width="37.25" style="320" customWidth="1"/>
    <col min="15861" max="15861" width="8.625" style="320" customWidth="1"/>
    <col min="15862" max="15862" width="10.625" style="320" customWidth="1"/>
    <col min="15863" max="15864" width="7.75" style="320" customWidth="1"/>
    <col min="15865" max="15865" width="18.625" style="320" customWidth="1"/>
    <col min="15866" max="15866" width="1.5" style="320" customWidth="1"/>
    <col min="15867" max="15883" width="0" style="320" hidden="1" customWidth="1"/>
    <col min="15884" max="16112" width="9" style="320"/>
    <col min="16113" max="16113" width="1.5" style="320" customWidth="1"/>
    <col min="16114" max="16114" width="4.625" style="320" customWidth="1"/>
    <col min="16115" max="16115" width="8.625" style="320" customWidth="1"/>
    <col min="16116" max="16116" width="37.25" style="320" customWidth="1"/>
    <col min="16117" max="16117" width="8.625" style="320" customWidth="1"/>
    <col min="16118" max="16118" width="10.625" style="320" customWidth="1"/>
    <col min="16119" max="16120" width="7.75" style="320" customWidth="1"/>
    <col min="16121" max="16121" width="18.625" style="320" customWidth="1"/>
    <col min="16122" max="16122" width="1.5" style="320" customWidth="1"/>
    <col min="16123" max="16139" width="0" style="320" hidden="1" customWidth="1"/>
    <col min="16140" max="16384" width="9" style="320"/>
  </cols>
  <sheetData>
    <row r="1" spans="1:56" ht="7.5" customHeight="1" x14ac:dyDescent="0.15">
      <c r="A1" s="289"/>
      <c r="B1" s="298"/>
      <c r="C1" s="257"/>
      <c r="D1" s="298"/>
      <c r="E1" s="298"/>
      <c r="F1" s="298"/>
      <c r="G1" s="298"/>
      <c r="H1" s="298"/>
      <c r="I1" s="298"/>
      <c r="J1" s="241"/>
      <c r="K1" s="319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676" t="s">
        <v>267</v>
      </c>
      <c r="AF1" s="676" t="s">
        <v>267</v>
      </c>
      <c r="AG1" s="676" t="s">
        <v>267</v>
      </c>
      <c r="AH1" s="676" t="s">
        <v>267</v>
      </c>
      <c r="AI1" s="676" t="s">
        <v>267</v>
      </c>
      <c r="AJ1" s="676" t="s">
        <v>267</v>
      </c>
      <c r="AK1" s="676" t="s">
        <v>267</v>
      </c>
      <c r="AL1" s="676" t="s">
        <v>267</v>
      </c>
      <c r="AM1" s="321"/>
      <c r="AN1" s="678" t="s">
        <v>268</v>
      </c>
      <c r="AO1" s="678" t="s">
        <v>268</v>
      </c>
      <c r="AP1" s="678" t="s">
        <v>268</v>
      </c>
      <c r="AQ1" s="678" t="s">
        <v>268</v>
      </c>
      <c r="AR1" s="678" t="s">
        <v>268</v>
      </c>
      <c r="AS1" s="678" t="s">
        <v>268</v>
      </c>
      <c r="AT1" s="678" t="s">
        <v>268</v>
      </c>
      <c r="AU1" s="678" t="s">
        <v>268</v>
      </c>
      <c r="AV1" s="322"/>
      <c r="AW1" s="678" t="s">
        <v>47</v>
      </c>
      <c r="AX1" s="678" t="s">
        <v>47</v>
      </c>
      <c r="AY1" s="678" t="s">
        <v>47</v>
      </c>
      <c r="AZ1" s="678" t="s">
        <v>47</v>
      </c>
      <c r="BA1" s="678" t="s">
        <v>47</v>
      </c>
      <c r="BB1" s="678" t="s">
        <v>47</v>
      </c>
      <c r="BC1" s="678" t="s">
        <v>47</v>
      </c>
      <c r="BD1" s="678" t="s">
        <v>47</v>
      </c>
    </row>
    <row r="2" spans="1:56" ht="51.75" customHeight="1" x14ac:dyDescent="0.15">
      <c r="A2" s="289"/>
      <c r="B2" s="323"/>
      <c r="C2" s="323"/>
      <c r="D2" s="323"/>
      <c r="E2" s="323"/>
      <c r="F2" s="323"/>
      <c r="G2" s="323"/>
      <c r="H2" s="323"/>
      <c r="I2" s="324"/>
      <c r="J2" s="241"/>
      <c r="K2" s="319"/>
      <c r="L2" s="325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676"/>
      <c r="AF2" s="676"/>
      <c r="AG2" s="676"/>
      <c r="AH2" s="676"/>
      <c r="AI2" s="676"/>
      <c r="AJ2" s="676"/>
      <c r="AK2" s="676"/>
      <c r="AL2" s="676"/>
      <c r="AM2" s="321"/>
      <c r="AN2" s="678"/>
      <c r="AO2" s="678"/>
      <c r="AP2" s="678"/>
      <c r="AQ2" s="678"/>
      <c r="AR2" s="678"/>
      <c r="AS2" s="678"/>
      <c r="AT2" s="678"/>
      <c r="AU2" s="678"/>
      <c r="AV2" s="322"/>
      <c r="AW2" s="678"/>
      <c r="AX2" s="678"/>
      <c r="AY2" s="678"/>
      <c r="AZ2" s="678"/>
      <c r="BA2" s="678"/>
      <c r="BB2" s="678"/>
      <c r="BC2" s="678"/>
      <c r="BD2" s="678"/>
    </row>
    <row r="3" spans="1:56" ht="23.25" customHeight="1" x14ac:dyDescent="0.15">
      <c r="A3" s="289"/>
      <c r="B3" s="323" t="s">
        <v>255</v>
      </c>
      <c r="C3" s="323"/>
      <c r="D3" s="323"/>
      <c r="E3" s="323"/>
      <c r="F3" s="323" t="s">
        <v>115</v>
      </c>
      <c r="G3" s="317"/>
      <c r="H3" s="317"/>
      <c r="I3" s="318"/>
      <c r="J3" s="241"/>
      <c r="K3" s="319"/>
      <c r="L3" s="325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676"/>
      <c r="AF3" s="676"/>
      <c r="AG3" s="676"/>
      <c r="AH3" s="676"/>
      <c r="AI3" s="676"/>
      <c r="AJ3" s="676"/>
      <c r="AK3" s="676"/>
      <c r="AL3" s="676"/>
      <c r="AM3" s="321"/>
      <c r="AN3" s="678"/>
      <c r="AO3" s="678"/>
      <c r="AP3" s="678"/>
      <c r="AQ3" s="678"/>
      <c r="AR3" s="678"/>
      <c r="AS3" s="678"/>
      <c r="AT3" s="678"/>
      <c r="AU3" s="678"/>
      <c r="AV3" s="322"/>
      <c r="AW3" s="678"/>
      <c r="AX3" s="678"/>
      <c r="AY3" s="678"/>
      <c r="AZ3" s="678"/>
      <c r="BA3" s="678"/>
      <c r="BB3" s="678"/>
      <c r="BC3" s="678"/>
      <c r="BD3" s="678"/>
    </row>
    <row r="4" spans="1:56" ht="26.1" customHeight="1" x14ac:dyDescent="0.15">
      <c r="A4" s="289"/>
      <c r="B4" s="664" t="s">
        <v>109</v>
      </c>
      <c r="C4" s="664"/>
      <c r="D4" s="664"/>
      <c r="E4" s="664"/>
      <c r="F4" s="664"/>
      <c r="G4" s="664"/>
      <c r="H4" s="664"/>
      <c r="I4" s="664"/>
      <c r="J4" s="241"/>
      <c r="K4" s="319"/>
      <c r="L4" s="325"/>
      <c r="M4" s="676" t="s">
        <v>27</v>
      </c>
      <c r="N4" s="676" t="s">
        <v>27</v>
      </c>
      <c r="O4" s="676" t="s">
        <v>27</v>
      </c>
      <c r="P4" s="676" t="s">
        <v>27</v>
      </c>
      <c r="Q4" s="676" t="s">
        <v>27</v>
      </c>
      <c r="R4" s="676" t="s">
        <v>27</v>
      </c>
      <c r="S4" s="676" t="s">
        <v>27</v>
      </c>
      <c r="T4" s="676" t="s">
        <v>27</v>
      </c>
      <c r="U4" s="326"/>
      <c r="V4" s="676" t="s">
        <v>24</v>
      </c>
      <c r="W4" s="676" t="s">
        <v>24</v>
      </c>
      <c r="X4" s="676" t="s">
        <v>24</v>
      </c>
      <c r="Y4" s="676" t="s">
        <v>24</v>
      </c>
      <c r="Z4" s="676" t="s">
        <v>24</v>
      </c>
      <c r="AA4" s="676" t="s">
        <v>24</v>
      </c>
      <c r="AB4" s="676" t="s">
        <v>24</v>
      </c>
      <c r="AC4" s="676" t="s">
        <v>24</v>
      </c>
      <c r="AD4" s="326"/>
      <c r="AE4" s="676"/>
      <c r="AF4" s="676"/>
      <c r="AG4" s="676"/>
      <c r="AH4" s="676"/>
      <c r="AI4" s="676"/>
      <c r="AJ4" s="676"/>
      <c r="AK4" s="676"/>
      <c r="AL4" s="676"/>
      <c r="AM4" s="326"/>
      <c r="AN4" s="678"/>
      <c r="AO4" s="678"/>
      <c r="AP4" s="678"/>
      <c r="AQ4" s="678"/>
      <c r="AR4" s="678"/>
      <c r="AS4" s="678"/>
      <c r="AT4" s="678"/>
      <c r="AU4" s="678"/>
      <c r="AV4" s="322"/>
      <c r="AW4" s="678"/>
      <c r="AX4" s="678"/>
      <c r="AY4" s="678"/>
      <c r="AZ4" s="678"/>
      <c r="BA4" s="678"/>
      <c r="BB4" s="678"/>
      <c r="BC4" s="678"/>
      <c r="BD4" s="678"/>
    </row>
    <row r="5" spans="1:56" ht="15" customHeight="1" x14ac:dyDescent="0.15">
      <c r="A5" s="289"/>
      <c r="B5" s="665" t="s">
        <v>20</v>
      </c>
      <c r="C5" s="665" t="s">
        <v>21</v>
      </c>
      <c r="D5" s="495" t="s">
        <v>110</v>
      </c>
      <c r="E5" s="666"/>
      <c r="F5" s="540" t="s">
        <v>22</v>
      </c>
      <c r="G5" s="669" t="s">
        <v>111</v>
      </c>
      <c r="H5" s="670"/>
      <c r="I5" s="671" t="s">
        <v>112</v>
      </c>
      <c r="J5" s="241"/>
      <c r="K5" s="319"/>
      <c r="L5" s="325"/>
      <c r="M5" s="676"/>
      <c r="N5" s="676"/>
      <c r="O5" s="676"/>
      <c r="P5" s="676"/>
      <c r="Q5" s="676"/>
      <c r="R5" s="676"/>
      <c r="S5" s="676"/>
      <c r="T5" s="676"/>
      <c r="U5" s="326"/>
      <c r="V5" s="676"/>
      <c r="W5" s="676"/>
      <c r="X5" s="676"/>
      <c r="Y5" s="676"/>
      <c r="Z5" s="676"/>
      <c r="AA5" s="676"/>
      <c r="AB5" s="676"/>
      <c r="AC5" s="676"/>
      <c r="AD5" s="326"/>
      <c r="AE5" s="676"/>
      <c r="AF5" s="676"/>
      <c r="AG5" s="676"/>
      <c r="AH5" s="676"/>
      <c r="AI5" s="676"/>
      <c r="AJ5" s="676"/>
      <c r="AK5" s="676"/>
      <c r="AL5" s="676"/>
      <c r="AM5" s="326"/>
      <c r="AN5" s="678"/>
      <c r="AO5" s="678"/>
      <c r="AP5" s="678"/>
      <c r="AQ5" s="678"/>
      <c r="AR5" s="678"/>
      <c r="AS5" s="678"/>
      <c r="AT5" s="678"/>
      <c r="AU5" s="678"/>
      <c r="AV5" s="322"/>
      <c r="AW5" s="678"/>
      <c r="AX5" s="678"/>
      <c r="AY5" s="678"/>
      <c r="AZ5" s="678"/>
      <c r="BA5" s="678"/>
      <c r="BB5" s="678"/>
      <c r="BC5" s="678"/>
      <c r="BD5" s="678"/>
    </row>
    <row r="6" spans="1:56" ht="15" customHeight="1" x14ac:dyDescent="0.15">
      <c r="A6" s="289"/>
      <c r="B6" s="665"/>
      <c r="C6" s="665"/>
      <c r="D6" s="667"/>
      <c r="E6" s="668"/>
      <c r="F6" s="540"/>
      <c r="G6" s="75" t="s">
        <v>113</v>
      </c>
      <c r="H6" s="75" t="s">
        <v>114</v>
      </c>
      <c r="I6" s="524"/>
      <c r="J6" s="241"/>
      <c r="K6" s="319"/>
      <c r="L6" s="325"/>
      <c r="M6" s="327" t="s">
        <v>70</v>
      </c>
      <c r="N6" s="327" t="s">
        <v>46</v>
      </c>
      <c r="O6" s="327" t="s">
        <v>71</v>
      </c>
      <c r="P6" s="327" t="s">
        <v>72</v>
      </c>
      <c r="Q6" s="327" t="s">
        <v>73</v>
      </c>
      <c r="R6" s="327" t="s">
        <v>74</v>
      </c>
      <c r="S6" s="327" t="s">
        <v>75</v>
      </c>
      <c r="T6" s="327" t="s">
        <v>76</v>
      </c>
      <c r="U6" s="328"/>
      <c r="V6" s="327" t="s">
        <v>70</v>
      </c>
      <c r="W6" s="327" t="s">
        <v>46</v>
      </c>
      <c r="X6" s="327" t="s">
        <v>71</v>
      </c>
      <c r="Y6" s="327" t="s">
        <v>72</v>
      </c>
      <c r="Z6" s="327" t="s">
        <v>73</v>
      </c>
      <c r="AA6" s="327" t="s">
        <v>74</v>
      </c>
      <c r="AB6" s="327" t="s">
        <v>75</v>
      </c>
      <c r="AC6" s="327" t="s">
        <v>76</v>
      </c>
      <c r="AD6" s="328"/>
      <c r="AE6" s="327" t="s">
        <v>70</v>
      </c>
      <c r="AF6" s="327" t="s">
        <v>46</v>
      </c>
      <c r="AG6" s="327" t="s">
        <v>71</v>
      </c>
      <c r="AH6" s="327" t="s">
        <v>72</v>
      </c>
      <c r="AI6" s="327" t="s">
        <v>73</v>
      </c>
      <c r="AJ6" s="327" t="s">
        <v>74</v>
      </c>
      <c r="AK6" s="327" t="s">
        <v>75</v>
      </c>
      <c r="AL6" s="327" t="s">
        <v>76</v>
      </c>
      <c r="AM6" s="328"/>
      <c r="AN6" s="327" t="s">
        <v>70</v>
      </c>
      <c r="AO6" s="327" t="s">
        <v>46</v>
      </c>
      <c r="AP6" s="327" t="s">
        <v>71</v>
      </c>
      <c r="AQ6" s="327" t="s">
        <v>72</v>
      </c>
      <c r="AR6" s="327" t="s">
        <v>73</v>
      </c>
      <c r="AS6" s="327" t="s">
        <v>74</v>
      </c>
      <c r="AT6" s="327" t="s">
        <v>75</v>
      </c>
      <c r="AU6" s="327" t="s">
        <v>76</v>
      </c>
      <c r="AV6" s="329"/>
      <c r="AW6" s="327" t="s">
        <v>70</v>
      </c>
      <c r="AX6" s="327" t="s">
        <v>46</v>
      </c>
      <c r="AY6" s="327" t="s">
        <v>71</v>
      </c>
      <c r="AZ6" s="327" t="s">
        <v>72</v>
      </c>
      <c r="BA6" s="327" t="s">
        <v>73</v>
      </c>
      <c r="BB6" s="327" t="s">
        <v>74</v>
      </c>
      <c r="BC6" s="327" t="s">
        <v>75</v>
      </c>
      <c r="BD6" s="327" t="s">
        <v>76</v>
      </c>
    </row>
    <row r="7" spans="1:56" ht="21.95" customHeight="1" x14ac:dyDescent="0.15">
      <c r="A7" s="289"/>
      <c r="B7" s="330">
        <v>10</v>
      </c>
      <c r="C7" s="40"/>
      <c r="D7" s="672"/>
      <c r="E7" s="673"/>
      <c r="F7" s="316"/>
      <c r="G7" s="42"/>
      <c r="H7" s="40"/>
      <c r="I7" s="43"/>
      <c r="J7" s="241"/>
      <c r="K7" s="331" t="str">
        <f t="shared" ref="K7:K31" si="0">IF(F7=$M$4,$M$4&amp;G7,IF(F7=$V$4,$V$4&amp;G7,IF(F7=$AE$1,$AE$1&amp;G7,IF(F7=$AN$1,$AN$1&amp;G7,IF(F7="","",$AW$1&amp;G7)))))</f>
        <v/>
      </c>
      <c r="M7" s="320">
        <f>COUNTIF(K7,"校長①")*H7</f>
        <v>0</v>
      </c>
      <c r="N7" s="320">
        <f>COUNTIF(K7,"校長②")*H7</f>
        <v>0</v>
      </c>
      <c r="O7" s="320">
        <f>COUNTIF(K7,"校長③")*H7</f>
        <v>0</v>
      </c>
      <c r="P7" s="320">
        <f>COUNTIF(K7,"校長④")*H7</f>
        <v>0</v>
      </c>
      <c r="Q7" s="320">
        <f>COUNTIF(K7,"校長⑤")*H7</f>
        <v>0</v>
      </c>
      <c r="R7" s="320">
        <f>COUNTIF(K7,"校長⑥")*H7</f>
        <v>0</v>
      </c>
      <c r="S7" s="320">
        <f>COUNTIF(K7,"校長⑦")*H7</f>
        <v>0</v>
      </c>
      <c r="T7" s="320">
        <f>COUNTIF(K7,"校長⑧")*H7</f>
        <v>0</v>
      </c>
      <c r="V7" s="320">
        <f>COUNTIF(K7,"教頭①")*H7</f>
        <v>0</v>
      </c>
      <c r="W7" s="320">
        <f>COUNTIF(K7,"教頭②")*H7</f>
        <v>0</v>
      </c>
      <c r="X7" s="320">
        <f>COUNTIF(K7,"教頭③")*H7</f>
        <v>0</v>
      </c>
      <c r="Y7" s="320">
        <f>COUNTIF(K7,"教頭④")*H7</f>
        <v>0</v>
      </c>
      <c r="Z7" s="320">
        <f>COUNTIF(K7,"教頭⑤")*H7</f>
        <v>0</v>
      </c>
      <c r="AA7" s="320">
        <f>COUNTIF(K7,"教頭⑥")*H7</f>
        <v>0</v>
      </c>
      <c r="AB7" s="320">
        <f>COUNTIF(K7,"教頭⑦")*H7</f>
        <v>0</v>
      </c>
      <c r="AC7" s="320">
        <f>COUNTIF(K7,"教頭⑧")*H7</f>
        <v>0</v>
      </c>
      <c r="AE7" s="320">
        <f>COUNTIF($K7,"拠点校指導教員①")*H7</f>
        <v>0</v>
      </c>
      <c r="AF7" s="320">
        <f>COUNTIF($K7,"拠点校指導教員②")*H7</f>
        <v>0</v>
      </c>
      <c r="AG7" s="320">
        <f>COUNTIF($K7,"拠点校指導教員③")*H7</f>
        <v>0</v>
      </c>
      <c r="AH7" s="320">
        <f>COUNTIF($K7,"拠点校指導教員④")*H7</f>
        <v>0</v>
      </c>
      <c r="AI7" s="320">
        <f>COUNTIF($K7,"拠点校指導教員⑤")*H7</f>
        <v>0</v>
      </c>
      <c r="AJ7" s="320">
        <f>COUNTIF($K7,"拠点校指導教員⑥")*H7</f>
        <v>0</v>
      </c>
      <c r="AK7" s="320">
        <f>COUNTIF($K7,"拠点校指導教員⑦")*H7</f>
        <v>0</v>
      </c>
      <c r="AL7" s="320">
        <f>COUNTIF($K7,"拠点校指導教員⑧")*H7</f>
        <v>0</v>
      </c>
      <c r="AN7" s="320">
        <f>COUNTIF($K7,"校内指導教員①")*H7</f>
        <v>0</v>
      </c>
      <c r="AO7" s="320">
        <f>COUNTIF($K7,"校内指導教員②")*H7</f>
        <v>0</v>
      </c>
      <c r="AP7" s="320">
        <f>COUNTIF($K7,"校内指導教員③")*H7</f>
        <v>0</v>
      </c>
      <c r="AQ7" s="320">
        <f>COUNTIF($K7,"校内指導教員④")*H7</f>
        <v>0</v>
      </c>
      <c r="AR7" s="320">
        <f>COUNTIF($K7,"校内指導教員⑤")*H7</f>
        <v>0</v>
      </c>
      <c r="AS7" s="320">
        <f>COUNTIF($K7,"校内指導教員⑥")*H7</f>
        <v>0</v>
      </c>
      <c r="AT7" s="320">
        <f>COUNTIF($K7,"校内指導教員⑦")*H7</f>
        <v>0</v>
      </c>
      <c r="AU7" s="320">
        <f>COUNTIF($K7,"校内指導教員⑧")*H7</f>
        <v>0</v>
      </c>
      <c r="AW7" s="320">
        <f>COUNTIF($K7,"その他の教員①")*H7</f>
        <v>0</v>
      </c>
      <c r="AX7" s="320">
        <f>COUNTIF($K7,"その他の教員②")*H7</f>
        <v>0</v>
      </c>
      <c r="AY7" s="320">
        <f>COUNTIF($K7,"その他の教員③")*H7</f>
        <v>0</v>
      </c>
      <c r="AZ7" s="320">
        <f>COUNTIF($K7,"その他の教員④")*H7</f>
        <v>0</v>
      </c>
      <c r="BA7" s="320">
        <f>COUNTIF($K7,"その他の教員⑤")*H7</f>
        <v>0</v>
      </c>
      <c r="BB7" s="320">
        <f>COUNTIF($K7,"その他の教員⑥")*H7</f>
        <v>0</v>
      </c>
      <c r="BC7" s="320">
        <f>COUNTIF($K7,"その他の教員⑦")*H7</f>
        <v>0</v>
      </c>
      <c r="BD7" s="320">
        <f>COUNTIF($K7,"その他の教員⑧")*H7</f>
        <v>0</v>
      </c>
    </row>
    <row r="8" spans="1:56" ht="21.75" customHeight="1" x14ac:dyDescent="0.15">
      <c r="A8" s="289"/>
      <c r="B8" s="332"/>
      <c r="C8" s="40"/>
      <c r="D8" s="662"/>
      <c r="E8" s="663"/>
      <c r="F8" s="45"/>
      <c r="G8" s="40"/>
      <c r="H8" s="40"/>
      <c r="I8" s="46"/>
      <c r="J8" s="241"/>
      <c r="K8" s="331" t="str">
        <f t="shared" si="0"/>
        <v/>
      </c>
      <c r="M8" s="320">
        <f t="shared" ref="M8:M31" si="1">COUNTIF(K8,"校長①")*H8</f>
        <v>0</v>
      </c>
      <c r="N8" s="320">
        <f t="shared" ref="N8:N31" si="2">COUNTIF(K8,"校長②")*H8</f>
        <v>0</v>
      </c>
      <c r="O8" s="320">
        <f t="shared" ref="O8:O31" si="3">COUNTIF(K8,"校長③")*H8</f>
        <v>0</v>
      </c>
      <c r="P8" s="320">
        <f t="shared" ref="P8:P31" si="4">COUNTIF(K8,"校長④")*H8</f>
        <v>0</v>
      </c>
      <c r="Q8" s="320">
        <f t="shared" ref="Q8:Q31" si="5">COUNTIF(K8,"校長⑤")*H8</f>
        <v>0</v>
      </c>
      <c r="R8" s="320">
        <f t="shared" ref="R8:R31" si="6">COUNTIF(K8,"校長⑥")*H8</f>
        <v>0</v>
      </c>
      <c r="S8" s="320">
        <f t="shared" ref="S8:S31" si="7">COUNTIF(K8,"校長⑦")*H8</f>
        <v>0</v>
      </c>
      <c r="T8" s="320">
        <f t="shared" ref="T8:T31" si="8">COUNTIF(K8,"校長⑧")*H8</f>
        <v>0</v>
      </c>
      <c r="V8" s="320">
        <f t="shared" ref="V8:V31" si="9">COUNTIF(K8,"教頭①")*H8</f>
        <v>0</v>
      </c>
      <c r="W8" s="320">
        <f t="shared" ref="W8:W31" si="10">COUNTIF(K8,"教頭②")*H8</f>
        <v>0</v>
      </c>
      <c r="X8" s="320">
        <f t="shared" ref="X8:X31" si="11">COUNTIF(K8,"教頭③")*H8</f>
        <v>0</v>
      </c>
      <c r="Y8" s="320">
        <f t="shared" ref="Y8:Y31" si="12">COUNTIF(K8,"教頭④")*H8</f>
        <v>0</v>
      </c>
      <c r="Z8" s="320">
        <f t="shared" ref="Z8:Z31" si="13">COUNTIF(K8,"教頭⑤")*H8</f>
        <v>0</v>
      </c>
      <c r="AA8" s="320">
        <f t="shared" ref="AA8:AA31" si="14">COUNTIF(K8,"教頭⑥")*H8</f>
        <v>0</v>
      </c>
      <c r="AB8" s="320">
        <f t="shared" ref="AB8:AB31" si="15">COUNTIF(K8,"教頭⑦")*H8</f>
        <v>0</v>
      </c>
      <c r="AC8" s="320">
        <f t="shared" ref="AC8:AC31" si="16">COUNTIF(K8,"教頭⑧")*H8</f>
        <v>0</v>
      </c>
      <c r="AE8" s="320">
        <f t="shared" ref="AE8:AE31" si="17">COUNTIF($K8,"拠点校指導教員①")*H8</f>
        <v>0</v>
      </c>
      <c r="AF8" s="320">
        <f t="shared" ref="AF8:AF31" si="18">COUNTIF($K8,"拠点校指導教員②")*H8</f>
        <v>0</v>
      </c>
      <c r="AG8" s="320">
        <f t="shared" ref="AG8:AG31" si="19">COUNTIF($K8,"拠点校指導教員③")*H8</f>
        <v>0</v>
      </c>
      <c r="AH8" s="320">
        <f t="shared" ref="AH8:AH31" si="20">COUNTIF($K8,"拠点校指導教員④")*H8</f>
        <v>0</v>
      </c>
      <c r="AI8" s="320">
        <f t="shared" ref="AI8:AI31" si="21">COUNTIF($K8,"拠点校指導教員⑤")*H8</f>
        <v>0</v>
      </c>
      <c r="AJ8" s="320">
        <f t="shared" ref="AJ8:AJ31" si="22">COUNTIF($K8,"拠点校指導教員⑥")*H8</f>
        <v>0</v>
      </c>
      <c r="AK8" s="320">
        <f t="shared" ref="AK8:AK31" si="23">COUNTIF($K8,"拠点校指導教員⑦")*H8</f>
        <v>0</v>
      </c>
      <c r="AL8" s="320">
        <f t="shared" ref="AL8:AL31" si="24">COUNTIF($K8,"拠点校指導教員⑧")*H8</f>
        <v>0</v>
      </c>
      <c r="AN8" s="320">
        <f t="shared" ref="AN8:AN31" si="25">COUNTIF($K8,"校内指導教員①")*H8</f>
        <v>0</v>
      </c>
      <c r="AO8" s="320">
        <f t="shared" ref="AO8:AO31" si="26">COUNTIF($K8,"校内指導教員②")*H8</f>
        <v>0</v>
      </c>
      <c r="AP8" s="320">
        <f t="shared" ref="AP8:AP31" si="27">COUNTIF($K8,"校内指導教員③")*H8</f>
        <v>0</v>
      </c>
      <c r="AQ8" s="320">
        <f t="shared" ref="AQ8:AQ31" si="28">COUNTIF($K8,"校内指導教員④")*H8</f>
        <v>0</v>
      </c>
      <c r="AR8" s="320">
        <f t="shared" ref="AR8:AR31" si="29">COUNTIF($K8,"校内指導教員⑤")*H8</f>
        <v>0</v>
      </c>
      <c r="AS8" s="320">
        <f t="shared" ref="AS8:AS31" si="30">COUNTIF($K8,"校内指導教員⑥")*H8</f>
        <v>0</v>
      </c>
      <c r="AT8" s="320">
        <f t="shared" ref="AT8:AT31" si="31">COUNTIF($K8,"校内指導教員⑦")*H8</f>
        <v>0</v>
      </c>
      <c r="AU8" s="320">
        <f t="shared" ref="AU8:AU31" si="32">COUNTIF($K8,"校内指導教員⑧")*H8</f>
        <v>0</v>
      </c>
      <c r="AW8" s="320">
        <f t="shared" ref="AW8:AW31" si="33">COUNTIF($K8,"その他の教員①")*H8</f>
        <v>0</v>
      </c>
      <c r="AX8" s="320">
        <f t="shared" ref="AX8:AX31" si="34">COUNTIF($K8,"その他の教員②")*H8</f>
        <v>0</v>
      </c>
      <c r="AY8" s="320">
        <f t="shared" ref="AY8:AY31" si="35">COUNTIF($K8,"その他の教員③")*H8</f>
        <v>0</v>
      </c>
      <c r="AZ8" s="320">
        <f t="shared" ref="AZ8:AZ31" si="36">COUNTIF($K8,"その他の教員④")*H8</f>
        <v>0</v>
      </c>
      <c r="BA8" s="320">
        <f t="shared" ref="BA8:BA31" si="37">COUNTIF($K8,"その他の教員⑤")*H8</f>
        <v>0</v>
      </c>
      <c r="BB8" s="320">
        <f t="shared" ref="BB8:BB31" si="38">COUNTIF($K8,"その他の教員⑥")*H8</f>
        <v>0</v>
      </c>
      <c r="BC8" s="320">
        <f t="shared" ref="BC8:BC31" si="39">COUNTIF($K8,"その他の教員⑦")*H8</f>
        <v>0</v>
      </c>
      <c r="BD8" s="320">
        <f t="shared" ref="BD8:BD31" si="40">COUNTIF($K8,"その他の教員⑧")*H8</f>
        <v>0</v>
      </c>
    </row>
    <row r="9" spans="1:56" ht="21.95" customHeight="1" x14ac:dyDescent="0.15">
      <c r="A9" s="289"/>
      <c r="B9" s="332"/>
      <c r="C9" s="39"/>
      <c r="D9" s="662"/>
      <c r="E9" s="663"/>
      <c r="F9" s="45"/>
      <c r="G9" s="40"/>
      <c r="H9" s="40"/>
      <c r="I9" s="48"/>
      <c r="J9" s="241"/>
      <c r="K9" s="331" t="str">
        <f t="shared" si="0"/>
        <v/>
      </c>
      <c r="M9" s="320">
        <f t="shared" si="1"/>
        <v>0</v>
      </c>
      <c r="N9" s="320">
        <f t="shared" si="2"/>
        <v>0</v>
      </c>
      <c r="O9" s="320">
        <f t="shared" si="3"/>
        <v>0</v>
      </c>
      <c r="P9" s="320">
        <f t="shared" si="4"/>
        <v>0</v>
      </c>
      <c r="Q9" s="320">
        <f t="shared" si="5"/>
        <v>0</v>
      </c>
      <c r="R9" s="320">
        <f t="shared" si="6"/>
        <v>0</v>
      </c>
      <c r="S9" s="320">
        <f t="shared" si="7"/>
        <v>0</v>
      </c>
      <c r="T9" s="320">
        <f t="shared" si="8"/>
        <v>0</v>
      </c>
      <c r="V9" s="320">
        <f t="shared" si="9"/>
        <v>0</v>
      </c>
      <c r="W9" s="320">
        <f t="shared" si="10"/>
        <v>0</v>
      </c>
      <c r="X9" s="320">
        <f t="shared" si="11"/>
        <v>0</v>
      </c>
      <c r="Y9" s="320">
        <f t="shared" si="12"/>
        <v>0</v>
      </c>
      <c r="Z9" s="320">
        <f t="shared" si="13"/>
        <v>0</v>
      </c>
      <c r="AA9" s="320">
        <f t="shared" si="14"/>
        <v>0</v>
      </c>
      <c r="AB9" s="320">
        <f t="shared" si="15"/>
        <v>0</v>
      </c>
      <c r="AC9" s="320">
        <f t="shared" si="16"/>
        <v>0</v>
      </c>
      <c r="AE9" s="320">
        <f t="shared" si="17"/>
        <v>0</v>
      </c>
      <c r="AF9" s="320">
        <f t="shared" si="18"/>
        <v>0</v>
      </c>
      <c r="AG9" s="320">
        <f t="shared" si="19"/>
        <v>0</v>
      </c>
      <c r="AH9" s="320">
        <f t="shared" si="20"/>
        <v>0</v>
      </c>
      <c r="AI9" s="320">
        <f t="shared" si="21"/>
        <v>0</v>
      </c>
      <c r="AJ9" s="320">
        <f t="shared" si="22"/>
        <v>0</v>
      </c>
      <c r="AK9" s="320">
        <f t="shared" si="23"/>
        <v>0</v>
      </c>
      <c r="AL9" s="320">
        <f t="shared" si="24"/>
        <v>0</v>
      </c>
      <c r="AN9" s="320">
        <f t="shared" si="25"/>
        <v>0</v>
      </c>
      <c r="AO9" s="320">
        <f t="shared" si="26"/>
        <v>0</v>
      </c>
      <c r="AP9" s="320">
        <f t="shared" si="27"/>
        <v>0</v>
      </c>
      <c r="AQ9" s="320">
        <f t="shared" si="28"/>
        <v>0</v>
      </c>
      <c r="AR9" s="320">
        <f t="shared" si="29"/>
        <v>0</v>
      </c>
      <c r="AS9" s="320">
        <f t="shared" si="30"/>
        <v>0</v>
      </c>
      <c r="AT9" s="320">
        <f t="shared" si="31"/>
        <v>0</v>
      </c>
      <c r="AU9" s="320">
        <f t="shared" si="32"/>
        <v>0</v>
      </c>
      <c r="AW9" s="320">
        <f t="shared" si="33"/>
        <v>0</v>
      </c>
      <c r="AX9" s="320">
        <f t="shared" si="34"/>
        <v>0</v>
      </c>
      <c r="AY9" s="320">
        <f t="shared" si="35"/>
        <v>0</v>
      </c>
      <c r="AZ9" s="320">
        <f t="shared" si="36"/>
        <v>0</v>
      </c>
      <c r="BA9" s="320">
        <f t="shared" si="37"/>
        <v>0</v>
      </c>
      <c r="BB9" s="320">
        <f t="shared" si="38"/>
        <v>0</v>
      </c>
      <c r="BC9" s="320">
        <f t="shared" si="39"/>
        <v>0</v>
      </c>
      <c r="BD9" s="320">
        <f t="shared" si="40"/>
        <v>0</v>
      </c>
    </row>
    <row r="10" spans="1:56" ht="21.95" customHeight="1" x14ac:dyDescent="0.15">
      <c r="A10" s="289"/>
      <c r="B10" s="332"/>
      <c r="C10" s="49"/>
      <c r="D10" s="662"/>
      <c r="E10" s="663"/>
      <c r="F10" s="45"/>
      <c r="G10" s="40"/>
      <c r="H10" s="40"/>
      <c r="I10" s="51"/>
      <c r="J10" s="241"/>
      <c r="K10" s="331" t="str">
        <f t="shared" si="0"/>
        <v/>
      </c>
      <c r="M10" s="320">
        <f t="shared" si="1"/>
        <v>0</v>
      </c>
      <c r="N10" s="320">
        <f t="shared" si="2"/>
        <v>0</v>
      </c>
      <c r="O10" s="320">
        <f t="shared" si="3"/>
        <v>0</v>
      </c>
      <c r="P10" s="320">
        <f t="shared" si="4"/>
        <v>0</v>
      </c>
      <c r="Q10" s="320">
        <f t="shared" si="5"/>
        <v>0</v>
      </c>
      <c r="R10" s="320">
        <f t="shared" si="6"/>
        <v>0</v>
      </c>
      <c r="S10" s="320">
        <f t="shared" si="7"/>
        <v>0</v>
      </c>
      <c r="T10" s="320">
        <f t="shared" si="8"/>
        <v>0</v>
      </c>
      <c r="V10" s="320">
        <f t="shared" si="9"/>
        <v>0</v>
      </c>
      <c r="W10" s="320">
        <f t="shared" si="10"/>
        <v>0</v>
      </c>
      <c r="X10" s="320">
        <f t="shared" si="11"/>
        <v>0</v>
      </c>
      <c r="Y10" s="320">
        <f t="shared" si="12"/>
        <v>0</v>
      </c>
      <c r="Z10" s="320">
        <f t="shared" si="13"/>
        <v>0</v>
      </c>
      <c r="AA10" s="320">
        <f t="shared" si="14"/>
        <v>0</v>
      </c>
      <c r="AB10" s="320">
        <f t="shared" si="15"/>
        <v>0</v>
      </c>
      <c r="AC10" s="320">
        <f t="shared" si="16"/>
        <v>0</v>
      </c>
      <c r="AE10" s="320">
        <f t="shared" si="17"/>
        <v>0</v>
      </c>
      <c r="AF10" s="320">
        <f t="shared" si="18"/>
        <v>0</v>
      </c>
      <c r="AG10" s="320">
        <f t="shared" si="19"/>
        <v>0</v>
      </c>
      <c r="AH10" s="320">
        <f t="shared" si="20"/>
        <v>0</v>
      </c>
      <c r="AI10" s="320">
        <f t="shared" si="21"/>
        <v>0</v>
      </c>
      <c r="AJ10" s="320">
        <f t="shared" si="22"/>
        <v>0</v>
      </c>
      <c r="AK10" s="320">
        <f t="shared" si="23"/>
        <v>0</v>
      </c>
      <c r="AL10" s="320">
        <f t="shared" si="24"/>
        <v>0</v>
      </c>
      <c r="AN10" s="320">
        <f t="shared" si="25"/>
        <v>0</v>
      </c>
      <c r="AO10" s="320">
        <f t="shared" si="26"/>
        <v>0</v>
      </c>
      <c r="AP10" s="320">
        <f t="shared" si="27"/>
        <v>0</v>
      </c>
      <c r="AQ10" s="320">
        <f t="shared" si="28"/>
        <v>0</v>
      </c>
      <c r="AR10" s="320">
        <f t="shared" si="29"/>
        <v>0</v>
      </c>
      <c r="AS10" s="320">
        <f t="shared" si="30"/>
        <v>0</v>
      </c>
      <c r="AT10" s="320">
        <f t="shared" si="31"/>
        <v>0</v>
      </c>
      <c r="AU10" s="320">
        <f t="shared" si="32"/>
        <v>0</v>
      </c>
      <c r="AW10" s="320">
        <f t="shared" si="33"/>
        <v>0</v>
      </c>
      <c r="AX10" s="320">
        <f t="shared" si="34"/>
        <v>0</v>
      </c>
      <c r="AY10" s="320">
        <f t="shared" si="35"/>
        <v>0</v>
      </c>
      <c r="AZ10" s="320">
        <f t="shared" si="36"/>
        <v>0</v>
      </c>
      <c r="BA10" s="320">
        <f t="shared" si="37"/>
        <v>0</v>
      </c>
      <c r="BB10" s="320">
        <f t="shared" si="38"/>
        <v>0</v>
      </c>
      <c r="BC10" s="320">
        <f t="shared" si="39"/>
        <v>0</v>
      </c>
      <c r="BD10" s="320">
        <f t="shared" si="40"/>
        <v>0</v>
      </c>
    </row>
    <row r="11" spans="1:56" ht="21.95" customHeight="1" x14ac:dyDescent="0.15">
      <c r="A11" s="289"/>
      <c r="B11" s="332"/>
      <c r="C11" s="50"/>
      <c r="D11" s="662"/>
      <c r="E11" s="663"/>
      <c r="F11" s="45"/>
      <c r="G11" s="40"/>
      <c r="H11" s="40"/>
      <c r="I11" s="46"/>
      <c r="J11" s="241"/>
      <c r="K11" s="331" t="str">
        <f t="shared" si="0"/>
        <v/>
      </c>
      <c r="M11" s="320">
        <f t="shared" si="1"/>
        <v>0</v>
      </c>
      <c r="N11" s="320">
        <f t="shared" si="2"/>
        <v>0</v>
      </c>
      <c r="O11" s="320">
        <f t="shared" si="3"/>
        <v>0</v>
      </c>
      <c r="P11" s="320">
        <f t="shared" si="4"/>
        <v>0</v>
      </c>
      <c r="Q11" s="320">
        <f t="shared" si="5"/>
        <v>0</v>
      </c>
      <c r="R11" s="320">
        <f t="shared" si="6"/>
        <v>0</v>
      </c>
      <c r="S11" s="320">
        <f t="shared" si="7"/>
        <v>0</v>
      </c>
      <c r="T11" s="320">
        <f t="shared" si="8"/>
        <v>0</v>
      </c>
      <c r="V11" s="320">
        <f t="shared" si="9"/>
        <v>0</v>
      </c>
      <c r="W11" s="320">
        <f t="shared" si="10"/>
        <v>0</v>
      </c>
      <c r="X11" s="320">
        <f t="shared" si="11"/>
        <v>0</v>
      </c>
      <c r="Y11" s="320">
        <f t="shared" si="12"/>
        <v>0</v>
      </c>
      <c r="Z11" s="320">
        <f t="shared" si="13"/>
        <v>0</v>
      </c>
      <c r="AA11" s="320">
        <f t="shared" si="14"/>
        <v>0</v>
      </c>
      <c r="AB11" s="320">
        <f t="shared" si="15"/>
        <v>0</v>
      </c>
      <c r="AC11" s="320">
        <f t="shared" si="16"/>
        <v>0</v>
      </c>
      <c r="AE11" s="320">
        <f t="shared" si="17"/>
        <v>0</v>
      </c>
      <c r="AF11" s="320">
        <f t="shared" si="18"/>
        <v>0</v>
      </c>
      <c r="AG11" s="320">
        <f t="shared" si="19"/>
        <v>0</v>
      </c>
      <c r="AH11" s="320">
        <f t="shared" si="20"/>
        <v>0</v>
      </c>
      <c r="AI11" s="320">
        <f t="shared" si="21"/>
        <v>0</v>
      </c>
      <c r="AJ11" s="320">
        <f t="shared" si="22"/>
        <v>0</v>
      </c>
      <c r="AK11" s="320">
        <f t="shared" si="23"/>
        <v>0</v>
      </c>
      <c r="AL11" s="320">
        <f t="shared" si="24"/>
        <v>0</v>
      </c>
      <c r="AN11" s="320">
        <f t="shared" si="25"/>
        <v>0</v>
      </c>
      <c r="AO11" s="320">
        <f t="shared" si="26"/>
        <v>0</v>
      </c>
      <c r="AP11" s="320">
        <f t="shared" si="27"/>
        <v>0</v>
      </c>
      <c r="AQ11" s="320">
        <f t="shared" si="28"/>
        <v>0</v>
      </c>
      <c r="AR11" s="320">
        <f t="shared" si="29"/>
        <v>0</v>
      </c>
      <c r="AS11" s="320">
        <f t="shared" si="30"/>
        <v>0</v>
      </c>
      <c r="AT11" s="320">
        <f t="shared" si="31"/>
        <v>0</v>
      </c>
      <c r="AU11" s="320">
        <f t="shared" si="32"/>
        <v>0</v>
      </c>
      <c r="AW11" s="320">
        <f t="shared" si="33"/>
        <v>0</v>
      </c>
      <c r="AX11" s="320">
        <f t="shared" si="34"/>
        <v>0</v>
      </c>
      <c r="AY11" s="320">
        <f t="shared" si="35"/>
        <v>0</v>
      </c>
      <c r="AZ11" s="320">
        <f t="shared" si="36"/>
        <v>0</v>
      </c>
      <c r="BA11" s="320">
        <f t="shared" si="37"/>
        <v>0</v>
      </c>
      <c r="BB11" s="320">
        <f t="shared" si="38"/>
        <v>0</v>
      </c>
      <c r="BC11" s="320">
        <f t="shared" si="39"/>
        <v>0</v>
      </c>
      <c r="BD11" s="320">
        <f t="shared" si="40"/>
        <v>0</v>
      </c>
    </row>
    <row r="12" spans="1:56" ht="21.95" customHeight="1" x14ac:dyDescent="0.15">
      <c r="A12" s="289"/>
      <c r="B12" s="332"/>
      <c r="C12" s="50"/>
      <c r="D12" s="662"/>
      <c r="E12" s="663"/>
      <c r="F12" s="45"/>
      <c r="G12" s="40"/>
      <c r="H12" s="40"/>
      <c r="I12" s="48"/>
      <c r="J12" s="333"/>
      <c r="K12" s="331" t="str">
        <f t="shared" si="0"/>
        <v/>
      </c>
      <c r="M12" s="320">
        <f t="shared" si="1"/>
        <v>0</v>
      </c>
      <c r="N12" s="320">
        <f t="shared" si="2"/>
        <v>0</v>
      </c>
      <c r="O12" s="320">
        <f t="shared" si="3"/>
        <v>0</v>
      </c>
      <c r="P12" s="320">
        <f t="shared" si="4"/>
        <v>0</v>
      </c>
      <c r="Q12" s="320">
        <f t="shared" si="5"/>
        <v>0</v>
      </c>
      <c r="R12" s="320">
        <f t="shared" si="6"/>
        <v>0</v>
      </c>
      <c r="S12" s="320">
        <f t="shared" si="7"/>
        <v>0</v>
      </c>
      <c r="T12" s="320">
        <f t="shared" si="8"/>
        <v>0</v>
      </c>
      <c r="V12" s="320">
        <f t="shared" si="9"/>
        <v>0</v>
      </c>
      <c r="W12" s="320">
        <f t="shared" si="10"/>
        <v>0</v>
      </c>
      <c r="X12" s="320">
        <f t="shared" si="11"/>
        <v>0</v>
      </c>
      <c r="Y12" s="320">
        <f t="shared" si="12"/>
        <v>0</v>
      </c>
      <c r="Z12" s="320">
        <f t="shared" si="13"/>
        <v>0</v>
      </c>
      <c r="AA12" s="320">
        <f t="shared" si="14"/>
        <v>0</v>
      </c>
      <c r="AB12" s="320">
        <f t="shared" si="15"/>
        <v>0</v>
      </c>
      <c r="AC12" s="320">
        <f t="shared" si="16"/>
        <v>0</v>
      </c>
      <c r="AE12" s="320">
        <f t="shared" si="17"/>
        <v>0</v>
      </c>
      <c r="AF12" s="320">
        <f t="shared" si="18"/>
        <v>0</v>
      </c>
      <c r="AG12" s="320">
        <f t="shared" si="19"/>
        <v>0</v>
      </c>
      <c r="AH12" s="320">
        <f t="shared" si="20"/>
        <v>0</v>
      </c>
      <c r="AI12" s="320">
        <f t="shared" si="21"/>
        <v>0</v>
      </c>
      <c r="AJ12" s="320">
        <f t="shared" si="22"/>
        <v>0</v>
      </c>
      <c r="AK12" s="320">
        <f t="shared" si="23"/>
        <v>0</v>
      </c>
      <c r="AL12" s="320">
        <f t="shared" si="24"/>
        <v>0</v>
      </c>
      <c r="AN12" s="320">
        <f t="shared" si="25"/>
        <v>0</v>
      </c>
      <c r="AO12" s="320">
        <f t="shared" si="26"/>
        <v>0</v>
      </c>
      <c r="AP12" s="320">
        <f t="shared" si="27"/>
        <v>0</v>
      </c>
      <c r="AQ12" s="320">
        <f t="shared" si="28"/>
        <v>0</v>
      </c>
      <c r="AR12" s="320">
        <f t="shared" si="29"/>
        <v>0</v>
      </c>
      <c r="AS12" s="320">
        <f t="shared" si="30"/>
        <v>0</v>
      </c>
      <c r="AT12" s="320">
        <f t="shared" si="31"/>
        <v>0</v>
      </c>
      <c r="AU12" s="320">
        <f t="shared" si="32"/>
        <v>0</v>
      </c>
      <c r="AW12" s="320">
        <f t="shared" si="33"/>
        <v>0</v>
      </c>
      <c r="AX12" s="320">
        <f t="shared" si="34"/>
        <v>0</v>
      </c>
      <c r="AY12" s="320">
        <f t="shared" si="35"/>
        <v>0</v>
      </c>
      <c r="AZ12" s="320">
        <f t="shared" si="36"/>
        <v>0</v>
      </c>
      <c r="BA12" s="320">
        <f t="shared" si="37"/>
        <v>0</v>
      </c>
      <c r="BB12" s="320">
        <f t="shared" si="38"/>
        <v>0</v>
      </c>
      <c r="BC12" s="320">
        <f t="shared" si="39"/>
        <v>0</v>
      </c>
      <c r="BD12" s="320">
        <f t="shared" si="40"/>
        <v>0</v>
      </c>
    </row>
    <row r="13" spans="1:56" s="336" customFormat="1" ht="21.95" customHeight="1" x14ac:dyDescent="0.15">
      <c r="A13" s="334"/>
      <c r="B13" s="335"/>
      <c r="C13" s="50"/>
      <c r="D13" s="662"/>
      <c r="E13" s="663"/>
      <c r="F13" s="45"/>
      <c r="G13" s="40"/>
      <c r="H13" s="40"/>
      <c r="I13" s="51"/>
      <c r="J13" s="300"/>
      <c r="K13" s="331" t="str">
        <f t="shared" si="0"/>
        <v/>
      </c>
      <c r="M13" s="320">
        <f t="shared" si="1"/>
        <v>0</v>
      </c>
      <c r="N13" s="320">
        <f t="shared" si="2"/>
        <v>0</v>
      </c>
      <c r="O13" s="320">
        <f t="shared" si="3"/>
        <v>0</v>
      </c>
      <c r="P13" s="320">
        <f t="shared" si="4"/>
        <v>0</v>
      </c>
      <c r="Q13" s="320">
        <f t="shared" si="5"/>
        <v>0</v>
      </c>
      <c r="R13" s="320">
        <f t="shared" si="6"/>
        <v>0</v>
      </c>
      <c r="S13" s="320">
        <f t="shared" si="7"/>
        <v>0</v>
      </c>
      <c r="T13" s="320">
        <f t="shared" si="8"/>
        <v>0</v>
      </c>
      <c r="V13" s="320">
        <f t="shared" si="9"/>
        <v>0</v>
      </c>
      <c r="W13" s="320">
        <f t="shared" si="10"/>
        <v>0</v>
      </c>
      <c r="X13" s="320">
        <f t="shared" si="11"/>
        <v>0</v>
      </c>
      <c r="Y13" s="320">
        <f t="shared" si="12"/>
        <v>0</v>
      </c>
      <c r="Z13" s="320">
        <f t="shared" si="13"/>
        <v>0</v>
      </c>
      <c r="AA13" s="320">
        <f t="shared" si="14"/>
        <v>0</v>
      </c>
      <c r="AB13" s="320">
        <f t="shared" si="15"/>
        <v>0</v>
      </c>
      <c r="AC13" s="320">
        <f t="shared" si="16"/>
        <v>0</v>
      </c>
      <c r="AE13" s="320">
        <f t="shared" si="17"/>
        <v>0</v>
      </c>
      <c r="AF13" s="320">
        <f t="shared" si="18"/>
        <v>0</v>
      </c>
      <c r="AG13" s="320">
        <f t="shared" si="19"/>
        <v>0</v>
      </c>
      <c r="AH13" s="320">
        <f t="shared" si="20"/>
        <v>0</v>
      </c>
      <c r="AI13" s="320">
        <f t="shared" si="21"/>
        <v>0</v>
      </c>
      <c r="AJ13" s="320">
        <f t="shared" si="22"/>
        <v>0</v>
      </c>
      <c r="AK13" s="320">
        <f t="shared" si="23"/>
        <v>0</v>
      </c>
      <c r="AL13" s="320">
        <f t="shared" si="24"/>
        <v>0</v>
      </c>
      <c r="AN13" s="320">
        <f t="shared" si="25"/>
        <v>0</v>
      </c>
      <c r="AO13" s="320">
        <f t="shared" si="26"/>
        <v>0</v>
      </c>
      <c r="AP13" s="320">
        <f t="shared" si="27"/>
        <v>0</v>
      </c>
      <c r="AQ13" s="320">
        <f t="shared" si="28"/>
        <v>0</v>
      </c>
      <c r="AR13" s="320">
        <f t="shared" si="29"/>
        <v>0</v>
      </c>
      <c r="AS13" s="320">
        <f t="shared" si="30"/>
        <v>0</v>
      </c>
      <c r="AT13" s="320">
        <f t="shared" si="31"/>
        <v>0</v>
      </c>
      <c r="AU13" s="320">
        <f t="shared" si="32"/>
        <v>0</v>
      </c>
      <c r="AW13" s="320">
        <f t="shared" si="33"/>
        <v>0</v>
      </c>
      <c r="AX13" s="320">
        <f t="shared" si="34"/>
        <v>0</v>
      </c>
      <c r="AY13" s="320">
        <f t="shared" si="35"/>
        <v>0</v>
      </c>
      <c r="AZ13" s="320">
        <f t="shared" si="36"/>
        <v>0</v>
      </c>
      <c r="BA13" s="320">
        <f t="shared" si="37"/>
        <v>0</v>
      </c>
      <c r="BB13" s="320">
        <f t="shared" si="38"/>
        <v>0</v>
      </c>
      <c r="BC13" s="320">
        <f t="shared" si="39"/>
        <v>0</v>
      </c>
      <c r="BD13" s="320">
        <f t="shared" si="40"/>
        <v>0</v>
      </c>
    </row>
    <row r="14" spans="1:56" s="336" customFormat="1" ht="21.95" customHeight="1" x14ac:dyDescent="0.15">
      <c r="A14" s="334"/>
      <c r="B14" s="332"/>
      <c r="C14" s="50"/>
      <c r="D14" s="662"/>
      <c r="E14" s="663"/>
      <c r="F14" s="45"/>
      <c r="G14" s="40"/>
      <c r="H14" s="40"/>
      <c r="I14" s="46"/>
      <c r="J14" s="300"/>
      <c r="K14" s="331" t="str">
        <f t="shared" si="0"/>
        <v/>
      </c>
      <c r="M14" s="320">
        <f t="shared" si="1"/>
        <v>0</v>
      </c>
      <c r="N14" s="320">
        <f t="shared" si="2"/>
        <v>0</v>
      </c>
      <c r="O14" s="320">
        <f t="shared" si="3"/>
        <v>0</v>
      </c>
      <c r="P14" s="320">
        <f t="shared" si="4"/>
        <v>0</v>
      </c>
      <c r="Q14" s="320">
        <f t="shared" si="5"/>
        <v>0</v>
      </c>
      <c r="R14" s="320">
        <f t="shared" si="6"/>
        <v>0</v>
      </c>
      <c r="S14" s="320">
        <f t="shared" si="7"/>
        <v>0</v>
      </c>
      <c r="T14" s="320">
        <f t="shared" si="8"/>
        <v>0</v>
      </c>
      <c r="V14" s="320">
        <f t="shared" si="9"/>
        <v>0</v>
      </c>
      <c r="W14" s="320">
        <f t="shared" si="10"/>
        <v>0</v>
      </c>
      <c r="X14" s="320">
        <f t="shared" si="11"/>
        <v>0</v>
      </c>
      <c r="Y14" s="320">
        <f t="shared" si="12"/>
        <v>0</v>
      </c>
      <c r="Z14" s="320">
        <f t="shared" si="13"/>
        <v>0</v>
      </c>
      <c r="AA14" s="320">
        <f t="shared" si="14"/>
        <v>0</v>
      </c>
      <c r="AB14" s="320">
        <f t="shared" si="15"/>
        <v>0</v>
      </c>
      <c r="AC14" s="320">
        <f t="shared" si="16"/>
        <v>0</v>
      </c>
      <c r="AE14" s="320">
        <f t="shared" si="17"/>
        <v>0</v>
      </c>
      <c r="AF14" s="320">
        <f t="shared" si="18"/>
        <v>0</v>
      </c>
      <c r="AG14" s="320">
        <f t="shared" si="19"/>
        <v>0</v>
      </c>
      <c r="AH14" s="320">
        <f t="shared" si="20"/>
        <v>0</v>
      </c>
      <c r="AI14" s="320">
        <f t="shared" si="21"/>
        <v>0</v>
      </c>
      <c r="AJ14" s="320">
        <f t="shared" si="22"/>
        <v>0</v>
      </c>
      <c r="AK14" s="320">
        <f t="shared" si="23"/>
        <v>0</v>
      </c>
      <c r="AL14" s="320">
        <f t="shared" si="24"/>
        <v>0</v>
      </c>
      <c r="AN14" s="320">
        <f t="shared" si="25"/>
        <v>0</v>
      </c>
      <c r="AO14" s="320">
        <f t="shared" si="26"/>
        <v>0</v>
      </c>
      <c r="AP14" s="320">
        <f t="shared" si="27"/>
        <v>0</v>
      </c>
      <c r="AQ14" s="320">
        <f t="shared" si="28"/>
        <v>0</v>
      </c>
      <c r="AR14" s="320">
        <f t="shared" si="29"/>
        <v>0</v>
      </c>
      <c r="AS14" s="320">
        <f t="shared" si="30"/>
        <v>0</v>
      </c>
      <c r="AT14" s="320">
        <f t="shared" si="31"/>
        <v>0</v>
      </c>
      <c r="AU14" s="320">
        <f t="shared" si="32"/>
        <v>0</v>
      </c>
      <c r="AW14" s="320">
        <f t="shared" si="33"/>
        <v>0</v>
      </c>
      <c r="AX14" s="320">
        <f t="shared" si="34"/>
        <v>0</v>
      </c>
      <c r="AY14" s="320">
        <f t="shared" si="35"/>
        <v>0</v>
      </c>
      <c r="AZ14" s="320">
        <f t="shared" si="36"/>
        <v>0</v>
      </c>
      <c r="BA14" s="320">
        <f t="shared" si="37"/>
        <v>0</v>
      </c>
      <c r="BB14" s="320">
        <f t="shared" si="38"/>
        <v>0</v>
      </c>
      <c r="BC14" s="320">
        <f t="shared" si="39"/>
        <v>0</v>
      </c>
      <c r="BD14" s="320">
        <f t="shared" si="40"/>
        <v>0</v>
      </c>
    </row>
    <row r="15" spans="1:56" s="336" customFormat="1" ht="21.95" customHeight="1" x14ac:dyDescent="0.15">
      <c r="A15" s="334"/>
      <c r="B15" s="337"/>
      <c r="C15" s="50"/>
      <c r="D15" s="662"/>
      <c r="E15" s="663"/>
      <c r="F15" s="45"/>
      <c r="G15" s="40"/>
      <c r="H15" s="40"/>
      <c r="I15" s="46"/>
      <c r="J15" s="300"/>
      <c r="K15" s="331" t="str">
        <f t="shared" si="0"/>
        <v/>
      </c>
      <c r="M15" s="320">
        <f t="shared" si="1"/>
        <v>0</v>
      </c>
      <c r="N15" s="320">
        <f t="shared" si="2"/>
        <v>0</v>
      </c>
      <c r="O15" s="320">
        <f t="shared" si="3"/>
        <v>0</v>
      </c>
      <c r="P15" s="320">
        <f t="shared" si="4"/>
        <v>0</v>
      </c>
      <c r="Q15" s="320">
        <f t="shared" si="5"/>
        <v>0</v>
      </c>
      <c r="R15" s="320">
        <f t="shared" si="6"/>
        <v>0</v>
      </c>
      <c r="S15" s="320">
        <f t="shared" si="7"/>
        <v>0</v>
      </c>
      <c r="T15" s="320">
        <f t="shared" si="8"/>
        <v>0</v>
      </c>
      <c r="V15" s="320">
        <f t="shared" si="9"/>
        <v>0</v>
      </c>
      <c r="W15" s="320">
        <f t="shared" si="10"/>
        <v>0</v>
      </c>
      <c r="X15" s="320">
        <f t="shared" si="11"/>
        <v>0</v>
      </c>
      <c r="Y15" s="320">
        <f t="shared" si="12"/>
        <v>0</v>
      </c>
      <c r="Z15" s="320">
        <f t="shared" si="13"/>
        <v>0</v>
      </c>
      <c r="AA15" s="320">
        <f t="shared" si="14"/>
        <v>0</v>
      </c>
      <c r="AB15" s="320">
        <f t="shared" si="15"/>
        <v>0</v>
      </c>
      <c r="AC15" s="320">
        <f t="shared" si="16"/>
        <v>0</v>
      </c>
      <c r="AE15" s="320">
        <f t="shared" si="17"/>
        <v>0</v>
      </c>
      <c r="AF15" s="320">
        <f t="shared" si="18"/>
        <v>0</v>
      </c>
      <c r="AG15" s="320">
        <f t="shared" si="19"/>
        <v>0</v>
      </c>
      <c r="AH15" s="320">
        <f t="shared" si="20"/>
        <v>0</v>
      </c>
      <c r="AI15" s="320">
        <f t="shared" si="21"/>
        <v>0</v>
      </c>
      <c r="AJ15" s="320">
        <f t="shared" si="22"/>
        <v>0</v>
      </c>
      <c r="AK15" s="320">
        <f t="shared" si="23"/>
        <v>0</v>
      </c>
      <c r="AL15" s="320">
        <f t="shared" si="24"/>
        <v>0</v>
      </c>
      <c r="AN15" s="320">
        <f t="shared" si="25"/>
        <v>0</v>
      </c>
      <c r="AO15" s="320">
        <f t="shared" si="26"/>
        <v>0</v>
      </c>
      <c r="AP15" s="320">
        <f t="shared" si="27"/>
        <v>0</v>
      </c>
      <c r="AQ15" s="320">
        <f t="shared" si="28"/>
        <v>0</v>
      </c>
      <c r="AR15" s="320">
        <f t="shared" si="29"/>
        <v>0</v>
      </c>
      <c r="AS15" s="320">
        <f t="shared" si="30"/>
        <v>0</v>
      </c>
      <c r="AT15" s="320">
        <f t="shared" si="31"/>
        <v>0</v>
      </c>
      <c r="AU15" s="320">
        <f t="shared" si="32"/>
        <v>0</v>
      </c>
      <c r="AW15" s="320">
        <f t="shared" si="33"/>
        <v>0</v>
      </c>
      <c r="AX15" s="320">
        <f t="shared" si="34"/>
        <v>0</v>
      </c>
      <c r="AY15" s="320">
        <f t="shared" si="35"/>
        <v>0</v>
      </c>
      <c r="AZ15" s="320">
        <f t="shared" si="36"/>
        <v>0</v>
      </c>
      <c r="BA15" s="320">
        <f t="shared" si="37"/>
        <v>0</v>
      </c>
      <c r="BB15" s="320">
        <f t="shared" si="38"/>
        <v>0</v>
      </c>
      <c r="BC15" s="320">
        <f t="shared" si="39"/>
        <v>0</v>
      </c>
      <c r="BD15" s="320">
        <f t="shared" si="40"/>
        <v>0</v>
      </c>
    </row>
    <row r="16" spans="1:56" s="336" customFormat="1" ht="21.95" customHeight="1" x14ac:dyDescent="0.15">
      <c r="A16" s="334"/>
      <c r="B16" s="337"/>
      <c r="C16" s="50"/>
      <c r="D16" s="662"/>
      <c r="E16" s="663"/>
      <c r="F16" s="45"/>
      <c r="G16" s="40"/>
      <c r="H16" s="40"/>
      <c r="I16" s="48"/>
      <c r="J16" s="300"/>
      <c r="K16" s="331" t="str">
        <f t="shared" si="0"/>
        <v/>
      </c>
      <c r="M16" s="320">
        <f t="shared" si="1"/>
        <v>0</v>
      </c>
      <c r="N16" s="320">
        <f t="shared" si="2"/>
        <v>0</v>
      </c>
      <c r="O16" s="320">
        <f t="shared" si="3"/>
        <v>0</v>
      </c>
      <c r="P16" s="320">
        <f t="shared" si="4"/>
        <v>0</v>
      </c>
      <c r="Q16" s="320">
        <f t="shared" si="5"/>
        <v>0</v>
      </c>
      <c r="R16" s="320">
        <f t="shared" si="6"/>
        <v>0</v>
      </c>
      <c r="S16" s="320">
        <f t="shared" si="7"/>
        <v>0</v>
      </c>
      <c r="T16" s="320">
        <f t="shared" si="8"/>
        <v>0</v>
      </c>
      <c r="V16" s="320">
        <f t="shared" si="9"/>
        <v>0</v>
      </c>
      <c r="W16" s="320">
        <f t="shared" si="10"/>
        <v>0</v>
      </c>
      <c r="X16" s="320">
        <f t="shared" si="11"/>
        <v>0</v>
      </c>
      <c r="Y16" s="320">
        <f t="shared" si="12"/>
        <v>0</v>
      </c>
      <c r="Z16" s="320">
        <f t="shared" si="13"/>
        <v>0</v>
      </c>
      <c r="AA16" s="320">
        <f t="shared" si="14"/>
        <v>0</v>
      </c>
      <c r="AB16" s="320">
        <f t="shared" si="15"/>
        <v>0</v>
      </c>
      <c r="AC16" s="320">
        <f t="shared" si="16"/>
        <v>0</v>
      </c>
      <c r="AE16" s="320">
        <f t="shared" si="17"/>
        <v>0</v>
      </c>
      <c r="AF16" s="320">
        <f t="shared" si="18"/>
        <v>0</v>
      </c>
      <c r="AG16" s="320">
        <f t="shared" si="19"/>
        <v>0</v>
      </c>
      <c r="AH16" s="320">
        <f t="shared" si="20"/>
        <v>0</v>
      </c>
      <c r="AI16" s="320">
        <f t="shared" si="21"/>
        <v>0</v>
      </c>
      <c r="AJ16" s="320">
        <f t="shared" si="22"/>
        <v>0</v>
      </c>
      <c r="AK16" s="320">
        <f t="shared" si="23"/>
        <v>0</v>
      </c>
      <c r="AL16" s="320">
        <f t="shared" si="24"/>
        <v>0</v>
      </c>
      <c r="AN16" s="320">
        <f t="shared" si="25"/>
        <v>0</v>
      </c>
      <c r="AO16" s="320">
        <f t="shared" si="26"/>
        <v>0</v>
      </c>
      <c r="AP16" s="320">
        <f t="shared" si="27"/>
        <v>0</v>
      </c>
      <c r="AQ16" s="320">
        <f t="shared" si="28"/>
        <v>0</v>
      </c>
      <c r="AR16" s="320">
        <f t="shared" si="29"/>
        <v>0</v>
      </c>
      <c r="AS16" s="320">
        <f t="shared" si="30"/>
        <v>0</v>
      </c>
      <c r="AT16" s="320">
        <f t="shared" si="31"/>
        <v>0</v>
      </c>
      <c r="AU16" s="320">
        <f t="shared" si="32"/>
        <v>0</v>
      </c>
      <c r="AW16" s="320">
        <f t="shared" si="33"/>
        <v>0</v>
      </c>
      <c r="AX16" s="320">
        <f t="shared" si="34"/>
        <v>0</v>
      </c>
      <c r="AY16" s="320">
        <f t="shared" si="35"/>
        <v>0</v>
      </c>
      <c r="AZ16" s="320">
        <f t="shared" si="36"/>
        <v>0</v>
      </c>
      <c r="BA16" s="320">
        <f t="shared" si="37"/>
        <v>0</v>
      </c>
      <c r="BB16" s="320">
        <f t="shared" si="38"/>
        <v>0</v>
      </c>
      <c r="BC16" s="320">
        <f t="shared" si="39"/>
        <v>0</v>
      </c>
      <c r="BD16" s="320">
        <f t="shared" si="40"/>
        <v>0</v>
      </c>
    </row>
    <row r="17" spans="1:56" s="336" customFormat="1" ht="21.95" customHeight="1" x14ac:dyDescent="0.15">
      <c r="A17" s="334"/>
      <c r="B17" s="337"/>
      <c r="C17" s="59"/>
      <c r="D17" s="662"/>
      <c r="E17" s="663"/>
      <c r="F17" s="45"/>
      <c r="G17" s="40"/>
      <c r="H17" s="40"/>
      <c r="I17" s="60"/>
      <c r="J17" s="300"/>
      <c r="K17" s="331" t="str">
        <f t="shared" si="0"/>
        <v/>
      </c>
      <c r="M17" s="320">
        <f t="shared" si="1"/>
        <v>0</v>
      </c>
      <c r="N17" s="320">
        <f t="shared" si="2"/>
        <v>0</v>
      </c>
      <c r="O17" s="320">
        <f t="shared" si="3"/>
        <v>0</v>
      </c>
      <c r="P17" s="320">
        <f t="shared" si="4"/>
        <v>0</v>
      </c>
      <c r="Q17" s="320">
        <f t="shared" si="5"/>
        <v>0</v>
      </c>
      <c r="R17" s="320">
        <f t="shared" si="6"/>
        <v>0</v>
      </c>
      <c r="S17" s="320">
        <f t="shared" si="7"/>
        <v>0</v>
      </c>
      <c r="T17" s="320">
        <f t="shared" si="8"/>
        <v>0</v>
      </c>
      <c r="V17" s="320">
        <f t="shared" si="9"/>
        <v>0</v>
      </c>
      <c r="W17" s="320">
        <f t="shared" si="10"/>
        <v>0</v>
      </c>
      <c r="X17" s="320">
        <f t="shared" si="11"/>
        <v>0</v>
      </c>
      <c r="Y17" s="320">
        <f t="shared" si="12"/>
        <v>0</v>
      </c>
      <c r="Z17" s="320">
        <f t="shared" si="13"/>
        <v>0</v>
      </c>
      <c r="AA17" s="320">
        <f t="shared" si="14"/>
        <v>0</v>
      </c>
      <c r="AB17" s="320">
        <f t="shared" si="15"/>
        <v>0</v>
      </c>
      <c r="AC17" s="320">
        <f t="shared" si="16"/>
        <v>0</v>
      </c>
      <c r="AE17" s="320">
        <f t="shared" si="17"/>
        <v>0</v>
      </c>
      <c r="AF17" s="320">
        <f t="shared" si="18"/>
        <v>0</v>
      </c>
      <c r="AG17" s="320">
        <f t="shared" si="19"/>
        <v>0</v>
      </c>
      <c r="AH17" s="320">
        <f t="shared" si="20"/>
        <v>0</v>
      </c>
      <c r="AI17" s="320">
        <f t="shared" si="21"/>
        <v>0</v>
      </c>
      <c r="AJ17" s="320">
        <f t="shared" si="22"/>
        <v>0</v>
      </c>
      <c r="AK17" s="320">
        <f t="shared" si="23"/>
        <v>0</v>
      </c>
      <c r="AL17" s="320">
        <f t="shared" si="24"/>
        <v>0</v>
      </c>
      <c r="AN17" s="320">
        <f t="shared" si="25"/>
        <v>0</v>
      </c>
      <c r="AO17" s="320">
        <f t="shared" si="26"/>
        <v>0</v>
      </c>
      <c r="AP17" s="320">
        <f t="shared" si="27"/>
        <v>0</v>
      </c>
      <c r="AQ17" s="320">
        <f t="shared" si="28"/>
        <v>0</v>
      </c>
      <c r="AR17" s="320">
        <f t="shared" si="29"/>
        <v>0</v>
      </c>
      <c r="AS17" s="320">
        <f t="shared" si="30"/>
        <v>0</v>
      </c>
      <c r="AT17" s="320">
        <f t="shared" si="31"/>
        <v>0</v>
      </c>
      <c r="AU17" s="320">
        <f t="shared" si="32"/>
        <v>0</v>
      </c>
      <c r="AW17" s="320">
        <f t="shared" si="33"/>
        <v>0</v>
      </c>
      <c r="AX17" s="320">
        <f t="shared" si="34"/>
        <v>0</v>
      </c>
      <c r="AY17" s="320">
        <f t="shared" si="35"/>
        <v>0</v>
      </c>
      <c r="AZ17" s="320">
        <f t="shared" si="36"/>
        <v>0</v>
      </c>
      <c r="BA17" s="320">
        <f t="shared" si="37"/>
        <v>0</v>
      </c>
      <c r="BB17" s="320">
        <f t="shared" si="38"/>
        <v>0</v>
      </c>
      <c r="BC17" s="320">
        <f t="shared" si="39"/>
        <v>0</v>
      </c>
      <c r="BD17" s="320">
        <f t="shared" si="40"/>
        <v>0</v>
      </c>
    </row>
    <row r="18" spans="1:56" s="336" customFormat="1" ht="21.95" customHeight="1" x14ac:dyDescent="0.15">
      <c r="A18" s="334"/>
      <c r="B18" s="337"/>
      <c r="C18" s="59"/>
      <c r="D18" s="662"/>
      <c r="E18" s="677"/>
      <c r="F18" s="45"/>
      <c r="G18" s="40"/>
      <c r="H18" s="61"/>
      <c r="I18" s="46"/>
      <c r="J18" s="338"/>
      <c r="K18" s="331" t="str">
        <f t="shared" si="0"/>
        <v/>
      </c>
      <c r="M18" s="320">
        <f t="shared" si="1"/>
        <v>0</v>
      </c>
      <c r="N18" s="320">
        <f t="shared" si="2"/>
        <v>0</v>
      </c>
      <c r="O18" s="320">
        <f t="shared" si="3"/>
        <v>0</v>
      </c>
      <c r="P18" s="320">
        <f t="shared" si="4"/>
        <v>0</v>
      </c>
      <c r="Q18" s="320">
        <f t="shared" si="5"/>
        <v>0</v>
      </c>
      <c r="R18" s="320">
        <f t="shared" si="6"/>
        <v>0</v>
      </c>
      <c r="S18" s="320">
        <f t="shared" si="7"/>
        <v>0</v>
      </c>
      <c r="T18" s="320">
        <f t="shared" si="8"/>
        <v>0</v>
      </c>
      <c r="V18" s="320">
        <f t="shared" si="9"/>
        <v>0</v>
      </c>
      <c r="W18" s="320">
        <f t="shared" si="10"/>
        <v>0</v>
      </c>
      <c r="X18" s="320">
        <f t="shared" si="11"/>
        <v>0</v>
      </c>
      <c r="Y18" s="320">
        <f t="shared" si="12"/>
        <v>0</v>
      </c>
      <c r="Z18" s="320">
        <f t="shared" si="13"/>
        <v>0</v>
      </c>
      <c r="AA18" s="320">
        <f t="shared" si="14"/>
        <v>0</v>
      </c>
      <c r="AB18" s="320">
        <f t="shared" si="15"/>
        <v>0</v>
      </c>
      <c r="AC18" s="320">
        <f t="shared" si="16"/>
        <v>0</v>
      </c>
      <c r="AE18" s="320">
        <f t="shared" si="17"/>
        <v>0</v>
      </c>
      <c r="AF18" s="320">
        <f t="shared" si="18"/>
        <v>0</v>
      </c>
      <c r="AG18" s="320">
        <f t="shared" si="19"/>
        <v>0</v>
      </c>
      <c r="AH18" s="320">
        <f t="shared" si="20"/>
        <v>0</v>
      </c>
      <c r="AI18" s="320">
        <f t="shared" si="21"/>
        <v>0</v>
      </c>
      <c r="AJ18" s="320">
        <f t="shared" si="22"/>
        <v>0</v>
      </c>
      <c r="AK18" s="320">
        <f t="shared" si="23"/>
        <v>0</v>
      </c>
      <c r="AL18" s="320">
        <f t="shared" si="24"/>
        <v>0</v>
      </c>
      <c r="AN18" s="320">
        <f t="shared" si="25"/>
        <v>0</v>
      </c>
      <c r="AO18" s="320">
        <f t="shared" si="26"/>
        <v>0</v>
      </c>
      <c r="AP18" s="320">
        <f t="shared" si="27"/>
        <v>0</v>
      </c>
      <c r="AQ18" s="320">
        <f t="shared" si="28"/>
        <v>0</v>
      </c>
      <c r="AR18" s="320">
        <f t="shared" si="29"/>
        <v>0</v>
      </c>
      <c r="AS18" s="320">
        <f t="shared" si="30"/>
        <v>0</v>
      </c>
      <c r="AT18" s="320">
        <f t="shared" si="31"/>
        <v>0</v>
      </c>
      <c r="AU18" s="320">
        <f t="shared" si="32"/>
        <v>0</v>
      </c>
      <c r="AW18" s="320">
        <f t="shared" si="33"/>
        <v>0</v>
      </c>
      <c r="AX18" s="320">
        <f t="shared" si="34"/>
        <v>0</v>
      </c>
      <c r="AY18" s="320">
        <f t="shared" si="35"/>
        <v>0</v>
      </c>
      <c r="AZ18" s="320">
        <f t="shared" si="36"/>
        <v>0</v>
      </c>
      <c r="BA18" s="320">
        <f t="shared" si="37"/>
        <v>0</v>
      </c>
      <c r="BB18" s="320">
        <f t="shared" si="38"/>
        <v>0</v>
      </c>
      <c r="BC18" s="320">
        <f t="shared" si="39"/>
        <v>0</v>
      </c>
      <c r="BD18" s="320">
        <f t="shared" si="40"/>
        <v>0</v>
      </c>
    </row>
    <row r="19" spans="1:56" s="336" customFormat="1" ht="21.95" customHeight="1" x14ac:dyDescent="0.15">
      <c r="A19" s="334"/>
      <c r="B19" s="337"/>
      <c r="C19" s="59"/>
      <c r="D19" s="662"/>
      <c r="E19" s="677"/>
      <c r="F19" s="45"/>
      <c r="G19" s="40"/>
      <c r="H19" s="40"/>
      <c r="I19" s="46"/>
      <c r="J19" s="339"/>
      <c r="K19" s="331" t="str">
        <f t="shared" si="0"/>
        <v/>
      </c>
      <c r="M19" s="320">
        <f t="shared" si="1"/>
        <v>0</v>
      </c>
      <c r="N19" s="320">
        <f t="shared" si="2"/>
        <v>0</v>
      </c>
      <c r="O19" s="320">
        <f t="shared" si="3"/>
        <v>0</v>
      </c>
      <c r="P19" s="320">
        <f t="shared" si="4"/>
        <v>0</v>
      </c>
      <c r="Q19" s="320">
        <f t="shared" si="5"/>
        <v>0</v>
      </c>
      <c r="R19" s="320">
        <f t="shared" si="6"/>
        <v>0</v>
      </c>
      <c r="S19" s="320">
        <f t="shared" si="7"/>
        <v>0</v>
      </c>
      <c r="T19" s="320">
        <f t="shared" si="8"/>
        <v>0</v>
      </c>
      <c r="V19" s="320">
        <f t="shared" si="9"/>
        <v>0</v>
      </c>
      <c r="W19" s="320">
        <f t="shared" si="10"/>
        <v>0</v>
      </c>
      <c r="X19" s="320">
        <f t="shared" si="11"/>
        <v>0</v>
      </c>
      <c r="Y19" s="320">
        <f t="shared" si="12"/>
        <v>0</v>
      </c>
      <c r="Z19" s="320">
        <f t="shared" si="13"/>
        <v>0</v>
      </c>
      <c r="AA19" s="320">
        <f t="shared" si="14"/>
        <v>0</v>
      </c>
      <c r="AB19" s="320">
        <f t="shared" si="15"/>
        <v>0</v>
      </c>
      <c r="AC19" s="320">
        <f t="shared" si="16"/>
        <v>0</v>
      </c>
      <c r="AE19" s="320">
        <f t="shared" si="17"/>
        <v>0</v>
      </c>
      <c r="AF19" s="320">
        <f t="shared" si="18"/>
        <v>0</v>
      </c>
      <c r="AG19" s="320">
        <f t="shared" si="19"/>
        <v>0</v>
      </c>
      <c r="AH19" s="320">
        <f t="shared" si="20"/>
        <v>0</v>
      </c>
      <c r="AI19" s="320">
        <f t="shared" si="21"/>
        <v>0</v>
      </c>
      <c r="AJ19" s="320">
        <f t="shared" si="22"/>
        <v>0</v>
      </c>
      <c r="AK19" s="320">
        <f t="shared" si="23"/>
        <v>0</v>
      </c>
      <c r="AL19" s="320">
        <f t="shared" si="24"/>
        <v>0</v>
      </c>
      <c r="AN19" s="320">
        <f t="shared" si="25"/>
        <v>0</v>
      </c>
      <c r="AO19" s="320">
        <f t="shared" si="26"/>
        <v>0</v>
      </c>
      <c r="AP19" s="320">
        <f t="shared" si="27"/>
        <v>0</v>
      </c>
      <c r="AQ19" s="320">
        <f t="shared" si="28"/>
        <v>0</v>
      </c>
      <c r="AR19" s="320">
        <f t="shared" si="29"/>
        <v>0</v>
      </c>
      <c r="AS19" s="320">
        <f t="shared" si="30"/>
        <v>0</v>
      </c>
      <c r="AT19" s="320">
        <f t="shared" si="31"/>
        <v>0</v>
      </c>
      <c r="AU19" s="320">
        <f t="shared" si="32"/>
        <v>0</v>
      </c>
      <c r="AW19" s="320">
        <f t="shared" si="33"/>
        <v>0</v>
      </c>
      <c r="AX19" s="320">
        <f t="shared" si="34"/>
        <v>0</v>
      </c>
      <c r="AY19" s="320">
        <f t="shared" si="35"/>
        <v>0</v>
      </c>
      <c r="AZ19" s="320">
        <f t="shared" si="36"/>
        <v>0</v>
      </c>
      <c r="BA19" s="320">
        <f t="shared" si="37"/>
        <v>0</v>
      </c>
      <c r="BB19" s="320">
        <f t="shared" si="38"/>
        <v>0</v>
      </c>
      <c r="BC19" s="320">
        <f t="shared" si="39"/>
        <v>0</v>
      </c>
      <c r="BD19" s="320">
        <f t="shared" si="40"/>
        <v>0</v>
      </c>
    </row>
    <row r="20" spans="1:56" s="336" customFormat="1" ht="21.95" customHeight="1" x14ac:dyDescent="0.15">
      <c r="A20" s="334"/>
      <c r="B20" s="337"/>
      <c r="C20" s="40"/>
      <c r="D20" s="662"/>
      <c r="E20" s="677"/>
      <c r="F20" s="45"/>
      <c r="G20" s="40"/>
      <c r="H20" s="59"/>
      <c r="I20" s="58"/>
      <c r="J20" s="338"/>
      <c r="K20" s="331" t="str">
        <f t="shared" si="0"/>
        <v/>
      </c>
      <c r="M20" s="320">
        <f t="shared" si="1"/>
        <v>0</v>
      </c>
      <c r="N20" s="320">
        <f t="shared" si="2"/>
        <v>0</v>
      </c>
      <c r="O20" s="320">
        <f t="shared" si="3"/>
        <v>0</v>
      </c>
      <c r="P20" s="320">
        <f t="shared" si="4"/>
        <v>0</v>
      </c>
      <c r="Q20" s="320">
        <f t="shared" si="5"/>
        <v>0</v>
      </c>
      <c r="R20" s="320">
        <f t="shared" si="6"/>
        <v>0</v>
      </c>
      <c r="S20" s="320">
        <f t="shared" si="7"/>
        <v>0</v>
      </c>
      <c r="T20" s="320">
        <f t="shared" si="8"/>
        <v>0</v>
      </c>
      <c r="V20" s="320">
        <f t="shared" si="9"/>
        <v>0</v>
      </c>
      <c r="W20" s="320">
        <f t="shared" si="10"/>
        <v>0</v>
      </c>
      <c r="X20" s="320">
        <f t="shared" si="11"/>
        <v>0</v>
      </c>
      <c r="Y20" s="320">
        <f t="shared" si="12"/>
        <v>0</v>
      </c>
      <c r="Z20" s="320">
        <f t="shared" si="13"/>
        <v>0</v>
      </c>
      <c r="AA20" s="320">
        <f t="shared" si="14"/>
        <v>0</v>
      </c>
      <c r="AB20" s="320">
        <f t="shared" si="15"/>
        <v>0</v>
      </c>
      <c r="AC20" s="320">
        <f t="shared" si="16"/>
        <v>0</v>
      </c>
      <c r="AE20" s="320">
        <f t="shared" si="17"/>
        <v>0</v>
      </c>
      <c r="AF20" s="320">
        <f t="shared" si="18"/>
        <v>0</v>
      </c>
      <c r="AG20" s="320">
        <f t="shared" si="19"/>
        <v>0</v>
      </c>
      <c r="AH20" s="320">
        <f t="shared" si="20"/>
        <v>0</v>
      </c>
      <c r="AI20" s="320">
        <f t="shared" si="21"/>
        <v>0</v>
      </c>
      <c r="AJ20" s="320">
        <f t="shared" si="22"/>
        <v>0</v>
      </c>
      <c r="AK20" s="320">
        <f t="shared" si="23"/>
        <v>0</v>
      </c>
      <c r="AL20" s="320">
        <f t="shared" si="24"/>
        <v>0</v>
      </c>
      <c r="AN20" s="320">
        <f t="shared" si="25"/>
        <v>0</v>
      </c>
      <c r="AO20" s="320">
        <f t="shared" si="26"/>
        <v>0</v>
      </c>
      <c r="AP20" s="320">
        <f t="shared" si="27"/>
        <v>0</v>
      </c>
      <c r="AQ20" s="320">
        <f t="shared" si="28"/>
        <v>0</v>
      </c>
      <c r="AR20" s="320">
        <f t="shared" si="29"/>
        <v>0</v>
      </c>
      <c r="AS20" s="320">
        <f t="shared" si="30"/>
        <v>0</v>
      </c>
      <c r="AT20" s="320">
        <f t="shared" si="31"/>
        <v>0</v>
      </c>
      <c r="AU20" s="320">
        <f t="shared" si="32"/>
        <v>0</v>
      </c>
      <c r="AW20" s="320">
        <f t="shared" si="33"/>
        <v>0</v>
      </c>
      <c r="AX20" s="320">
        <f t="shared" si="34"/>
        <v>0</v>
      </c>
      <c r="AY20" s="320">
        <f t="shared" si="35"/>
        <v>0</v>
      </c>
      <c r="AZ20" s="320">
        <f t="shared" si="36"/>
        <v>0</v>
      </c>
      <c r="BA20" s="320">
        <f t="shared" si="37"/>
        <v>0</v>
      </c>
      <c r="BB20" s="320">
        <f t="shared" si="38"/>
        <v>0</v>
      </c>
      <c r="BC20" s="320">
        <f t="shared" si="39"/>
        <v>0</v>
      </c>
      <c r="BD20" s="320">
        <f t="shared" si="40"/>
        <v>0</v>
      </c>
    </row>
    <row r="21" spans="1:56" s="336" customFormat="1" ht="21.95" customHeight="1" x14ac:dyDescent="0.15">
      <c r="A21" s="334"/>
      <c r="B21" s="337"/>
      <c r="C21" s="59"/>
      <c r="D21" s="662"/>
      <c r="E21" s="677"/>
      <c r="F21" s="45"/>
      <c r="G21" s="40"/>
      <c r="H21" s="40"/>
      <c r="I21" s="58"/>
      <c r="J21" s="340"/>
      <c r="K21" s="331" t="str">
        <f t="shared" si="0"/>
        <v/>
      </c>
      <c r="M21" s="320">
        <f t="shared" si="1"/>
        <v>0</v>
      </c>
      <c r="N21" s="320">
        <f t="shared" si="2"/>
        <v>0</v>
      </c>
      <c r="O21" s="320">
        <f t="shared" si="3"/>
        <v>0</v>
      </c>
      <c r="P21" s="320">
        <f t="shared" si="4"/>
        <v>0</v>
      </c>
      <c r="Q21" s="320">
        <f t="shared" si="5"/>
        <v>0</v>
      </c>
      <c r="R21" s="320">
        <f t="shared" si="6"/>
        <v>0</v>
      </c>
      <c r="S21" s="320">
        <f t="shared" si="7"/>
        <v>0</v>
      </c>
      <c r="T21" s="320">
        <f t="shared" si="8"/>
        <v>0</v>
      </c>
      <c r="V21" s="320">
        <f t="shared" si="9"/>
        <v>0</v>
      </c>
      <c r="W21" s="320">
        <f t="shared" si="10"/>
        <v>0</v>
      </c>
      <c r="X21" s="320">
        <f t="shared" si="11"/>
        <v>0</v>
      </c>
      <c r="Y21" s="320">
        <f t="shared" si="12"/>
        <v>0</v>
      </c>
      <c r="Z21" s="320">
        <f t="shared" si="13"/>
        <v>0</v>
      </c>
      <c r="AA21" s="320">
        <f t="shared" si="14"/>
        <v>0</v>
      </c>
      <c r="AB21" s="320">
        <f t="shared" si="15"/>
        <v>0</v>
      </c>
      <c r="AC21" s="320">
        <f t="shared" si="16"/>
        <v>0</v>
      </c>
      <c r="AE21" s="320">
        <f t="shared" si="17"/>
        <v>0</v>
      </c>
      <c r="AF21" s="320">
        <f t="shared" si="18"/>
        <v>0</v>
      </c>
      <c r="AG21" s="320">
        <f t="shared" si="19"/>
        <v>0</v>
      </c>
      <c r="AH21" s="320">
        <f t="shared" si="20"/>
        <v>0</v>
      </c>
      <c r="AI21" s="320">
        <f t="shared" si="21"/>
        <v>0</v>
      </c>
      <c r="AJ21" s="320">
        <f t="shared" si="22"/>
        <v>0</v>
      </c>
      <c r="AK21" s="320">
        <f t="shared" si="23"/>
        <v>0</v>
      </c>
      <c r="AL21" s="320">
        <f t="shared" si="24"/>
        <v>0</v>
      </c>
      <c r="AN21" s="320">
        <f t="shared" si="25"/>
        <v>0</v>
      </c>
      <c r="AO21" s="320">
        <f t="shared" si="26"/>
        <v>0</v>
      </c>
      <c r="AP21" s="320">
        <f t="shared" si="27"/>
        <v>0</v>
      </c>
      <c r="AQ21" s="320">
        <f t="shared" si="28"/>
        <v>0</v>
      </c>
      <c r="AR21" s="320">
        <f t="shared" si="29"/>
        <v>0</v>
      </c>
      <c r="AS21" s="320">
        <f t="shared" si="30"/>
        <v>0</v>
      </c>
      <c r="AT21" s="320">
        <f t="shared" si="31"/>
        <v>0</v>
      </c>
      <c r="AU21" s="320">
        <f t="shared" si="32"/>
        <v>0</v>
      </c>
      <c r="AW21" s="320">
        <f t="shared" si="33"/>
        <v>0</v>
      </c>
      <c r="AX21" s="320">
        <f t="shared" si="34"/>
        <v>0</v>
      </c>
      <c r="AY21" s="320">
        <f t="shared" si="35"/>
        <v>0</v>
      </c>
      <c r="AZ21" s="320">
        <f t="shared" si="36"/>
        <v>0</v>
      </c>
      <c r="BA21" s="320">
        <f t="shared" si="37"/>
        <v>0</v>
      </c>
      <c r="BB21" s="320">
        <f t="shared" si="38"/>
        <v>0</v>
      </c>
      <c r="BC21" s="320">
        <f t="shared" si="39"/>
        <v>0</v>
      </c>
      <c r="BD21" s="320">
        <f t="shared" si="40"/>
        <v>0</v>
      </c>
    </row>
    <row r="22" spans="1:56" s="336" customFormat="1" ht="21.95" customHeight="1" x14ac:dyDescent="0.15">
      <c r="A22" s="334"/>
      <c r="B22" s="337"/>
      <c r="C22" s="59"/>
      <c r="D22" s="662"/>
      <c r="E22" s="663"/>
      <c r="F22" s="45"/>
      <c r="G22" s="40"/>
      <c r="H22" s="40"/>
      <c r="I22" s="58"/>
      <c r="J22" s="340"/>
      <c r="K22" s="331" t="str">
        <f t="shared" si="0"/>
        <v/>
      </c>
      <c r="M22" s="320">
        <f t="shared" si="1"/>
        <v>0</v>
      </c>
      <c r="N22" s="320">
        <f t="shared" si="2"/>
        <v>0</v>
      </c>
      <c r="O22" s="320">
        <f t="shared" si="3"/>
        <v>0</v>
      </c>
      <c r="P22" s="320">
        <f t="shared" si="4"/>
        <v>0</v>
      </c>
      <c r="Q22" s="320">
        <f t="shared" si="5"/>
        <v>0</v>
      </c>
      <c r="R22" s="320">
        <f t="shared" si="6"/>
        <v>0</v>
      </c>
      <c r="S22" s="320">
        <f t="shared" si="7"/>
        <v>0</v>
      </c>
      <c r="T22" s="320">
        <f t="shared" si="8"/>
        <v>0</v>
      </c>
      <c r="V22" s="320">
        <f t="shared" si="9"/>
        <v>0</v>
      </c>
      <c r="W22" s="320">
        <f t="shared" si="10"/>
        <v>0</v>
      </c>
      <c r="X22" s="320">
        <f t="shared" si="11"/>
        <v>0</v>
      </c>
      <c r="Y22" s="320">
        <f t="shared" si="12"/>
        <v>0</v>
      </c>
      <c r="Z22" s="320">
        <f t="shared" si="13"/>
        <v>0</v>
      </c>
      <c r="AA22" s="320">
        <f t="shared" si="14"/>
        <v>0</v>
      </c>
      <c r="AB22" s="320">
        <f t="shared" si="15"/>
        <v>0</v>
      </c>
      <c r="AC22" s="320">
        <f t="shared" si="16"/>
        <v>0</v>
      </c>
      <c r="AE22" s="320">
        <f t="shared" si="17"/>
        <v>0</v>
      </c>
      <c r="AF22" s="320">
        <f t="shared" si="18"/>
        <v>0</v>
      </c>
      <c r="AG22" s="320">
        <f t="shared" si="19"/>
        <v>0</v>
      </c>
      <c r="AH22" s="320">
        <f t="shared" si="20"/>
        <v>0</v>
      </c>
      <c r="AI22" s="320">
        <f t="shared" si="21"/>
        <v>0</v>
      </c>
      <c r="AJ22" s="320">
        <f t="shared" si="22"/>
        <v>0</v>
      </c>
      <c r="AK22" s="320">
        <f t="shared" si="23"/>
        <v>0</v>
      </c>
      <c r="AL22" s="320">
        <f t="shared" si="24"/>
        <v>0</v>
      </c>
      <c r="AN22" s="320">
        <f t="shared" si="25"/>
        <v>0</v>
      </c>
      <c r="AO22" s="320">
        <f t="shared" si="26"/>
        <v>0</v>
      </c>
      <c r="AP22" s="320">
        <f t="shared" si="27"/>
        <v>0</v>
      </c>
      <c r="AQ22" s="320">
        <f t="shared" si="28"/>
        <v>0</v>
      </c>
      <c r="AR22" s="320">
        <f t="shared" si="29"/>
        <v>0</v>
      </c>
      <c r="AS22" s="320">
        <f t="shared" si="30"/>
        <v>0</v>
      </c>
      <c r="AT22" s="320">
        <f t="shared" si="31"/>
        <v>0</v>
      </c>
      <c r="AU22" s="320">
        <f t="shared" si="32"/>
        <v>0</v>
      </c>
      <c r="AW22" s="320">
        <f t="shared" si="33"/>
        <v>0</v>
      </c>
      <c r="AX22" s="320">
        <f t="shared" si="34"/>
        <v>0</v>
      </c>
      <c r="AY22" s="320">
        <f t="shared" si="35"/>
        <v>0</v>
      </c>
      <c r="AZ22" s="320">
        <f t="shared" si="36"/>
        <v>0</v>
      </c>
      <c r="BA22" s="320">
        <f t="shared" si="37"/>
        <v>0</v>
      </c>
      <c r="BB22" s="320">
        <f t="shared" si="38"/>
        <v>0</v>
      </c>
      <c r="BC22" s="320">
        <f t="shared" si="39"/>
        <v>0</v>
      </c>
      <c r="BD22" s="320">
        <f t="shared" si="40"/>
        <v>0</v>
      </c>
    </row>
    <row r="23" spans="1:56" s="336" customFormat="1" ht="21.95" customHeight="1" x14ac:dyDescent="0.15">
      <c r="A23" s="334"/>
      <c r="B23" s="337"/>
      <c r="C23" s="59"/>
      <c r="D23" s="662"/>
      <c r="E23" s="663"/>
      <c r="F23" s="45"/>
      <c r="G23" s="40"/>
      <c r="H23" s="40"/>
      <c r="I23" s="58"/>
      <c r="J23" s="300"/>
      <c r="K23" s="331" t="str">
        <f t="shared" si="0"/>
        <v/>
      </c>
      <c r="M23" s="320">
        <f t="shared" si="1"/>
        <v>0</v>
      </c>
      <c r="N23" s="320">
        <f t="shared" si="2"/>
        <v>0</v>
      </c>
      <c r="O23" s="320">
        <f t="shared" si="3"/>
        <v>0</v>
      </c>
      <c r="P23" s="320">
        <f t="shared" si="4"/>
        <v>0</v>
      </c>
      <c r="Q23" s="320">
        <f t="shared" si="5"/>
        <v>0</v>
      </c>
      <c r="R23" s="320">
        <f t="shared" si="6"/>
        <v>0</v>
      </c>
      <c r="S23" s="320">
        <f t="shared" si="7"/>
        <v>0</v>
      </c>
      <c r="T23" s="320">
        <f t="shared" si="8"/>
        <v>0</v>
      </c>
      <c r="V23" s="320">
        <f t="shared" si="9"/>
        <v>0</v>
      </c>
      <c r="W23" s="320">
        <f t="shared" si="10"/>
        <v>0</v>
      </c>
      <c r="X23" s="320">
        <f t="shared" si="11"/>
        <v>0</v>
      </c>
      <c r="Y23" s="320">
        <f t="shared" si="12"/>
        <v>0</v>
      </c>
      <c r="Z23" s="320">
        <f t="shared" si="13"/>
        <v>0</v>
      </c>
      <c r="AA23" s="320">
        <f t="shared" si="14"/>
        <v>0</v>
      </c>
      <c r="AB23" s="320">
        <f t="shared" si="15"/>
        <v>0</v>
      </c>
      <c r="AC23" s="320">
        <f t="shared" si="16"/>
        <v>0</v>
      </c>
      <c r="AE23" s="320">
        <f t="shared" si="17"/>
        <v>0</v>
      </c>
      <c r="AF23" s="320">
        <f t="shared" si="18"/>
        <v>0</v>
      </c>
      <c r="AG23" s="320">
        <f t="shared" si="19"/>
        <v>0</v>
      </c>
      <c r="AH23" s="320">
        <f t="shared" si="20"/>
        <v>0</v>
      </c>
      <c r="AI23" s="320">
        <f t="shared" si="21"/>
        <v>0</v>
      </c>
      <c r="AJ23" s="320">
        <f t="shared" si="22"/>
        <v>0</v>
      </c>
      <c r="AK23" s="320">
        <f t="shared" si="23"/>
        <v>0</v>
      </c>
      <c r="AL23" s="320">
        <f t="shared" si="24"/>
        <v>0</v>
      </c>
      <c r="AN23" s="320">
        <f t="shared" si="25"/>
        <v>0</v>
      </c>
      <c r="AO23" s="320">
        <f t="shared" si="26"/>
        <v>0</v>
      </c>
      <c r="AP23" s="320">
        <f t="shared" si="27"/>
        <v>0</v>
      </c>
      <c r="AQ23" s="320">
        <f t="shared" si="28"/>
        <v>0</v>
      </c>
      <c r="AR23" s="320">
        <f t="shared" si="29"/>
        <v>0</v>
      </c>
      <c r="AS23" s="320">
        <f t="shared" si="30"/>
        <v>0</v>
      </c>
      <c r="AT23" s="320">
        <f t="shared" si="31"/>
        <v>0</v>
      </c>
      <c r="AU23" s="320">
        <f t="shared" si="32"/>
        <v>0</v>
      </c>
      <c r="AW23" s="320">
        <f t="shared" si="33"/>
        <v>0</v>
      </c>
      <c r="AX23" s="320">
        <f t="shared" si="34"/>
        <v>0</v>
      </c>
      <c r="AY23" s="320">
        <f t="shared" si="35"/>
        <v>0</v>
      </c>
      <c r="AZ23" s="320">
        <f t="shared" si="36"/>
        <v>0</v>
      </c>
      <c r="BA23" s="320">
        <f t="shared" si="37"/>
        <v>0</v>
      </c>
      <c r="BB23" s="320">
        <f t="shared" si="38"/>
        <v>0</v>
      </c>
      <c r="BC23" s="320">
        <f t="shared" si="39"/>
        <v>0</v>
      </c>
      <c r="BD23" s="320">
        <f t="shared" si="40"/>
        <v>0</v>
      </c>
    </row>
    <row r="24" spans="1:56" s="336" customFormat="1" ht="21.95" customHeight="1" x14ac:dyDescent="0.15">
      <c r="A24" s="334"/>
      <c r="B24" s="337"/>
      <c r="C24" s="59"/>
      <c r="D24" s="662"/>
      <c r="E24" s="663"/>
      <c r="F24" s="45"/>
      <c r="G24" s="40"/>
      <c r="H24" s="40"/>
      <c r="I24" s="58"/>
      <c r="J24" s="300"/>
      <c r="K24" s="331" t="str">
        <f t="shared" si="0"/>
        <v/>
      </c>
      <c r="M24" s="320">
        <f t="shared" si="1"/>
        <v>0</v>
      </c>
      <c r="N24" s="320">
        <f t="shared" si="2"/>
        <v>0</v>
      </c>
      <c r="O24" s="320">
        <f t="shared" si="3"/>
        <v>0</v>
      </c>
      <c r="P24" s="320">
        <f t="shared" si="4"/>
        <v>0</v>
      </c>
      <c r="Q24" s="320">
        <f t="shared" si="5"/>
        <v>0</v>
      </c>
      <c r="R24" s="320">
        <f t="shared" si="6"/>
        <v>0</v>
      </c>
      <c r="S24" s="320">
        <f t="shared" si="7"/>
        <v>0</v>
      </c>
      <c r="T24" s="320">
        <f t="shared" si="8"/>
        <v>0</v>
      </c>
      <c r="V24" s="320">
        <f t="shared" si="9"/>
        <v>0</v>
      </c>
      <c r="W24" s="320">
        <f t="shared" si="10"/>
        <v>0</v>
      </c>
      <c r="X24" s="320">
        <f t="shared" si="11"/>
        <v>0</v>
      </c>
      <c r="Y24" s="320">
        <f t="shared" si="12"/>
        <v>0</v>
      </c>
      <c r="Z24" s="320">
        <f t="shared" si="13"/>
        <v>0</v>
      </c>
      <c r="AA24" s="320">
        <f t="shared" si="14"/>
        <v>0</v>
      </c>
      <c r="AB24" s="320">
        <f t="shared" si="15"/>
        <v>0</v>
      </c>
      <c r="AC24" s="320">
        <f t="shared" si="16"/>
        <v>0</v>
      </c>
      <c r="AE24" s="320">
        <f t="shared" si="17"/>
        <v>0</v>
      </c>
      <c r="AF24" s="320">
        <f t="shared" si="18"/>
        <v>0</v>
      </c>
      <c r="AG24" s="320">
        <f t="shared" si="19"/>
        <v>0</v>
      </c>
      <c r="AH24" s="320">
        <f t="shared" si="20"/>
        <v>0</v>
      </c>
      <c r="AI24" s="320">
        <f t="shared" si="21"/>
        <v>0</v>
      </c>
      <c r="AJ24" s="320">
        <f t="shared" si="22"/>
        <v>0</v>
      </c>
      <c r="AK24" s="320">
        <f t="shared" si="23"/>
        <v>0</v>
      </c>
      <c r="AL24" s="320">
        <f t="shared" si="24"/>
        <v>0</v>
      </c>
      <c r="AN24" s="320">
        <f t="shared" si="25"/>
        <v>0</v>
      </c>
      <c r="AO24" s="320">
        <f t="shared" si="26"/>
        <v>0</v>
      </c>
      <c r="AP24" s="320">
        <f t="shared" si="27"/>
        <v>0</v>
      </c>
      <c r="AQ24" s="320">
        <f t="shared" si="28"/>
        <v>0</v>
      </c>
      <c r="AR24" s="320">
        <f t="shared" si="29"/>
        <v>0</v>
      </c>
      <c r="AS24" s="320">
        <f t="shared" si="30"/>
        <v>0</v>
      </c>
      <c r="AT24" s="320">
        <f t="shared" si="31"/>
        <v>0</v>
      </c>
      <c r="AU24" s="320">
        <f t="shared" si="32"/>
        <v>0</v>
      </c>
      <c r="AW24" s="320">
        <f t="shared" si="33"/>
        <v>0</v>
      </c>
      <c r="AX24" s="320">
        <f t="shared" si="34"/>
        <v>0</v>
      </c>
      <c r="AY24" s="320">
        <f t="shared" si="35"/>
        <v>0</v>
      </c>
      <c r="AZ24" s="320">
        <f t="shared" si="36"/>
        <v>0</v>
      </c>
      <c r="BA24" s="320">
        <f t="shared" si="37"/>
        <v>0</v>
      </c>
      <c r="BB24" s="320">
        <f t="shared" si="38"/>
        <v>0</v>
      </c>
      <c r="BC24" s="320">
        <f t="shared" si="39"/>
        <v>0</v>
      </c>
      <c r="BD24" s="320">
        <f t="shared" si="40"/>
        <v>0</v>
      </c>
    </row>
    <row r="25" spans="1:56" s="336" customFormat="1" ht="21.95" customHeight="1" x14ac:dyDescent="0.15">
      <c r="A25" s="334"/>
      <c r="B25" s="337"/>
      <c r="C25" s="59"/>
      <c r="D25" s="662"/>
      <c r="E25" s="663"/>
      <c r="F25" s="45"/>
      <c r="G25" s="40"/>
      <c r="H25" s="40"/>
      <c r="I25" s="58"/>
      <c r="J25" s="340"/>
      <c r="K25" s="331" t="str">
        <f t="shared" si="0"/>
        <v/>
      </c>
      <c r="M25" s="320">
        <f t="shared" si="1"/>
        <v>0</v>
      </c>
      <c r="N25" s="320">
        <f t="shared" si="2"/>
        <v>0</v>
      </c>
      <c r="O25" s="320">
        <f t="shared" si="3"/>
        <v>0</v>
      </c>
      <c r="P25" s="320">
        <f t="shared" si="4"/>
        <v>0</v>
      </c>
      <c r="Q25" s="320">
        <f t="shared" si="5"/>
        <v>0</v>
      </c>
      <c r="R25" s="320">
        <f t="shared" si="6"/>
        <v>0</v>
      </c>
      <c r="S25" s="320">
        <f t="shared" si="7"/>
        <v>0</v>
      </c>
      <c r="T25" s="320">
        <f t="shared" si="8"/>
        <v>0</v>
      </c>
      <c r="V25" s="320">
        <f t="shared" si="9"/>
        <v>0</v>
      </c>
      <c r="W25" s="320">
        <f t="shared" si="10"/>
        <v>0</v>
      </c>
      <c r="X25" s="320">
        <f t="shared" si="11"/>
        <v>0</v>
      </c>
      <c r="Y25" s="320">
        <f t="shared" si="12"/>
        <v>0</v>
      </c>
      <c r="Z25" s="320">
        <f t="shared" si="13"/>
        <v>0</v>
      </c>
      <c r="AA25" s="320">
        <f t="shared" si="14"/>
        <v>0</v>
      </c>
      <c r="AB25" s="320">
        <f t="shared" si="15"/>
        <v>0</v>
      </c>
      <c r="AC25" s="320">
        <f t="shared" si="16"/>
        <v>0</v>
      </c>
      <c r="AE25" s="320">
        <f t="shared" si="17"/>
        <v>0</v>
      </c>
      <c r="AF25" s="320">
        <f t="shared" si="18"/>
        <v>0</v>
      </c>
      <c r="AG25" s="320">
        <f t="shared" si="19"/>
        <v>0</v>
      </c>
      <c r="AH25" s="320">
        <f t="shared" si="20"/>
        <v>0</v>
      </c>
      <c r="AI25" s="320">
        <f t="shared" si="21"/>
        <v>0</v>
      </c>
      <c r="AJ25" s="320">
        <f t="shared" si="22"/>
        <v>0</v>
      </c>
      <c r="AK25" s="320">
        <f t="shared" si="23"/>
        <v>0</v>
      </c>
      <c r="AL25" s="320">
        <f t="shared" si="24"/>
        <v>0</v>
      </c>
      <c r="AN25" s="320">
        <f t="shared" si="25"/>
        <v>0</v>
      </c>
      <c r="AO25" s="320">
        <f t="shared" si="26"/>
        <v>0</v>
      </c>
      <c r="AP25" s="320">
        <f t="shared" si="27"/>
        <v>0</v>
      </c>
      <c r="AQ25" s="320">
        <f t="shared" si="28"/>
        <v>0</v>
      </c>
      <c r="AR25" s="320">
        <f t="shared" si="29"/>
        <v>0</v>
      </c>
      <c r="AS25" s="320">
        <f t="shared" si="30"/>
        <v>0</v>
      </c>
      <c r="AT25" s="320">
        <f t="shared" si="31"/>
        <v>0</v>
      </c>
      <c r="AU25" s="320">
        <f t="shared" si="32"/>
        <v>0</v>
      </c>
      <c r="AW25" s="320">
        <f t="shared" si="33"/>
        <v>0</v>
      </c>
      <c r="AX25" s="320">
        <f t="shared" si="34"/>
        <v>0</v>
      </c>
      <c r="AY25" s="320">
        <f t="shared" si="35"/>
        <v>0</v>
      </c>
      <c r="AZ25" s="320">
        <f t="shared" si="36"/>
        <v>0</v>
      </c>
      <c r="BA25" s="320">
        <f t="shared" si="37"/>
        <v>0</v>
      </c>
      <c r="BB25" s="320">
        <f t="shared" si="38"/>
        <v>0</v>
      </c>
      <c r="BC25" s="320">
        <f t="shared" si="39"/>
        <v>0</v>
      </c>
      <c r="BD25" s="320">
        <f t="shared" si="40"/>
        <v>0</v>
      </c>
    </row>
    <row r="26" spans="1:56" s="336" customFormat="1" ht="21.95" customHeight="1" x14ac:dyDescent="0.15">
      <c r="A26" s="334"/>
      <c r="B26" s="337"/>
      <c r="C26" s="59"/>
      <c r="D26" s="662"/>
      <c r="E26" s="663"/>
      <c r="F26" s="45"/>
      <c r="G26" s="40"/>
      <c r="H26" s="40"/>
      <c r="I26" s="58"/>
      <c r="J26" s="340"/>
      <c r="K26" s="331" t="str">
        <f t="shared" si="0"/>
        <v/>
      </c>
      <c r="M26" s="320">
        <f t="shared" si="1"/>
        <v>0</v>
      </c>
      <c r="N26" s="320">
        <f t="shared" si="2"/>
        <v>0</v>
      </c>
      <c r="O26" s="320">
        <f t="shared" si="3"/>
        <v>0</v>
      </c>
      <c r="P26" s="320">
        <f t="shared" si="4"/>
        <v>0</v>
      </c>
      <c r="Q26" s="320">
        <f t="shared" si="5"/>
        <v>0</v>
      </c>
      <c r="R26" s="320">
        <f t="shared" si="6"/>
        <v>0</v>
      </c>
      <c r="S26" s="320">
        <f t="shared" si="7"/>
        <v>0</v>
      </c>
      <c r="T26" s="320">
        <f t="shared" si="8"/>
        <v>0</v>
      </c>
      <c r="V26" s="320">
        <f t="shared" si="9"/>
        <v>0</v>
      </c>
      <c r="W26" s="320">
        <f t="shared" si="10"/>
        <v>0</v>
      </c>
      <c r="X26" s="320">
        <f t="shared" si="11"/>
        <v>0</v>
      </c>
      <c r="Y26" s="320">
        <f t="shared" si="12"/>
        <v>0</v>
      </c>
      <c r="Z26" s="320">
        <f t="shared" si="13"/>
        <v>0</v>
      </c>
      <c r="AA26" s="320">
        <f t="shared" si="14"/>
        <v>0</v>
      </c>
      <c r="AB26" s="320">
        <f t="shared" si="15"/>
        <v>0</v>
      </c>
      <c r="AC26" s="320">
        <f t="shared" si="16"/>
        <v>0</v>
      </c>
      <c r="AE26" s="320">
        <f t="shared" si="17"/>
        <v>0</v>
      </c>
      <c r="AF26" s="320">
        <f t="shared" si="18"/>
        <v>0</v>
      </c>
      <c r="AG26" s="320">
        <f t="shared" si="19"/>
        <v>0</v>
      </c>
      <c r="AH26" s="320">
        <f t="shared" si="20"/>
        <v>0</v>
      </c>
      <c r="AI26" s="320">
        <f t="shared" si="21"/>
        <v>0</v>
      </c>
      <c r="AJ26" s="320">
        <f t="shared" si="22"/>
        <v>0</v>
      </c>
      <c r="AK26" s="320">
        <f t="shared" si="23"/>
        <v>0</v>
      </c>
      <c r="AL26" s="320">
        <f t="shared" si="24"/>
        <v>0</v>
      </c>
      <c r="AN26" s="320">
        <f t="shared" si="25"/>
        <v>0</v>
      </c>
      <c r="AO26" s="320">
        <f t="shared" si="26"/>
        <v>0</v>
      </c>
      <c r="AP26" s="320">
        <f t="shared" si="27"/>
        <v>0</v>
      </c>
      <c r="AQ26" s="320">
        <f t="shared" si="28"/>
        <v>0</v>
      </c>
      <c r="AR26" s="320">
        <f t="shared" si="29"/>
        <v>0</v>
      </c>
      <c r="AS26" s="320">
        <f t="shared" si="30"/>
        <v>0</v>
      </c>
      <c r="AT26" s="320">
        <f t="shared" si="31"/>
        <v>0</v>
      </c>
      <c r="AU26" s="320">
        <f t="shared" si="32"/>
        <v>0</v>
      </c>
      <c r="AW26" s="320">
        <f t="shared" si="33"/>
        <v>0</v>
      </c>
      <c r="AX26" s="320">
        <f t="shared" si="34"/>
        <v>0</v>
      </c>
      <c r="AY26" s="320">
        <f t="shared" si="35"/>
        <v>0</v>
      </c>
      <c r="AZ26" s="320">
        <f t="shared" si="36"/>
        <v>0</v>
      </c>
      <c r="BA26" s="320">
        <f t="shared" si="37"/>
        <v>0</v>
      </c>
      <c r="BB26" s="320">
        <f t="shared" si="38"/>
        <v>0</v>
      </c>
      <c r="BC26" s="320">
        <f t="shared" si="39"/>
        <v>0</v>
      </c>
      <c r="BD26" s="320">
        <f t="shared" si="40"/>
        <v>0</v>
      </c>
    </row>
    <row r="27" spans="1:56" s="336" customFormat="1" ht="21.95" customHeight="1" x14ac:dyDescent="0.15">
      <c r="A27" s="334"/>
      <c r="B27" s="337"/>
      <c r="C27" s="59"/>
      <c r="D27" s="662"/>
      <c r="E27" s="663"/>
      <c r="F27" s="45"/>
      <c r="G27" s="40"/>
      <c r="H27" s="40"/>
      <c r="I27" s="58"/>
      <c r="J27" s="340"/>
      <c r="K27" s="331" t="str">
        <f t="shared" si="0"/>
        <v/>
      </c>
      <c r="M27" s="320">
        <f t="shared" si="1"/>
        <v>0</v>
      </c>
      <c r="N27" s="320">
        <f t="shared" si="2"/>
        <v>0</v>
      </c>
      <c r="O27" s="320">
        <f t="shared" si="3"/>
        <v>0</v>
      </c>
      <c r="P27" s="320">
        <f t="shared" si="4"/>
        <v>0</v>
      </c>
      <c r="Q27" s="320">
        <f t="shared" si="5"/>
        <v>0</v>
      </c>
      <c r="R27" s="320">
        <f t="shared" si="6"/>
        <v>0</v>
      </c>
      <c r="S27" s="320">
        <f t="shared" si="7"/>
        <v>0</v>
      </c>
      <c r="T27" s="320">
        <f t="shared" si="8"/>
        <v>0</v>
      </c>
      <c r="V27" s="320">
        <f t="shared" si="9"/>
        <v>0</v>
      </c>
      <c r="W27" s="320">
        <f t="shared" si="10"/>
        <v>0</v>
      </c>
      <c r="X27" s="320">
        <f t="shared" si="11"/>
        <v>0</v>
      </c>
      <c r="Y27" s="320">
        <f t="shared" si="12"/>
        <v>0</v>
      </c>
      <c r="Z27" s="320">
        <f t="shared" si="13"/>
        <v>0</v>
      </c>
      <c r="AA27" s="320">
        <f t="shared" si="14"/>
        <v>0</v>
      </c>
      <c r="AB27" s="320">
        <f t="shared" si="15"/>
        <v>0</v>
      </c>
      <c r="AC27" s="320">
        <f t="shared" si="16"/>
        <v>0</v>
      </c>
      <c r="AE27" s="320">
        <f t="shared" si="17"/>
        <v>0</v>
      </c>
      <c r="AF27" s="320">
        <f t="shared" si="18"/>
        <v>0</v>
      </c>
      <c r="AG27" s="320">
        <f t="shared" si="19"/>
        <v>0</v>
      </c>
      <c r="AH27" s="320">
        <f t="shared" si="20"/>
        <v>0</v>
      </c>
      <c r="AI27" s="320">
        <f t="shared" si="21"/>
        <v>0</v>
      </c>
      <c r="AJ27" s="320">
        <f t="shared" si="22"/>
        <v>0</v>
      </c>
      <c r="AK27" s="320">
        <f t="shared" si="23"/>
        <v>0</v>
      </c>
      <c r="AL27" s="320">
        <f t="shared" si="24"/>
        <v>0</v>
      </c>
      <c r="AN27" s="320">
        <f t="shared" si="25"/>
        <v>0</v>
      </c>
      <c r="AO27" s="320">
        <f t="shared" si="26"/>
        <v>0</v>
      </c>
      <c r="AP27" s="320">
        <f t="shared" si="27"/>
        <v>0</v>
      </c>
      <c r="AQ27" s="320">
        <f t="shared" si="28"/>
        <v>0</v>
      </c>
      <c r="AR27" s="320">
        <f t="shared" si="29"/>
        <v>0</v>
      </c>
      <c r="AS27" s="320">
        <f t="shared" si="30"/>
        <v>0</v>
      </c>
      <c r="AT27" s="320">
        <f t="shared" si="31"/>
        <v>0</v>
      </c>
      <c r="AU27" s="320">
        <f t="shared" si="32"/>
        <v>0</v>
      </c>
      <c r="AW27" s="320">
        <f t="shared" si="33"/>
        <v>0</v>
      </c>
      <c r="AX27" s="320">
        <f t="shared" si="34"/>
        <v>0</v>
      </c>
      <c r="AY27" s="320">
        <f t="shared" si="35"/>
        <v>0</v>
      </c>
      <c r="AZ27" s="320">
        <f t="shared" si="36"/>
        <v>0</v>
      </c>
      <c r="BA27" s="320">
        <f t="shared" si="37"/>
        <v>0</v>
      </c>
      <c r="BB27" s="320">
        <f t="shared" si="38"/>
        <v>0</v>
      </c>
      <c r="BC27" s="320">
        <f t="shared" si="39"/>
        <v>0</v>
      </c>
      <c r="BD27" s="320">
        <f t="shared" si="40"/>
        <v>0</v>
      </c>
    </row>
    <row r="28" spans="1:56" s="336" customFormat="1" ht="21.95" customHeight="1" x14ac:dyDescent="0.15">
      <c r="A28" s="334"/>
      <c r="B28" s="337"/>
      <c r="C28" s="59"/>
      <c r="D28" s="662"/>
      <c r="E28" s="663"/>
      <c r="F28" s="45"/>
      <c r="G28" s="40"/>
      <c r="H28" s="40"/>
      <c r="I28" s="58"/>
      <c r="J28" s="340"/>
      <c r="K28" s="331" t="str">
        <f t="shared" si="0"/>
        <v/>
      </c>
      <c r="M28" s="320">
        <f t="shared" si="1"/>
        <v>0</v>
      </c>
      <c r="N28" s="320">
        <f t="shared" si="2"/>
        <v>0</v>
      </c>
      <c r="O28" s="320">
        <f t="shared" si="3"/>
        <v>0</v>
      </c>
      <c r="P28" s="320">
        <f t="shared" si="4"/>
        <v>0</v>
      </c>
      <c r="Q28" s="320">
        <f t="shared" si="5"/>
        <v>0</v>
      </c>
      <c r="R28" s="320">
        <f t="shared" si="6"/>
        <v>0</v>
      </c>
      <c r="S28" s="320">
        <f t="shared" si="7"/>
        <v>0</v>
      </c>
      <c r="T28" s="320">
        <f t="shared" si="8"/>
        <v>0</v>
      </c>
      <c r="V28" s="320">
        <f t="shared" si="9"/>
        <v>0</v>
      </c>
      <c r="W28" s="320">
        <f t="shared" si="10"/>
        <v>0</v>
      </c>
      <c r="X28" s="320">
        <f t="shared" si="11"/>
        <v>0</v>
      </c>
      <c r="Y28" s="320">
        <f t="shared" si="12"/>
        <v>0</v>
      </c>
      <c r="Z28" s="320">
        <f t="shared" si="13"/>
        <v>0</v>
      </c>
      <c r="AA28" s="320">
        <f t="shared" si="14"/>
        <v>0</v>
      </c>
      <c r="AB28" s="320">
        <f t="shared" si="15"/>
        <v>0</v>
      </c>
      <c r="AC28" s="320">
        <f t="shared" si="16"/>
        <v>0</v>
      </c>
      <c r="AE28" s="320">
        <f t="shared" si="17"/>
        <v>0</v>
      </c>
      <c r="AF28" s="320">
        <f t="shared" si="18"/>
        <v>0</v>
      </c>
      <c r="AG28" s="320">
        <f t="shared" si="19"/>
        <v>0</v>
      </c>
      <c r="AH28" s="320">
        <f t="shared" si="20"/>
        <v>0</v>
      </c>
      <c r="AI28" s="320">
        <f t="shared" si="21"/>
        <v>0</v>
      </c>
      <c r="AJ28" s="320">
        <f t="shared" si="22"/>
        <v>0</v>
      </c>
      <c r="AK28" s="320">
        <f t="shared" si="23"/>
        <v>0</v>
      </c>
      <c r="AL28" s="320">
        <f t="shared" si="24"/>
        <v>0</v>
      </c>
      <c r="AN28" s="320">
        <f t="shared" si="25"/>
        <v>0</v>
      </c>
      <c r="AO28" s="320">
        <f t="shared" si="26"/>
        <v>0</v>
      </c>
      <c r="AP28" s="320">
        <f t="shared" si="27"/>
        <v>0</v>
      </c>
      <c r="AQ28" s="320">
        <f t="shared" si="28"/>
        <v>0</v>
      </c>
      <c r="AR28" s="320">
        <f t="shared" si="29"/>
        <v>0</v>
      </c>
      <c r="AS28" s="320">
        <f t="shared" si="30"/>
        <v>0</v>
      </c>
      <c r="AT28" s="320">
        <f t="shared" si="31"/>
        <v>0</v>
      </c>
      <c r="AU28" s="320">
        <f t="shared" si="32"/>
        <v>0</v>
      </c>
      <c r="AW28" s="320">
        <f t="shared" si="33"/>
        <v>0</v>
      </c>
      <c r="AX28" s="320">
        <f t="shared" si="34"/>
        <v>0</v>
      </c>
      <c r="AY28" s="320">
        <f t="shared" si="35"/>
        <v>0</v>
      </c>
      <c r="AZ28" s="320">
        <f t="shared" si="36"/>
        <v>0</v>
      </c>
      <c r="BA28" s="320">
        <f t="shared" si="37"/>
        <v>0</v>
      </c>
      <c r="BB28" s="320">
        <f t="shared" si="38"/>
        <v>0</v>
      </c>
      <c r="BC28" s="320">
        <f t="shared" si="39"/>
        <v>0</v>
      </c>
      <c r="BD28" s="320">
        <f t="shared" si="40"/>
        <v>0</v>
      </c>
    </row>
    <row r="29" spans="1:56" s="336" customFormat="1" ht="21.95" customHeight="1" x14ac:dyDescent="0.15">
      <c r="A29" s="334"/>
      <c r="B29" s="337"/>
      <c r="C29" s="59"/>
      <c r="D29" s="662"/>
      <c r="E29" s="663"/>
      <c r="F29" s="45"/>
      <c r="G29" s="40"/>
      <c r="H29" s="40"/>
      <c r="I29" s="58"/>
      <c r="J29" s="340"/>
      <c r="K29" s="331" t="str">
        <f t="shared" si="0"/>
        <v/>
      </c>
      <c r="M29" s="320">
        <f t="shared" si="1"/>
        <v>0</v>
      </c>
      <c r="N29" s="320">
        <f t="shared" si="2"/>
        <v>0</v>
      </c>
      <c r="O29" s="320">
        <f t="shared" si="3"/>
        <v>0</v>
      </c>
      <c r="P29" s="320">
        <f t="shared" si="4"/>
        <v>0</v>
      </c>
      <c r="Q29" s="320">
        <f t="shared" si="5"/>
        <v>0</v>
      </c>
      <c r="R29" s="320">
        <f t="shared" si="6"/>
        <v>0</v>
      </c>
      <c r="S29" s="320">
        <f t="shared" si="7"/>
        <v>0</v>
      </c>
      <c r="T29" s="320">
        <f t="shared" si="8"/>
        <v>0</v>
      </c>
      <c r="V29" s="320">
        <f t="shared" si="9"/>
        <v>0</v>
      </c>
      <c r="W29" s="320">
        <f t="shared" si="10"/>
        <v>0</v>
      </c>
      <c r="X29" s="320">
        <f t="shared" si="11"/>
        <v>0</v>
      </c>
      <c r="Y29" s="320">
        <f t="shared" si="12"/>
        <v>0</v>
      </c>
      <c r="Z29" s="320">
        <f t="shared" si="13"/>
        <v>0</v>
      </c>
      <c r="AA29" s="320">
        <f t="shared" si="14"/>
        <v>0</v>
      </c>
      <c r="AB29" s="320">
        <f t="shared" si="15"/>
        <v>0</v>
      </c>
      <c r="AC29" s="320">
        <f t="shared" si="16"/>
        <v>0</v>
      </c>
      <c r="AE29" s="320">
        <f t="shared" si="17"/>
        <v>0</v>
      </c>
      <c r="AF29" s="320">
        <f t="shared" si="18"/>
        <v>0</v>
      </c>
      <c r="AG29" s="320">
        <f t="shared" si="19"/>
        <v>0</v>
      </c>
      <c r="AH29" s="320">
        <f t="shared" si="20"/>
        <v>0</v>
      </c>
      <c r="AI29" s="320">
        <f t="shared" si="21"/>
        <v>0</v>
      </c>
      <c r="AJ29" s="320">
        <f t="shared" si="22"/>
        <v>0</v>
      </c>
      <c r="AK29" s="320">
        <f t="shared" si="23"/>
        <v>0</v>
      </c>
      <c r="AL29" s="320">
        <f t="shared" si="24"/>
        <v>0</v>
      </c>
      <c r="AN29" s="320">
        <f t="shared" si="25"/>
        <v>0</v>
      </c>
      <c r="AO29" s="320">
        <f t="shared" si="26"/>
        <v>0</v>
      </c>
      <c r="AP29" s="320">
        <f t="shared" si="27"/>
        <v>0</v>
      </c>
      <c r="AQ29" s="320">
        <f t="shared" si="28"/>
        <v>0</v>
      </c>
      <c r="AR29" s="320">
        <f t="shared" si="29"/>
        <v>0</v>
      </c>
      <c r="AS29" s="320">
        <f t="shared" si="30"/>
        <v>0</v>
      </c>
      <c r="AT29" s="320">
        <f t="shared" si="31"/>
        <v>0</v>
      </c>
      <c r="AU29" s="320">
        <f t="shared" si="32"/>
        <v>0</v>
      </c>
      <c r="AW29" s="320">
        <f t="shared" si="33"/>
        <v>0</v>
      </c>
      <c r="AX29" s="320">
        <f t="shared" si="34"/>
        <v>0</v>
      </c>
      <c r="AY29" s="320">
        <f t="shared" si="35"/>
        <v>0</v>
      </c>
      <c r="AZ29" s="320">
        <f t="shared" si="36"/>
        <v>0</v>
      </c>
      <c r="BA29" s="320">
        <f t="shared" si="37"/>
        <v>0</v>
      </c>
      <c r="BB29" s="320">
        <f t="shared" si="38"/>
        <v>0</v>
      </c>
      <c r="BC29" s="320">
        <f t="shared" si="39"/>
        <v>0</v>
      </c>
      <c r="BD29" s="320">
        <f t="shared" si="40"/>
        <v>0</v>
      </c>
    </row>
    <row r="30" spans="1:56" s="336" customFormat="1" ht="21.95" customHeight="1" x14ac:dyDescent="0.15">
      <c r="A30" s="334"/>
      <c r="B30" s="337"/>
      <c r="C30" s="59"/>
      <c r="D30" s="662"/>
      <c r="E30" s="663"/>
      <c r="F30" s="45"/>
      <c r="G30" s="40"/>
      <c r="H30" s="40"/>
      <c r="I30" s="58"/>
      <c r="J30" s="340"/>
      <c r="K30" s="331" t="str">
        <f t="shared" si="0"/>
        <v/>
      </c>
      <c r="M30" s="320">
        <f t="shared" si="1"/>
        <v>0</v>
      </c>
      <c r="N30" s="320">
        <f t="shared" si="2"/>
        <v>0</v>
      </c>
      <c r="O30" s="320">
        <f t="shared" si="3"/>
        <v>0</v>
      </c>
      <c r="P30" s="320">
        <f t="shared" si="4"/>
        <v>0</v>
      </c>
      <c r="Q30" s="320">
        <f t="shared" si="5"/>
        <v>0</v>
      </c>
      <c r="R30" s="320">
        <f t="shared" si="6"/>
        <v>0</v>
      </c>
      <c r="S30" s="320">
        <f t="shared" si="7"/>
        <v>0</v>
      </c>
      <c r="T30" s="320">
        <f t="shared" si="8"/>
        <v>0</v>
      </c>
      <c r="V30" s="320">
        <f t="shared" si="9"/>
        <v>0</v>
      </c>
      <c r="W30" s="320">
        <f t="shared" si="10"/>
        <v>0</v>
      </c>
      <c r="X30" s="320">
        <f t="shared" si="11"/>
        <v>0</v>
      </c>
      <c r="Y30" s="320">
        <f t="shared" si="12"/>
        <v>0</v>
      </c>
      <c r="Z30" s="320">
        <f t="shared" si="13"/>
        <v>0</v>
      </c>
      <c r="AA30" s="320">
        <f t="shared" si="14"/>
        <v>0</v>
      </c>
      <c r="AB30" s="320">
        <f t="shared" si="15"/>
        <v>0</v>
      </c>
      <c r="AC30" s="320">
        <f t="shared" si="16"/>
        <v>0</v>
      </c>
      <c r="AE30" s="320">
        <f t="shared" si="17"/>
        <v>0</v>
      </c>
      <c r="AF30" s="320">
        <f t="shared" si="18"/>
        <v>0</v>
      </c>
      <c r="AG30" s="320">
        <f t="shared" si="19"/>
        <v>0</v>
      </c>
      <c r="AH30" s="320">
        <f t="shared" si="20"/>
        <v>0</v>
      </c>
      <c r="AI30" s="320">
        <f t="shared" si="21"/>
        <v>0</v>
      </c>
      <c r="AJ30" s="320">
        <f t="shared" si="22"/>
        <v>0</v>
      </c>
      <c r="AK30" s="320">
        <f t="shared" si="23"/>
        <v>0</v>
      </c>
      <c r="AL30" s="320">
        <f t="shared" si="24"/>
        <v>0</v>
      </c>
      <c r="AN30" s="320">
        <f t="shared" si="25"/>
        <v>0</v>
      </c>
      <c r="AO30" s="320">
        <f t="shared" si="26"/>
        <v>0</v>
      </c>
      <c r="AP30" s="320">
        <f t="shared" si="27"/>
        <v>0</v>
      </c>
      <c r="AQ30" s="320">
        <f t="shared" si="28"/>
        <v>0</v>
      </c>
      <c r="AR30" s="320">
        <f t="shared" si="29"/>
        <v>0</v>
      </c>
      <c r="AS30" s="320">
        <f t="shared" si="30"/>
        <v>0</v>
      </c>
      <c r="AT30" s="320">
        <f t="shared" si="31"/>
        <v>0</v>
      </c>
      <c r="AU30" s="320">
        <f t="shared" si="32"/>
        <v>0</v>
      </c>
      <c r="AW30" s="320">
        <f t="shared" si="33"/>
        <v>0</v>
      </c>
      <c r="AX30" s="320">
        <f t="shared" si="34"/>
        <v>0</v>
      </c>
      <c r="AY30" s="320">
        <f t="shared" si="35"/>
        <v>0</v>
      </c>
      <c r="AZ30" s="320">
        <f t="shared" si="36"/>
        <v>0</v>
      </c>
      <c r="BA30" s="320">
        <f t="shared" si="37"/>
        <v>0</v>
      </c>
      <c r="BB30" s="320">
        <f t="shared" si="38"/>
        <v>0</v>
      </c>
      <c r="BC30" s="320">
        <f t="shared" si="39"/>
        <v>0</v>
      </c>
      <c r="BD30" s="320">
        <f t="shared" si="40"/>
        <v>0</v>
      </c>
    </row>
    <row r="31" spans="1:56" s="336" customFormat="1" ht="21.95" customHeight="1" x14ac:dyDescent="0.15">
      <c r="A31" s="334"/>
      <c r="B31" s="337"/>
      <c r="C31" s="79"/>
      <c r="D31" s="674"/>
      <c r="E31" s="675"/>
      <c r="F31" s="80"/>
      <c r="G31" s="40"/>
      <c r="H31" s="61"/>
      <c r="I31" s="58"/>
      <c r="J31" s="340"/>
      <c r="K31" s="331" t="str">
        <f t="shared" si="0"/>
        <v/>
      </c>
      <c r="M31" s="320">
        <f t="shared" si="1"/>
        <v>0</v>
      </c>
      <c r="N31" s="320">
        <f t="shared" si="2"/>
        <v>0</v>
      </c>
      <c r="O31" s="320">
        <f t="shared" si="3"/>
        <v>0</v>
      </c>
      <c r="P31" s="320">
        <f t="shared" si="4"/>
        <v>0</v>
      </c>
      <c r="Q31" s="320">
        <f t="shared" si="5"/>
        <v>0</v>
      </c>
      <c r="R31" s="320">
        <f t="shared" si="6"/>
        <v>0</v>
      </c>
      <c r="S31" s="320">
        <f t="shared" si="7"/>
        <v>0</v>
      </c>
      <c r="T31" s="320">
        <f t="shared" si="8"/>
        <v>0</v>
      </c>
      <c r="V31" s="320">
        <f t="shared" si="9"/>
        <v>0</v>
      </c>
      <c r="W31" s="320">
        <f t="shared" si="10"/>
        <v>0</v>
      </c>
      <c r="X31" s="320">
        <f t="shared" si="11"/>
        <v>0</v>
      </c>
      <c r="Y31" s="320">
        <f t="shared" si="12"/>
        <v>0</v>
      </c>
      <c r="Z31" s="320">
        <f t="shared" si="13"/>
        <v>0</v>
      </c>
      <c r="AA31" s="320">
        <f t="shared" si="14"/>
        <v>0</v>
      </c>
      <c r="AB31" s="320">
        <f t="shared" si="15"/>
        <v>0</v>
      </c>
      <c r="AC31" s="320">
        <f t="shared" si="16"/>
        <v>0</v>
      </c>
      <c r="AE31" s="320">
        <f t="shared" si="17"/>
        <v>0</v>
      </c>
      <c r="AF31" s="320">
        <f t="shared" si="18"/>
        <v>0</v>
      </c>
      <c r="AG31" s="320">
        <f t="shared" si="19"/>
        <v>0</v>
      </c>
      <c r="AH31" s="320">
        <f t="shared" si="20"/>
        <v>0</v>
      </c>
      <c r="AI31" s="320">
        <f t="shared" si="21"/>
        <v>0</v>
      </c>
      <c r="AJ31" s="320">
        <f t="shared" si="22"/>
        <v>0</v>
      </c>
      <c r="AK31" s="320">
        <f t="shared" si="23"/>
        <v>0</v>
      </c>
      <c r="AL31" s="320">
        <f t="shared" si="24"/>
        <v>0</v>
      </c>
      <c r="AN31" s="320">
        <f t="shared" si="25"/>
        <v>0</v>
      </c>
      <c r="AO31" s="320">
        <f t="shared" si="26"/>
        <v>0</v>
      </c>
      <c r="AP31" s="320">
        <f t="shared" si="27"/>
        <v>0</v>
      </c>
      <c r="AQ31" s="320">
        <f t="shared" si="28"/>
        <v>0</v>
      </c>
      <c r="AR31" s="320">
        <f t="shared" si="29"/>
        <v>0</v>
      </c>
      <c r="AS31" s="320">
        <f t="shared" si="30"/>
        <v>0</v>
      </c>
      <c r="AT31" s="320">
        <f t="shared" si="31"/>
        <v>0</v>
      </c>
      <c r="AU31" s="320">
        <f t="shared" si="32"/>
        <v>0</v>
      </c>
      <c r="AW31" s="320">
        <f t="shared" si="33"/>
        <v>0</v>
      </c>
      <c r="AX31" s="320">
        <f t="shared" si="34"/>
        <v>0</v>
      </c>
      <c r="AY31" s="320">
        <f t="shared" si="35"/>
        <v>0</v>
      </c>
      <c r="AZ31" s="320">
        <f t="shared" si="36"/>
        <v>0</v>
      </c>
      <c r="BA31" s="320">
        <f t="shared" si="37"/>
        <v>0</v>
      </c>
      <c r="BB31" s="320">
        <f t="shared" si="38"/>
        <v>0</v>
      </c>
      <c r="BC31" s="320">
        <f t="shared" si="39"/>
        <v>0</v>
      </c>
      <c r="BD31" s="320">
        <f t="shared" si="40"/>
        <v>0</v>
      </c>
    </row>
    <row r="32" spans="1:56" s="336" customFormat="1" ht="21.95" customHeight="1" x14ac:dyDescent="0.15">
      <c r="A32" s="334"/>
      <c r="B32" s="341"/>
      <c r="C32" s="341"/>
      <c r="D32" s="341"/>
      <c r="E32" s="341"/>
      <c r="F32" s="341"/>
      <c r="G32" s="341"/>
      <c r="H32" s="341"/>
      <c r="I32" s="341"/>
      <c r="J32" s="340"/>
      <c r="K32" s="661" t="s">
        <v>236</v>
      </c>
      <c r="L32" s="661"/>
      <c r="M32" s="342">
        <f>SUM(M7:M31)</f>
        <v>0</v>
      </c>
      <c r="N32" s="342">
        <f t="shared" ref="N32:S32" si="41">SUM(N7:N31)</f>
        <v>0</v>
      </c>
      <c r="O32" s="342">
        <f t="shared" si="41"/>
        <v>0</v>
      </c>
      <c r="P32" s="342">
        <f t="shared" si="41"/>
        <v>0</v>
      </c>
      <c r="Q32" s="342">
        <f t="shared" si="41"/>
        <v>0</v>
      </c>
      <c r="R32" s="342">
        <f t="shared" si="41"/>
        <v>0</v>
      </c>
      <c r="S32" s="342">
        <f t="shared" si="41"/>
        <v>0</v>
      </c>
      <c r="T32" s="342">
        <f>SUM(T7:T31)</f>
        <v>0</v>
      </c>
      <c r="V32" s="342">
        <f>SUM(V7:V31)</f>
        <v>0</v>
      </c>
      <c r="W32" s="342">
        <f t="shared" ref="W32:AC32" si="42">SUM(W7:W31)</f>
        <v>0</v>
      </c>
      <c r="X32" s="342">
        <f t="shared" si="42"/>
        <v>0</v>
      </c>
      <c r="Y32" s="342">
        <f t="shared" si="42"/>
        <v>0</v>
      </c>
      <c r="Z32" s="342">
        <f t="shared" si="42"/>
        <v>0</v>
      </c>
      <c r="AA32" s="342">
        <f t="shared" si="42"/>
        <v>0</v>
      </c>
      <c r="AB32" s="342">
        <f t="shared" si="42"/>
        <v>0</v>
      </c>
      <c r="AC32" s="342">
        <f t="shared" si="42"/>
        <v>0</v>
      </c>
      <c r="AE32" s="342">
        <f>SUM(AE7:AE31)</f>
        <v>0</v>
      </c>
      <c r="AF32" s="342">
        <f>SUM(AF7:AF31)</f>
        <v>0</v>
      </c>
      <c r="AG32" s="342">
        <f t="shared" ref="AG32:AL32" si="43">SUM(AG7:AG31)</f>
        <v>0</v>
      </c>
      <c r="AH32" s="342">
        <f t="shared" si="43"/>
        <v>0</v>
      </c>
      <c r="AI32" s="342">
        <f t="shared" si="43"/>
        <v>0</v>
      </c>
      <c r="AJ32" s="342">
        <f t="shared" si="43"/>
        <v>0</v>
      </c>
      <c r="AK32" s="342">
        <f t="shared" si="43"/>
        <v>0</v>
      </c>
      <c r="AL32" s="342">
        <f t="shared" si="43"/>
        <v>0</v>
      </c>
      <c r="AN32" s="342">
        <f>SUM(AN7:AN31)</f>
        <v>0</v>
      </c>
      <c r="AO32" s="342">
        <f t="shared" ref="AO32:AU32" si="44">SUM(AO7:AO31)</f>
        <v>0</v>
      </c>
      <c r="AP32" s="342">
        <f t="shared" si="44"/>
        <v>0</v>
      </c>
      <c r="AQ32" s="342">
        <f t="shared" si="44"/>
        <v>0</v>
      </c>
      <c r="AR32" s="342">
        <f t="shared" si="44"/>
        <v>0</v>
      </c>
      <c r="AS32" s="342">
        <f t="shared" si="44"/>
        <v>0</v>
      </c>
      <c r="AT32" s="342">
        <f t="shared" si="44"/>
        <v>0</v>
      </c>
      <c r="AU32" s="342">
        <f t="shared" si="44"/>
        <v>0</v>
      </c>
      <c r="AW32" s="342">
        <f>SUM(AW7:AW31)</f>
        <v>0</v>
      </c>
      <c r="AX32" s="342">
        <f t="shared" ref="AX32:BD32" si="45">SUM(AX7:AX31)</f>
        <v>0</v>
      </c>
      <c r="AY32" s="342">
        <f t="shared" si="45"/>
        <v>0</v>
      </c>
      <c r="AZ32" s="342">
        <f t="shared" si="45"/>
        <v>0</v>
      </c>
      <c r="BA32" s="342">
        <f t="shared" si="45"/>
        <v>0</v>
      </c>
      <c r="BB32" s="342">
        <f t="shared" si="45"/>
        <v>0</v>
      </c>
      <c r="BC32" s="342">
        <f t="shared" si="45"/>
        <v>0</v>
      </c>
      <c r="BD32" s="342">
        <f t="shared" si="45"/>
        <v>0</v>
      </c>
    </row>
    <row r="33" spans="1:56" s="336" customFormat="1" ht="35.25" customHeight="1" x14ac:dyDescent="0.15">
      <c r="A33" s="334"/>
      <c r="B33" s="343"/>
      <c r="C33" s="343"/>
      <c r="D33" s="344" t="s">
        <v>248</v>
      </c>
      <c r="E33" s="345" t="s">
        <v>246</v>
      </c>
      <c r="F33" s="346" t="s">
        <v>229</v>
      </c>
      <c r="G33" s="347" t="s">
        <v>247</v>
      </c>
      <c r="H33" s="348" t="s">
        <v>237</v>
      </c>
      <c r="I33" s="349" t="s">
        <v>235</v>
      </c>
      <c r="J33" s="340"/>
      <c r="K33" s="331"/>
      <c r="M33" s="350" t="s">
        <v>27</v>
      </c>
      <c r="N33" s="350" t="s">
        <v>27</v>
      </c>
      <c r="O33" s="350" t="s">
        <v>27</v>
      </c>
      <c r="P33" s="350" t="s">
        <v>27</v>
      </c>
      <c r="Q33" s="350" t="s">
        <v>27</v>
      </c>
      <c r="R33" s="350" t="s">
        <v>27</v>
      </c>
      <c r="S33" s="350" t="s">
        <v>27</v>
      </c>
      <c r="T33" s="350" t="s">
        <v>27</v>
      </c>
      <c r="U33" s="326"/>
      <c r="V33" s="350" t="s">
        <v>24</v>
      </c>
      <c r="W33" s="350" t="s">
        <v>24</v>
      </c>
      <c r="X33" s="350" t="s">
        <v>24</v>
      </c>
      <c r="Y33" s="350" t="s">
        <v>24</v>
      </c>
      <c r="Z33" s="350" t="s">
        <v>24</v>
      </c>
      <c r="AA33" s="350" t="s">
        <v>24</v>
      </c>
      <c r="AB33" s="350" t="s">
        <v>24</v>
      </c>
      <c r="AC33" s="350" t="s">
        <v>24</v>
      </c>
      <c r="AD33" s="351"/>
      <c r="AE33" s="352" t="s">
        <v>264</v>
      </c>
      <c r="AF33" s="352" t="s">
        <v>264</v>
      </c>
      <c r="AG33" s="352" t="s">
        <v>264</v>
      </c>
      <c r="AH33" s="352" t="s">
        <v>264</v>
      </c>
      <c r="AI33" s="352" t="s">
        <v>264</v>
      </c>
      <c r="AJ33" s="352" t="s">
        <v>264</v>
      </c>
      <c r="AK33" s="352" t="s">
        <v>264</v>
      </c>
      <c r="AL33" s="352" t="s">
        <v>264</v>
      </c>
      <c r="AM33" s="351"/>
      <c r="AN33" s="352" t="s">
        <v>25</v>
      </c>
      <c r="AO33" s="352" t="s">
        <v>25</v>
      </c>
      <c r="AP33" s="352" t="s">
        <v>25</v>
      </c>
      <c r="AQ33" s="352" t="s">
        <v>25</v>
      </c>
      <c r="AR33" s="352" t="s">
        <v>25</v>
      </c>
      <c r="AS33" s="352" t="s">
        <v>25</v>
      </c>
      <c r="AT33" s="352" t="s">
        <v>25</v>
      </c>
      <c r="AU33" s="352" t="s">
        <v>25</v>
      </c>
      <c r="AV33" s="322"/>
      <c r="AW33" s="353" t="s">
        <v>47</v>
      </c>
      <c r="AX33" s="353" t="s">
        <v>47</v>
      </c>
      <c r="AY33" s="353" t="s">
        <v>47</v>
      </c>
      <c r="AZ33" s="353" t="s">
        <v>47</v>
      </c>
      <c r="BA33" s="353" t="s">
        <v>47</v>
      </c>
      <c r="BB33" s="353" t="s">
        <v>47</v>
      </c>
      <c r="BC33" s="353" t="s">
        <v>47</v>
      </c>
      <c r="BD33" s="353" t="s">
        <v>47</v>
      </c>
    </row>
    <row r="34" spans="1:56" s="336" customFormat="1" ht="24" customHeight="1" x14ac:dyDescent="0.15">
      <c r="A34" s="334"/>
      <c r="B34" s="354"/>
      <c r="C34" s="355"/>
      <c r="D34" s="356" t="s">
        <v>238</v>
      </c>
      <c r="E34" s="357">
        <f>SUM(M$32,V$32,AE$32,AN$32,AW$32)</f>
        <v>0</v>
      </c>
      <c r="F34" s="358" t="s">
        <v>230</v>
      </c>
      <c r="G34" s="359">
        <f>SUM(M32:T32)</f>
        <v>0</v>
      </c>
      <c r="H34" s="349">
        <f>SUM(G34:G38)</f>
        <v>0</v>
      </c>
      <c r="I34" s="384">
        <f>SUMPRODUCT((C7:C31&lt;&gt;"")/COUNTIF(C7:C31,C7:C31&amp;""))</f>
        <v>0</v>
      </c>
      <c r="J34" s="334"/>
      <c r="M34" s="328" t="s">
        <v>70</v>
      </c>
      <c r="N34" s="328" t="s">
        <v>46</v>
      </c>
      <c r="O34" s="328" t="s">
        <v>71</v>
      </c>
      <c r="P34" s="328" t="s">
        <v>72</v>
      </c>
      <c r="Q34" s="328" t="s">
        <v>73</v>
      </c>
      <c r="R34" s="328" t="s">
        <v>74</v>
      </c>
      <c r="S34" s="328" t="s">
        <v>75</v>
      </c>
      <c r="T34" s="328" t="s">
        <v>76</v>
      </c>
      <c r="U34" s="328"/>
      <c r="V34" s="328" t="s">
        <v>70</v>
      </c>
      <c r="W34" s="328" t="s">
        <v>46</v>
      </c>
      <c r="X34" s="328" t="s">
        <v>71</v>
      </c>
      <c r="Y34" s="328" t="s">
        <v>72</v>
      </c>
      <c r="Z34" s="328" t="s">
        <v>73</v>
      </c>
      <c r="AA34" s="328" t="s">
        <v>74</v>
      </c>
      <c r="AB34" s="328" t="s">
        <v>75</v>
      </c>
      <c r="AC34" s="328" t="s">
        <v>76</v>
      </c>
      <c r="AD34" s="351"/>
      <c r="AE34" s="328" t="s">
        <v>70</v>
      </c>
      <c r="AF34" s="328" t="s">
        <v>46</v>
      </c>
      <c r="AG34" s="328" t="s">
        <v>71</v>
      </c>
      <c r="AH34" s="328" t="s">
        <v>72</v>
      </c>
      <c r="AI34" s="328" t="s">
        <v>73</v>
      </c>
      <c r="AJ34" s="328" t="s">
        <v>74</v>
      </c>
      <c r="AK34" s="328" t="s">
        <v>75</v>
      </c>
      <c r="AL34" s="328" t="s">
        <v>76</v>
      </c>
      <c r="AM34" s="351"/>
      <c r="AN34" s="328" t="s">
        <v>70</v>
      </c>
      <c r="AO34" s="328" t="s">
        <v>46</v>
      </c>
      <c r="AP34" s="328" t="s">
        <v>71</v>
      </c>
      <c r="AQ34" s="328" t="s">
        <v>72</v>
      </c>
      <c r="AR34" s="328" t="s">
        <v>73</v>
      </c>
      <c r="AS34" s="328" t="s">
        <v>74</v>
      </c>
      <c r="AT34" s="328" t="s">
        <v>75</v>
      </c>
      <c r="AU34" s="328" t="s">
        <v>76</v>
      </c>
      <c r="AV34" s="322"/>
      <c r="AW34" s="328" t="s">
        <v>70</v>
      </c>
      <c r="AX34" s="328" t="s">
        <v>46</v>
      </c>
      <c r="AY34" s="328" t="s">
        <v>71</v>
      </c>
      <c r="AZ34" s="328" t="s">
        <v>72</v>
      </c>
      <c r="BA34" s="328" t="s">
        <v>73</v>
      </c>
      <c r="BB34" s="328" t="s">
        <v>74</v>
      </c>
      <c r="BC34" s="328" t="s">
        <v>75</v>
      </c>
      <c r="BD34" s="328" t="s">
        <v>76</v>
      </c>
    </row>
    <row r="35" spans="1:56" s="336" customFormat="1" ht="24" customHeight="1" x14ac:dyDescent="0.15">
      <c r="A35" s="334"/>
      <c r="B35" s="354"/>
      <c r="C35" s="343"/>
      <c r="D35" s="356" t="s">
        <v>239</v>
      </c>
      <c r="E35" s="357">
        <f>SUM(N32,W32,AF32,AO32,AX32)</f>
        <v>0</v>
      </c>
      <c r="F35" s="358" t="s">
        <v>231</v>
      </c>
      <c r="G35" s="359">
        <f>SUM(V32:AC32)</f>
        <v>0</v>
      </c>
      <c r="H35" s="360"/>
      <c r="I35" s="361"/>
      <c r="J35" s="334"/>
      <c r="AD35" s="326"/>
      <c r="AE35" s="350"/>
      <c r="AF35" s="350"/>
      <c r="AG35" s="350"/>
      <c r="AH35" s="350"/>
      <c r="AI35" s="350"/>
      <c r="AJ35" s="350"/>
      <c r="AK35" s="350"/>
      <c r="AL35" s="350"/>
      <c r="AM35" s="326"/>
      <c r="AN35" s="362"/>
      <c r="AO35" s="362"/>
      <c r="AP35" s="362"/>
      <c r="AQ35" s="362"/>
      <c r="AR35" s="362"/>
      <c r="AS35" s="362"/>
      <c r="AT35" s="362"/>
      <c r="AU35" s="362"/>
      <c r="AV35" s="322"/>
      <c r="AW35" s="362"/>
      <c r="AX35" s="362"/>
      <c r="AY35" s="362"/>
      <c r="AZ35" s="362"/>
      <c r="BA35" s="362"/>
      <c r="BB35" s="362"/>
      <c r="BC35" s="362"/>
      <c r="BD35" s="362"/>
    </row>
    <row r="36" spans="1:56" s="336" customFormat="1" ht="24" customHeight="1" x14ac:dyDescent="0.15">
      <c r="A36" s="334"/>
      <c r="B36" s="354"/>
      <c r="C36" s="343"/>
      <c r="D36" s="356" t="s">
        <v>240</v>
      </c>
      <c r="E36" s="363">
        <f>SUM(O32,X32,AG32,AP32,AY32)</f>
        <v>0</v>
      </c>
      <c r="F36" s="358" t="s">
        <v>264</v>
      </c>
      <c r="G36" s="359">
        <f>SUM(AE32:AL32)</f>
        <v>0</v>
      </c>
      <c r="H36" s="364"/>
      <c r="I36" s="361"/>
      <c r="J36" s="334"/>
      <c r="AD36" s="326"/>
      <c r="AE36" s="350"/>
      <c r="AF36" s="350"/>
      <c r="AG36" s="350"/>
      <c r="AH36" s="350"/>
      <c r="AI36" s="350"/>
      <c r="AJ36" s="350"/>
      <c r="AK36" s="350"/>
      <c r="AL36" s="350"/>
      <c r="AM36" s="326"/>
      <c r="AN36" s="362"/>
      <c r="AO36" s="362"/>
      <c r="AP36" s="362"/>
      <c r="AQ36" s="362"/>
      <c r="AR36" s="362"/>
      <c r="AS36" s="362"/>
      <c r="AT36" s="362"/>
      <c r="AU36" s="362"/>
      <c r="AV36" s="322"/>
      <c r="AW36" s="362"/>
      <c r="AX36" s="362"/>
      <c r="AY36" s="362"/>
      <c r="AZ36" s="362"/>
      <c r="BA36" s="362"/>
      <c r="BB36" s="362"/>
      <c r="BC36" s="362"/>
      <c r="BD36" s="362"/>
    </row>
    <row r="37" spans="1:56" s="336" customFormat="1" ht="24" customHeight="1" x14ac:dyDescent="0.15">
      <c r="A37" s="334"/>
      <c r="B37" s="343"/>
      <c r="C37" s="343"/>
      <c r="D37" s="356" t="s">
        <v>241</v>
      </c>
      <c r="E37" s="363">
        <f>SUM(P32,Y32,AH32,AQ32,AZ32)</f>
        <v>0</v>
      </c>
      <c r="F37" s="358" t="s">
        <v>25</v>
      </c>
      <c r="G37" s="359">
        <f>SUM(AN32:AU32)</f>
        <v>0</v>
      </c>
      <c r="H37" s="364"/>
      <c r="I37" s="361"/>
      <c r="J37" s="334"/>
      <c r="AD37" s="328"/>
      <c r="AM37" s="328"/>
      <c r="AV37" s="365"/>
    </row>
    <row r="38" spans="1:56" s="336" customFormat="1" ht="24" customHeight="1" x14ac:dyDescent="0.15">
      <c r="A38" s="334"/>
      <c r="B38" s="343"/>
      <c r="C38" s="343"/>
      <c r="D38" s="356" t="s">
        <v>242</v>
      </c>
      <c r="E38" s="363">
        <f>SUM(Q32,Z32,AI32,AR32,BA32)</f>
        <v>0</v>
      </c>
      <c r="F38" s="358" t="s">
        <v>234</v>
      </c>
      <c r="G38" s="359">
        <f>SUM(AW32:BD32)</f>
        <v>0</v>
      </c>
      <c r="H38" s="364"/>
      <c r="I38" s="361"/>
      <c r="J38" s="334"/>
      <c r="K38" s="366"/>
      <c r="L38" s="366"/>
    </row>
    <row r="39" spans="1:56" ht="24" customHeight="1" x14ac:dyDescent="0.15">
      <c r="A39" s="289"/>
      <c r="B39" s="289"/>
      <c r="C39" s="367"/>
      <c r="D39" s="368" t="s">
        <v>244</v>
      </c>
      <c r="E39" s="369">
        <f>SUM(R32,AA32,AJ32,AS32,BB32)</f>
        <v>0</v>
      </c>
      <c r="F39" s="370"/>
      <c r="G39" s="370"/>
      <c r="H39" s="370"/>
      <c r="I39" s="370"/>
      <c r="J39" s="370"/>
      <c r="K39" s="371"/>
      <c r="L39" s="372"/>
    </row>
    <row r="40" spans="1:56" ht="24" customHeight="1" x14ac:dyDescent="0.15">
      <c r="A40" s="373"/>
      <c r="B40" s="373"/>
      <c r="C40" s="374"/>
      <c r="D40" s="375" t="s">
        <v>243</v>
      </c>
      <c r="E40" s="369">
        <f>SUM(S32,AB32,AK32,AT32,BC32)</f>
        <v>0</v>
      </c>
      <c r="F40" s="373"/>
      <c r="G40" s="373"/>
      <c r="H40" s="373"/>
      <c r="I40" s="373"/>
      <c r="J40" s="373"/>
      <c r="K40" s="376"/>
      <c r="L40" s="376"/>
    </row>
    <row r="41" spans="1:56" ht="24" customHeight="1" x14ac:dyDescent="0.15">
      <c r="A41" s="373"/>
      <c r="B41" s="373"/>
      <c r="C41" s="374"/>
      <c r="D41" s="375" t="s">
        <v>245</v>
      </c>
      <c r="E41" s="369">
        <f>SUM(T32,AC32,AL32,AU32,BD32)</f>
        <v>0</v>
      </c>
      <c r="F41" s="373"/>
      <c r="G41" s="373"/>
      <c r="H41" s="373"/>
      <c r="I41" s="377"/>
      <c r="J41" s="373"/>
      <c r="K41" s="378"/>
      <c r="L41" s="376"/>
    </row>
    <row r="43" spans="1:56" x14ac:dyDescent="0.15">
      <c r="D43" s="376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indexed="50"/>
    <pageSetUpPr fitToPage="1"/>
  </sheetPr>
  <dimension ref="A1:BD43"/>
  <sheetViews>
    <sheetView zoomScaleNormal="100" workbookViewId="0">
      <selection activeCell="B2" sqref="B2"/>
    </sheetView>
  </sheetViews>
  <sheetFormatPr defaultRowHeight="13.5" x14ac:dyDescent="0.15"/>
  <cols>
    <col min="1" max="1" width="1.5" style="3" customWidth="1"/>
    <col min="2" max="2" width="4.625" style="3" customWidth="1"/>
    <col min="3" max="3" width="8.625" style="66" customWidth="1"/>
    <col min="4" max="4" width="37.25" style="3" customWidth="1"/>
    <col min="5" max="5" width="8.625" style="3" customWidth="1"/>
    <col min="6" max="6" width="10.625" style="3" customWidth="1"/>
    <col min="7" max="8" width="7.75" style="3" customWidth="1"/>
    <col min="9" max="9" width="18.625" style="3" customWidth="1"/>
    <col min="10" max="10" width="1.5" style="3" customWidth="1"/>
    <col min="11" max="11" width="13" style="3" hidden="1" customWidth="1"/>
    <col min="12" max="47" width="4.75" style="3" hidden="1" customWidth="1"/>
    <col min="48" max="55" width="5.375" style="3" hidden="1" customWidth="1"/>
    <col min="56" max="56" width="6.375" style="3" hidden="1" customWidth="1"/>
    <col min="57" max="57" width="9" style="3" customWidth="1"/>
    <col min="58" max="240" width="9" style="3"/>
    <col min="241" max="241" width="1.5" style="3" customWidth="1"/>
    <col min="242" max="242" width="4.625" style="3" customWidth="1"/>
    <col min="243" max="243" width="8.625" style="3" customWidth="1"/>
    <col min="244" max="244" width="37.25" style="3" customWidth="1"/>
    <col min="245" max="245" width="8.625" style="3" customWidth="1"/>
    <col min="246" max="246" width="10.625" style="3" customWidth="1"/>
    <col min="247" max="248" width="7.75" style="3" customWidth="1"/>
    <col min="249" max="249" width="18.625" style="3" customWidth="1"/>
    <col min="250" max="250" width="1.5" style="3" customWidth="1"/>
    <col min="251" max="267" width="0" style="3" hidden="1" customWidth="1"/>
    <col min="268" max="496" width="9" style="3"/>
    <col min="497" max="497" width="1.5" style="3" customWidth="1"/>
    <col min="498" max="498" width="4.625" style="3" customWidth="1"/>
    <col min="499" max="499" width="8.625" style="3" customWidth="1"/>
    <col min="500" max="500" width="37.25" style="3" customWidth="1"/>
    <col min="501" max="501" width="8.625" style="3" customWidth="1"/>
    <col min="502" max="502" width="10.625" style="3" customWidth="1"/>
    <col min="503" max="504" width="7.75" style="3" customWidth="1"/>
    <col min="505" max="505" width="18.625" style="3" customWidth="1"/>
    <col min="506" max="506" width="1.5" style="3" customWidth="1"/>
    <col min="507" max="523" width="0" style="3" hidden="1" customWidth="1"/>
    <col min="524" max="752" width="9" style="3"/>
    <col min="753" max="753" width="1.5" style="3" customWidth="1"/>
    <col min="754" max="754" width="4.625" style="3" customWidth="1"/>
    <col min="755" max="755" width="8.625" style="3" customWidth="1"/>
    <col min="756" max="756" width="37.25" style="3" customWidth="1"/>
    <col min="757" max="757" width="8.625" style="3" customWidth="1"/>
    <col min="758" max="758" width="10.625" style="3" customWidth="1"/>
    <col min="759" max="760" width="7.75" style="3" customWidth="1"/>
    <col min="761" max="761" width="18.625" style="3" customWidth="1"/>
    <col min="762" max="762" width="1.5" style="3" customWidth="1"/>
    <col min="763" max="779" width="0" style="3" hidden="1" customWidth="1"/>
    <col min="780" max="1008" width="9" style="3"/>
    <col min="1009" max="1009" width="1.5" style="3" customWidth="1"/>
    <col min="1010" max="1010" width="4.625" style="3" customWidth="1"/>
    <col min="1011" max="1011" width="8.625" style="3" customWidth="1"/>
    <col min="1012" max="1012" width="37.25" style="3" customWidth="1"/>
    <col min="1013" max="1013" width="8.625" style="3" customWidth="1"/>
    <col min="1014" max="1014" width="10.625" style="3" customWidth="1"/>
    <col min="1015" max="1016" width="7.75" style="3" customWidth="1"/>
    <col min="1017" max="1017" width="18.625" style="3" customWidth="1"/>
    <col min="1018" max="1018" width="1.5" style="3" customWidth="1"/>
    <col min="1019" max="1035" width="0" style="3" hidden="1" customWidth="1"/>
    <col min="1036" max="1264" width="9" style="3"/>
    <col min="1265" max="1265" width="1.5" style="3" customWidth="1"/>
    <col min="1266" max="1266" width="4.625" style="3" customWidth="1"/>
    <col min="1267" max="1267" width="8.625" style="3" customWidth="1"/>
    <col min="1268" max="1268" width="37.25" style="3" customWidth="1"/>
    <col min="1269" max="1269" width="8.625" style="3" customWidth="1"/>
    <col min="1270" max="1270" width="10.625" style="3" customWidth="1"/>
    <col min="1271" max="1272" width="7.75" style="3" customWidth="1"/>
    <col min="1273" max="1273" width="18.625" style="3" customWidth="1"/>
    <col min="1274" max="1274" width="1.5" style="3" customWidth="1"/>
    <col min="1275" max="1291" width="0" style="3" hidden="1" customWidth="1"/>
    <col min="1292" max="1520" width="9" style="3"/>
    <col min="1521" max="1521" width="1.5" style="3" customWidth="1"/>
    <col min="1522" max="1522" width="4.625" style="3" customWidth="1"/>
    <col min="1523" max="1523" width="8.625" style="3" customWidth="1"/>
    <col min="1524" max="1524" width="37.25" style="3" customWidth="1"/>
    <col min="1525" max="1525" width="8.625" style="3" customWidth="1"/>
    <col min="1526" max="1526" width="10.625" style="3" customWidth="1"/>
    <col min="1527" max="1528" width="7.75" style="3" customWidth="1"/>
    <col min="1529" max="1529" width="18.625" style="3" customWidth="1"/>
    <col min="1530" max="1530" width="1.5" style="3" customWidth="1"/>
    <col min="1531" max="1547" width="0" style="3" hidden="1" customWidth="1"/>
    <col min="1548" max="1776" width="9" style="3"/>
    <col min="1777" max="1777" width="1.5" style="3" customWidth="1"/>
    <col min="1778" max="1778" width="4.625" style="3" customWidth="1"/>
    <col min="1779" max="1779" width="8.625" style="3" customWidth="1"/>
    <col min="1780" max="1780" width="37.25" style="3" customWidth="1"/>
    <col min="1781" max="1781" width="8.625" style="3" customWidth="1"/>
    <col min="1782" max="1782" width="10.625" style="3" customWidth="1"/>
    <col min="1783" max="1784" width="7.75" style="3" customWidth="1"/>
    <col min="1785" max="1785" width="18.625" style="3" customWidth="1"/>
    <col min="1786" max="1786" width="1.5" style="3" customWidth="1"/>
    <col min="1787" max="1803" width="0" style="3" hidden="1" customWidth="1"/>
    <col min="1804" max="2032" width="9" style="3"/>
    <col min="2033" max="2033" width="1.5" style="3" customWidth="1"/>
    <col min="2034" max="2034" width="4.625" style="3" customWidth="1"/>
    <col min="2035" max="2035" width="8.625" style="3" customWidth="1"/>
    <col min="2036" max="2036" width="37.25" style="3" customWidth="1"/>
    <col min="2037" max="2037" width="8.625" style="3" customWidth="1"/>
    <col min="2038" max="2038" width="10.625" style="3" customWidth="1"/>
    <col min="2039" max="2040" width="7.75" style="3" customWidth="1"/>
    <col min="2041" max="2041" width="18.625" style="3" customWidth="1"/>
    <col min="2042" max="2042" width="1.5" style="3" customWidth="1"/>
    <col min="2043" max="2059" width="0" style="3" hidden="1" customWidth="1"/>
    <col min="2060" max="2288" width="9" style="3"/>
    <col min="2289" max="2289" width="1.5" style="3" customWidth="1"/>
    <col min="2290" max="2290" width="4.625" style="3" customWidth="1"/>
    <col min="2291" max="2291" width="8.625" style="3" customWidth="1"/>
    <col min="2292" max="2292" width="37.25" style="3" customWidth="1"/>
    <col min="2293" max="2293" width="8.625" style="3" customWidth="1"/>
    <col min="2294" max="2294" width="10.625" style="3" customWidth="1"/>
    <col min="2295" max="2296" width="7.75" style="3" customWidth="1"/>
    <col min="2297" max="2297" width="18.625" style="3" customWidth="1"/>
    <col min="2298" max="2298" width="1.5" style="3" customWidth="1"/>
    <col min="2299" max="2315" width="0" style="3" hidden="1" customWidth="1"/>
    <col min="2316" max="2544" width="9" style="3"/>
    <col min="2545" max="2545" width="1.5" style="3" customWidth="1"/>
    <col min="2546" max="2546" width="4.625" style="3" customWidth="1"/>
    <col min="2547" max="2547" width="8.625" style="3" customWidth="1"/>
    <col min="2548" max="2548" width="37.25" style="3" customWidth="1"/>
    <col min="2549" max="2549" width="8.625" style="3" customWidth="1"/>
    <col min="2550" max="2550" width="10.625" style="3" customWidth="1"/>
    <col min="2551" max="2552" width="7.75" style="3" customWidth="1"/>
    <col min="2553" max="2553" width="18.625" style="3" customWidth="1"/>
    <col min="2554" max="2554" width="1.5" style="3" customWidth="1"/>
    <col min="2555" max="2571" width="0" style="3" hidden="1" customWidth="1"/>
    <col min="2572" max="2800" width="9" style="3"/>
    <col min="2801" max="2801" width="1.5" style="3" customWidth="1"/>
    <col min="2802" max="2802" width="4.625" style="3" customWidth="1"/>
    <col min="2803" max="2803" width="8.625" style="3" customWidth="1"/>
    <col min="2804" max="2804" width="37.25" style="3" customWidth="1"/>
    <col min="2805" max="2805" width="8.625" style="3" customWidth="1"/>
    <col min="2806" max="2806" width="10.625" style="3" customWidth="1"/>
    <col min="2807" max="2808" width="7.75" style="3" customWidth="1"/>
    <col min="2809" max="2809" width="18.625" style="3" customWidth="1"/>
    <col min="2810" max="2810" width="1.5" style="3" customWidth="1"/>
    <col min="2811" max="2827" width="0" style="3" hidden="1" customWidth="1"/>
    <col min="2828" max="3056" width="9" style="3"/>
    <col min="3057" max="3057" width="1.5" style="3" customWidth="1"/>
    <col min="3058" max="3058" width="4.625" style="3" customWidth="1"/>
    <col min="3059" max="3059" width="8.625" style="3" customWidth="1"/>
    <col min="3060" max="3060" width="37.25" style="3" customWidth="1"/>
    <col min="3061" max="3061" width="8.625" style="3" customWidth="1"/>
    <col min="3062" max="3062" width="10.625" style="3" customWidth="1"/>
    <col min="3063" max="3064" width="7.75" style="3" customWidth="1"/>
    <col min="3065" max="3065" width="18.625" style="3" customWidth="1"/>
    <col min="3066" max="3066" width="1.5" style="3" customWidth="1"/>
    <col min="3067" max="3083" width="0" style="3" hidden="1" customWidth="1"/>
    <col min="3084" max="3312" width="9" style="3"/>
    <col min="3313" max="3313" width="1.5" style="3" customWidth="1"/>
    <col min="3314" max="3314" width="4.625" style="3" customWidth="1"/>
    <col min="3315" max="3315" width="8.625" style="3" customWidth="1"/>
    <col min="3316" max="3316" width="37.25" style="3" customWidth="1"/>
    <col min="3317" max="3317" width="8.625" style="3" customWidth="1"/>
    <col min="3318" max="3318" width="10.625" style="3" customWidth="1"/>
    <col min="3319" max="3320" width="7.75" style="3" customWidth="1"/>
    <col min="3321" max="3321" width="18.625" style="3" customWidth="1"/>
    <col min="3322" max="3322" width="1.5" style="3" customWidth="1"/>
    <col min="3323" max="3339" width="0" style="3" hidden="1" customWidth="1"/>
    <col min="3340" max="3568" width="9" style="3"/>
    <col min="3569" max="3569" width="1.5" style="3" customWidth="1"/>
    <col min="3570" max="3570" width="4.625" style="3" customWidth="1"/>
    <col min="3571" max="3571" width="8.625" style="3" customWidth="1"/>
    <col min="3572" max="3572" width="37.25" style="3" customWidth="1"/>
    <col min="3573" max="3573" width="8.625" style="3" customWidth="1"/>
    <col min="3574" max="3574" width="10.625" style="3" customWidth="1"/>
    <col min="3575" max="3576" width="7.75" style="3" customWidth="1"/>
    <col min="3577" max="3577" width="18.625" style="3" customWidth="1"/>
    <col min="3578" max="3578" width="1.5" style="3" customWidth="1"/>
    <col min="3579" max="3595" width="0" style="3" hidden="1" customWidth="1"/>
    <col min="3596" max="3824" width="9" style="3"/>
    <col min="3825" max="3825" width="1.5" style="3" customWidth="1"/>
    <col min="3826" max="3826" width="4.625" style="3" customWidth="1"/>
    <col min="3827" max="3827" width="8.625" style="3" customWidth="1"/>
    <col min="3828" max="3828" width="37.25" style="3" customWidth="1"/>
    <col min="3829" max="3829" width="8.625" style="3" customWidth="1"/>
    <col min="3830" max="3830" width="10.625" style="3" customWidth="1"/>
    <col min="3831" max="3832" width="7.75" style="3" customWidth="1"/>
    <col min="3833" max="3833" width="18.625" style="3" customWidth="1"/>
    <col min="3834" max="3834" width="1.5" style="3" customWidth="1"/>
    <col min="3835" max="3851" width="0" style="3" hidden="1" customWidth="1"/>
    <col min="3852" max="4080" width="9" style="3"/>
    <col min="4081" max="4081" width="1.5" style="3" customWidth="1"/>
    <col min="4082" max="4082" width="4.625" style="3" customWidth="1"/>
    <col min="4083" max="4083" width="8.625" style="3" customWidth="1"/>
    <col min="4084" max="4084" width="37.25" style="3" customWidth="1"/>
    <col min="4085" max="4085" width="8.625" style="3" customWidth="1"/>
    <col min="4086" max="4086" width="10.625" style="3" customWidth="1"/>
    <col min="4087" max="4088" width="7.75" style="3" customWidth="1"/>
    <col min="4089" max="4089" width="18.625" style="3" customWidth="1"/>
    <col min="4090" max="4090" width="1.5" style="3" customWidth="1"/>
    <col min="4091" max="4107" width="0" style="3" hidden="1" customWidth="1"/>
    <col min="4108" max="4336" width="9" style="3"/>
    <col min="4337" max="4337" width="1.5" style="3" customWidth="1"/>
    <col min="4338" max="4338" width="4.625" style="3" customWidth="1"/>
    <col min="4339" max="4339" width="8.625" style="3" customWidth="1"/>
    <col min="4340" max="4340" width="37.25" style="3" customWidth="1"/>
    <col min="4341" max="4341" width="8.625" style="3" customWidth="1"/>
    <col min="4342" max="4342" width="10.625" style="3" customWidth="1"/>
    <col min="4343" max="4344" width="7.75" style="3" customWidth="1"/>
    <col min="4345" max="4345" width="18.625" style="3" customWidth="1"/>
    <col min="4346" max="4346" width="1.5" style="3" customWidth="1"/>
    <col min="4347" max="4363" width="0" style="3" hidden="1" customWidth="1"/>
    <col min="4364" max="4592" width="9" style="3"/>
    <col min="4593" max="4593" width="1.5" style="3" customWidth="1"/>
    <col min="4594" max="4594" width="4.625" style="3" customWidth="1"/>
    <col min="4595" max="4595" width="8.625" style="3" customWidth="1"/>
    <col min="4596" max="4596" width="37.25" style="3" customWidth="1"/>
    <col min="4597" max="4597" width="8.625" style="3" customWidth="1"/>
    <col min="4598" max="4598" width="10.625" style="3" customWidth="1"/>
    <col min="4599" max="4600" width="7.75" style="3" customWidth="1"/>
    <col min="4601" max="4601" width="18.625" style="3" customWidth="1"/>
    <col min="4602" max="4602" width="1.5" style="3" customWidth="1"/>
    <col min="4603" max="4619" width="0" style="3" hidden="1" customWidth="1"/>
    <col min="4620" max="4848" width="9" style="3"/>
    <col min="4849" max="4849" width="1.5" style="3" customWidth="1"/>
    <col min="4850" max="4850" width="4.625" style="3" customWidth="1"/>
    <col min="4851" max="4851" width="8.625" style="3" customWidth="1"/>
    <col min="4852" max="4852" width="37.25" style="3" customWidth="1"/>
    <col min="4853" max="4853" width="8.625" style="3" customWidth="1"/>
    <col min="4854" max="4854" width="10.625" style="3" customWidth="1"/>
    <col min="4855" max="4856" width="7.75" style="3" customWidth="1"/>
    <col min="4857" max="4857" width="18.625" style="3" customWidth="1"/>
    <col min="4858" max="4858" width="1.5" style="3" customWidth="1"/>
    <col min="4859" max="4875" width="0" style="3" hidden="1" customWidth="1"/>
    <col min="4876" max="5104" width="9" style="3"/>
    <col min="5105" max="5105" width="1.5" style="3" customWidth="1"/>
    <col min="5106" max="5106" width="4.625" style="3" customWidth="1"/>
    <col min="5107" max="5107" width="8.625" style="3" customWidth="1"/>
    <col min="5108" max="5108" width="37.25" style="3" customWidth="1"/>
    <col min="5109" max="5109" width="8.625" style="3" customWidth="1"/>
    <col min="5110" max="5110" width="10.625" style="3" customWidth="1"/>
    <col min="5111" max="5112" width="7.75" style="3" customWidth="1"/>
    <col min="5113" max="5113" width="18.625" style="3" customWidth="1"/>
    <col min="5114" max="5114" width="1.5" style="3" customWidth="1"/>
    <col min="5115" max="5131" width="0" style="3" hidden="1" customWidth="1"/>
    <col min="5132" max="5360" width="9" style="3"/>
    <col min="5361" max="5361" width="1.5" style="3" customWidth="1"/>
    <col min="5362" max="5362" width="4.625" style="3" customWidth="1"/>
    <col min="5363" max="5363" width="8.625" style="3" customWidth="1"/>
    <col min="5364" max="5364" width="37.25" style="3" customWidth="1"/>
    <col min="5365" max="5365" width="8.625" style="3" customWidth="1"/>
    <col min="5366" max="5366" width="10.625" style="3" customWidth="1"/>
    <col min="5367" max="5368" width="7.75" style="3" customWidth="1"/>
    <col min="5369" max="5369" width="18.625" style="3" customWidth="1"/>
    <col min="5370" max="5370" width="1.5" style="3" customWidth="1"/>
    <col min="5371" max="5387" width="0" style="3" hidden="1" customWidth="1"/>
    <col min="5388" max="5616" width="9" style="3"/>
    <col min="5617" max="5617" width="1.5" style="3" customWidth="1"/>
    <col min="5618" max="5618" width="4.625" style="3" customWidth="1"/>
    <col min="5619" max="5619" width="8.625" style="3" customWidth="1"/>
    <col min="5620" max="5620" width="37.25" style="3" customWidth="1"/>
    <col min="5621" max="5621" width="8.625" style="3" customWidth="1"/>
    <col min="5622" max="5622" width="10.625" style="3" customWidth="1"/>
    <col min="5623" max="5624" width="7.75" style="3" customWidth="1"/>
    <col min="5625" max="5625" width="18.625" style="3" customWidth="1"/>
    <col min="5626" max="5626" width="1.5" style="3" customWidth="1"/>
    <col min="5627" max="5643" width="0" style="3" hidden="1" customWidth="1"/>
    <col min="5644" max="5872" width="9" style="3"/>
    <col min="5873" max="5873" width="1.5" style="3" customWidth="1"/>
    <col min="5874" max="5874" width="4.625" style="3" customWidth="1"/>
    <col min="5875" max="5875" width="8.625" style="3" customWidth="1"/>
    <col min="5876" max="5876" width="37.25" style="3" customWidth="1"/>
    <col min="5877" max="5877" width="8.625" style="3" customWidth="1"/>
    <col min="5878" max="5878" width="10.625" style="3" customWidth="1"/>
    <col min="5879" max="5880" width="7.75" style="3" customWidth="1"/>
    <col min="5881" max="5881" width="18.625" style="3" customWidth="1"/>
    <col min="5882" max="5882" width="1.5" style="3" customWidth="1"/>
    <col min="5883" max="5899" width="0" style="3" hidden="1" customWidth="1"/>
    <col min="5900" max="6128" width="9" style="3"/>
    <col min="6129" max="6129" width="1.5" style="3" customWidth="1"/>
    <col min="6130" max="6130" width="4.625" style="3" customWidth="1"/>
    <col min="6131" max="6131" width="8.625" style="3" customWidth="1"/>
    <col min="6132" max="6132" width="37.25" style="3" customWidth="1"/>
    <col min="6133" max="6133" width="8.625" style="3" customWidth="1"/>
    <col min="6134" max="6134" width="10.625" style="3" customWidth="1"/>
    <col min="6135" max="6136" width="7.75" style="3" customWidth="1"/>
    <col min="6137" max="6137" width="18.625" style="3" customWidth="1"/>
    <col min="6138" max="6138" width="1.5" style="3" customWidth="1"/>
    <col min="6139" max="6155" width="0" style="3" hidden="1" customWidth="1"/>
    <col min="6156" max="6384" width="9" style="3"/>
    <col min="6385" max="6385" width="1.5" style="3" customWidth="1"/>
    <col min="6386" max="6386" width="4.625" style="3" customWidth="1"/>
    <col min="6387" max="6387" width="8.625" style="3" customWidth="1"/>
    <col min="6388" max="6388" width="37.25" style="3" customWidth="1"/>
    <col min="6389" max="6389" width="8.625" style="3" customWidth="1"/>
    <col min="6390" max="6390" width="10.625" style="3" customWidth="1"/>
    <col min="6391" max="6392" width="7.75" style="3" customWidth="1"/>
    <col min="6393" max="6393" width="18.625" style="3" customWidth="1"/>
    <col min="6394" max="6394" width="1.5" style="3" customWidth="1"/>
    <col min="6395" max="6411" width="0" style="3" hidden="1" customWidth="1"/>
    <col min="6412" max="6640" width="9" style="3"/>
    <col min="6641" max="6641" width="1.5" style="3" customWidth="1"/>
    <col min="6642" max="6642" width="4.625" style="3" customWidth="1"/>
    <col min="6643" max="6643" width="8.625" style="3" customWidth="1"/>
    <col min="6644" max="6644" width="37.25" style="3" customWidth="1"/>
    <col min="6645" max="6645" width="8.625" style="3" customWidth="1"/>
    <col min="6646" max="6646" width="10.625" style="3" customWidth="1"/>
    <col min="6647" max="6648" width="7.75" style="3" customWidth="1"/>
    <col min="6649" max="6649" width="18.625" style="3" customWidth="1"/>
    <col min="6650" max="6650" width="1.5" style="3" customWidth="1"/>
    <col min="6651" max="6667" width="0" style="3" hidden="1" customWidth="1"/>
    <col min="6668" max="6896" width="9" style="3"/>
    <col min="6897" max="6897" width="1.5" style="3" customWidth="1"/>
    <col min="6898" max="6898" width="4.625" style="3" customWidth="1"/>
    <col min="6899" max="6899" width="8.625" style="3" customWidth="1"/>
    <col min="6900" max="6900" width="37.25" style="3" customWidth="1"/>
    <col min="6901" max="6901" width="8.625" style="3" customWidth="1"/>
    <col min="6902" max="6902" width="10.625" style="3" customWidth="1"/>
    <col min="6903" max="6904" width="7.75" style="3" customWidth="1"/>
    <col min="6905" max="6905" width="18.625" style="3" customWidth="1"/>
    <col min="6906" max="6906" width="1.5" style="3" customWidth="1"/>
    <col min="6907" max="6923" width="0" style="3" hidden="1" customWidth="1"/>
    <col min="6924" max="7152" width="9" style="3"/>
    <col min="7153" max="7153" width="1.5" style="3" customWidth="1"/>
    <col min="7154" max="7154" width="4.625" style="3" customWidth="1"/>
    <col min="7155" max="7155" width="8.625" style="3" customWidth="1"/>
    <col min="7156" max="7156" width="37.25" style="3" customWidth="1"/>
    <col min="7157" max="7157" width="8.625" style="3" customWidth="1"/>
    <col min="7158" max="7158" width="10.625" style="3" customWidth="1"/>
    <col min="7159" max="7160" width="7.75" style="3" customWidth="1"/>
    <col min="7161" max="7161" width="18.625" style="3" customWidth="1"/>
    <col min="7162" max="7162" width="1.5" style="3" customWidth="1"/>
    <col min="7163" max="7179" width="0" style="3" hidden="1" customWidth="1"/>
    <col min="7180" max="7408" width="9" style="3"/>
    <col min="7409" max="7409" width="1.5" style="3" customWidth="1"/>
    <col min="7410" max="7410" width="4.625" style="3" customWidth="1"/>
    <col min="7411" max="7411" width="8.625" style="3" customWidth="1"/>
    <col min="7412" max="7412" width="37.25" style="3" customWidth="1"/>
    <col min="7413" max="7413" width="8.625" style="3" customWidth="1"/>
    <col min="7414" max="7414" width="10.625" style="3" customWidth="1"/>
    <col min="7415" max="7416" width="7.75" style="3" customWidth="1"/>
    <col min="7417" max="7417" width="18.625" style="3" customWidth="1"/>
    <col min="7418" max="7418" width="1.5" style="3" customWidth="1"/>
    <col min="7419" max="7435" width="0" style="3" hidden="1" customWidth="1"/>
    <col min="7436" max="7664" width="9" style="3"/>
    <col min="7665" max="7665" width="1.5" style="3" customWidth="1"/>
    <col min="7666" max="7666" width="4.625" style="3" customWidth="1"/>
    <col min="7667" max="7667" width="8.625" style="3" customWidth="1"/>
    <col min="7668" max="7668" width="37.25" style="3" customWidth="1"/>
    <col min="7669" max="7669" width="8.625" style="3" customWidth="1"/>
    <col min="7670" max="7670" width="10.625" style="3" customWidth="1"/>
    <col min="7671" max="7672" width="7.75" style="3" customWidth="1"/>
    <col min="7673" max="7673" width="18.625" style="3" customWidth="1"/>
    <col min="7674" max="7674" width="1.5" style="3" customWidth="1"/>
    <col min="7675" max="7691" width="0" style="3" hidden="1" customWidth="1"/>
    <col min="7692" max="7920" width="9" style="3"/>
    <col min="7921" max="7921" width="1.5" style="3" customWidth="1"/>
    <col min="7922" max="7922" width="4.625" style="3" customWidth="1"/>
    <col min="7923" max="7923" width="8.625" style="3" customWidth="1"/>
    <col min="7924" max="7924" width="37.25" style="3" customWidth="1"/>
    <col min="7925" max="7925" width="8.625" style="3" customWidth="1"/>
    <col min="7926" max="7926" width="10.625" style="3" customWidth="1"/>
    <col min="7927" max="7928" width="7.75" style="3" customWidth="1"/>
    <col min="7929" max="7929" width="18.625" style="3" customWidth="1"/>
    <col min="7930" max="7930" width="1.5" style="3" customWidth="1"/>
    <col min="7931" max="7947" width="0" style="3" hidden="1" customWidth="1"/>
    <col min="7948" max="8176" width="9" style="3"/>
    <col min="8177" max="8177" width="1.5" style="3" customWidth="1"/>
    <col min="8178" max="8178" width="4.625" style="3" customWidth="1"/>
    <col min="8179" max="8179" width="8.625" style="3" customWidth="1"/>
    <col min="8180" max="8180" width="37.25" style="3" customWidth="1"/>
    <col min="8181" max="8181" width="8.625" style="3" customWidth="1"/>
    <col min="8182" max="8182" width="10.625" style="3" customWidth="1"/>
    <col min="8183" max="8184" width="7.75" style="3" customWidth="1"/>
    <col min="8185" max="8185" width="18.625" style="3" customWidth="1"/>
    <col min="8186" max="8186" width="1.5" style="3" customWidth="1"/>
    <col min="8187" max="8203" width="0" style="3" hidden="1" customWidth="1"/>
    <col min="8204" max="8432" width="9" style="3"/>
    <col min="8433" max="8433" width="1.5" style="3" customWidth="1"/>
    <col min="8434" max="8434" width="4.625" style="3" customWidth="1"/>
    <col min="8435" max="8435" width="8.625" style="3" customWidth="1"/>
    <col min="8436" max="8436" width="37.25" style="3" customWidth="1"/>
    <col min="8437" max="8437" width="8.625" style="3" customWidth="1"/>
    <col min="8438" max="8438" width="10.625" style="3" customWidth="1"/>
    <col min="8439" max="8440" width="7.75" style="3" customWidth="1"/>
    <col min="8441" max="8441" width="18.625" style="3" customWidth="1"/>
    <col min="8442" max="8442" width="1.5" style="3" customWidth="1"/>
    <col min="8443" max="8459" width="0" style="3" hidden="1" customWidth="1"/>
    <col min="8460" max="8688" width="9" style="3"/>
    <col min="8689" max="8689" width="1.5" style="3" customWidth="1"/>
    <col min="8690" max="8690" width="4.625" style="3" customWidth="1"/>
    <col min="8691" max="8691" width="8.625" style="3" customWidth="1"/>
    <col min="8692" max="8692" width="37.25" style="3" customWidth="1"/>
    <col min="8693" max="8693" width="8.625" style="3" customWidth="1"/>
    <col min="8694" max="8694" width="10.625" style="3" customWidth="1"/>
    <col min="8695" max="8696" width="7.75" style="3" customWidth="1"/>
    <col min="8697" max="8697" width="18.625" style="3" customWidth="1"/>
    <col min="8698" max="8698" width="1.5" style="3" customWidth="1"/>
    <col min="8699" max="8715" width="0" style="3" hidden="1" customWidth="1"/>
    <col min="8716" max="8944" width="9" style="3"/>
    <col min="8945" max="8945" width="1.5" style="3" customWidth="1"/>
    <col min="8946" max="8946" width="4.625" style="3" customWidth="1"/>
    <col min="8947" max="8947" width="8.625" style="3" customWidth="1"/>
    <col min="8948" max="8948" width="37.25" style="3" customWidth="1"/>
    <col min="8949" max="8949" width="8.625" style="3" customWidth="1"/>
    <col min="8950" max="8950" width="10.625" style="3" customWidth="1"/>
    <col min="8951" max="8952" width="7.75" style="3" customWidth="1"/>
    <col min="8953" max="8953" width="18.625" style="3" customWidth="1"/>
    <col min="8954" max="8954" width="1.5" style="3" customWidth="1"/>
    <col min="8955" max="8971" width="0" style="3" hidden="1" customWidth="1"/>
    <col min="8972" max="9200" width="9" style="3"/>
    <col min="9201" max="9201" width="1.5" style="3" customWidth="1"/>
    <col min="9202" max="9202" width="4.625" style="3" customWidth="1"/>
    <col min="9203" max="9203" width="8.625" style="3" customWidth="1"/>
    <col min="9204" max="9204" width="37.25" style="3" customWidth="1"/>
    <col min="9205" max="9205" width="8.625" style="3" customWidth="1"/>
    <col min="9206" max="9206" width="10.625" style="3" customWidth="1"/>
    <col min="9207" max="9208" width="7.75" style="3" customWidth="1"/>
    <col min="9209" max="9209" width="18.625" style="3" customWidth="1"/>
    <col min="9210" max="9210" width="1.5" style="3" customWidth="1"/>
    <col min="9211" max="9227" width="0" style="3" hidden="1" customWidth="1"/>
    <col min="9228" max="9456" width="9" style="3"/>
    <col min="9457" max="9457" width="1.5" style="3" customWidth="1"/>
    <col min="9458" max="9458" width="4.625" style="3" customWidth="1"/>
    <col min="9459" max="9459" width="8.625" style="3" customWidth="1"/>
    <col min="9460" max="9460" width="37.25" style="3" customWidth="1"/>
    <col min="9461" max="9461" width="8.625" style="3" customWidth="1"/>
    <col min="9462" max="9462" width="10.625" style="3" customWidth="1"/>
    <col min="9463" max="9464" width="7.75" style="3" customWidth="1"/>
    <col min="9465" max="9465" width="18.625" style="3" customWidth="1"/>
    <col min="9466" max="9466" width="1.5" style="3" customWidth="1"/>
    <col min="9467" max="9483" width="0" style="3" hidden="1" customWidth="1"/>
    <col min="9484" max="9712" width="9" style="3"/>
    <col min="9713" max="9713" width="1.5" style="3" customWidth="1"/>
    <col min="9714" max="9714" width="4.625" style="3" customWidth="1"/>
    <col min="9715" max="9715" width="8.625" style="3" customWidth="1"/>
    <col min="9716" max="9716" width="37.25" style="3" customWidth="1"/>
    <col min="9717" max="9717" width="8.625" style="3" customWidth="1"/>
    <col min="9718" max="9718" width="10.625" style="3" customWidth="1"/>
    <col min="9719" max="9720" width="7.75" style="3" customWidth="1"/>
    <col min="9721" max="9721" width="18.625" style="3" customWidth="1"/>
    <col min="9722" max="9722" width="1.5" style="3" customWidth="1"/>
    <col min="9723" max="9739" width="0" style="3" hidden="1" customWidth="1"/>
    <col min="9740" max="9968" width="9" style="3"/>
    <col min="9969" max="9969" width="1.5" style="3" customWidth="1"/>
    <col min="9970" max="9970" width="4.625" style="3" customWidth="1"/>
    <col min="9971" max="9971" width="8.625" style="3" customWidth="1"/>
    <col min="9972" max="9972" width="37.25" style="3" customWidth="1"/>
    <col min="9973" max="9973" width="8.625" style="3" customWidth="1"/>
    <col min="9974" max="9974" width="10.625" style="3" customWidth="1"/>
    <col min="9975" max="9976" width="7.75" style="3" customWidth="1"/>
    <col min="9977" max="9977" width="18.625" style="3" customWidth="1"/>
    <col min="9978" max="9978" width="1.5" style="3" customWidth="1"/>
    <col min="9979" max="9995" width="0" style="3" hidden="1" customWidth="1"/>
    <col min="9996" max="10224" width="9" style="3"/>
    <col min="10225" max="10225" width="1.5" style="3" customWidth="1"/>
    <col min="10226" max="10226" width="4.625" style="3" customWidth="1"/>
    <col min="10227" max="10227" width="8.625" style="3" customWidth="1"/>
    <col min="10228" max="10228" width="37.25" style="3" customWidth="1"/>
    <col min="10229" max="10229" width="8.625" style="3" customWidth="1"/>
    <col min="10230" max="10230" width="10.625" style="3" customWidth="1"/>
    <col min="10231" max="10232" width="7.75" style="3" customWidth="1"/>
    <col min="10233" max="10233" width="18.625" style="3" customWidth="1"/>
    <col min="10234" max="10234" width="1.5" style="3" customWidth="1"/>
    <col min="10235" max="10251" width="0" style="3" hidden="1" customWidth="1"/>
    <col min="10252" max="10480" width="9" style="3"/>
    <col min="10481" max="10481" width="1.5" style="3" customWidth="1"/>
    <col min="10482" max="10482" width="4.625" style="3" customWidth="1"/>
    <col min="10483" max="10483" width="8.625" style="3" customWidth="1"/>
    <col min="10484" max="10484" width="37.25" style="3" customWidth="1"/>
    <col min="10485" max="10485" width="8.625" style="3" customWidth="1"/>
    <col min="10486" max="10486" width="10.625" style="3" customWidth="1"/>
    <col min="10487" max="10488" width="7.75" style="3" customWidth="1"/>
    <col min="10489" max="10489" width="18.625" style="3" customWidth="1"/>
    <col min="10490" max="10490" width="1.5" style="3" customWidth="1"/>
    <col min="10491" max="10507" width="0" style="3" hidden="1" customWidth="1"/>
    <col min="10508" max="10736" width="9" style="3"/>
    <col min="10737" max="10737" width="1.5" style="3" customWidth="1"/>
    <col min="10738" max="10738" width="4.625" style="3" customWidth="1"/>
    <col min="10739" max="10739" width="8.625" style="3" customWidth="1"/>
    <col min="10740" max="10740" width="37.25" style="3" customWidth="1"/>
    <col min="10741" max="10741" width="8.625" style="3" customWidth="1"/>
    <col min="10742" max="10742" width="10.625" style="3" customWidth="1"/>
    <col min="10743" max="10744" width="7.75" style="3" customWidth="1"/>
    <col min="10745" max="10745" width="18.625" style="3" customWidth="1"/>
    <col min="10746" max="10746" width="1.5" style="3" customWidth="1"/>
    <col min="10747" max="10763" width="0" style="3" hidden="1" customWidth="1"/>
    <col min="10764" max="10992" width="9" style="3"/>
    <col min="10993" max="10993" width="1.5" style="3" customWidth="1"/>
    <col min="10994" max="10994" width="4.625" style="3" customWidth="1"/>
    <col min="10995" max="10995" width="8.625" style="3" customWidth="1"/>
    <col min="10996" max="10996" width="37.25" style="3" customWidth="1"/>
    <col min="10997" max="10997" width="8.625" style="3" customWidth="1"/>
    <col min="10998" max="10998" width="10.625" style="3" customWidth="1"/>
    <col min="10999" max="11000" width="7.75" style="3" customWidth="1"/>
    <col min="11001" max="11001" width="18.625" style="3" customWidth="1"/>
    <col min="11002" max="11002" width="1.5" style="3" customWidth="1"/>
    <col min="11003" max="11019" width="0" style="3" hidden="1" customWidth="1"/>
    <col min="11020" max="11248" width="9" style="3"/>
    <col min="11249" max="11249" width="1.5" style="3" customWidth="1"/>
    <col min="11250" max="11250" width="4.625" style="3" customWidth="1"/>
    <col min="11251" max="11251" width="8.625" style="3" customWidth="1"/>
    <col min="11252" max="11252" width="37.25" style="3" customWidth="1"/>
    <col min="11253" max="11253" width="8.625" style="3" customWidth="1"/>
    <col min="11254" max="11254" width="10.625" style="3" customWidth="1"/>
    <col min="11255" max="11256" width="7.75" style="3" customWidth="1"/>
    <col min="11257" max="11257" width="18.625" style="3" customWidth="1"/>
    <col min="11258" max="11258" width="1.5" style="3" customWidth="1"/>
    <col min="11259" max="11275" width="0" style="3" hidden="1" customWidth="1"/>
    <col min="11276" max="11504" width="9" style="3"/>
    <col min="11505" max="11505" width="1.5" style="3" customWidth="1"/>
    <col min="11506" max="11506" width="4.625" style="3" customWidth="1"/>
    <col min="11507" max="11507" width="8.625" style="3" customWidth="1"/>
    <col min="11508" max="11508" width="37.25" style="3" customWidth="1"/>
    <col min="11509" max="11509" width="8.625" style="3" customWidth="1"/>
    <col min="11510" max="11510" width="10.625" style="3" customWidth="1"/>
    <col min="11511" max="11512" width="7.75" style="3" customWidth="1"/>
    <col min="11513" max="11513" width="18.625" style="3" customWidth="1"/>
    <col min="11514" max="11514" width="1.5" style="3" customWidth="1"/>
    <col min="11515" max="11531" width="0" style="3" hidden="1" customWidth="1"/>
    <col min="11532" max="11760" width="9" style="3"/>
    <col min="11761" max="11761" width="1.5" style="3" customWidth="1"/>
    <col min="11762" max="11762" width="4.625" style="3" customWidth="1"/>
    <col min="11763" max="11763" width="8.625" style="3" customWidth="1"/>
    <col min="11764" max="11764" width="37.25" style="3" customWidth="1"/>
    <col min="11765" max="11765" width="8.625" style="3" customWidth="1"/>
    <col min="11766" max="11766" width="10.625" style="3" customWidth="1"/>
    <col min="11767" max="11768" width="7.75" style="3" customWidth="1"/>
    <col min="11769" max="11769" width="18.625" style="3" customWidth="1"/>
    <col min="11770" max="11770" width="1.5" style="3" customWidth="1"/>
    <col min="11771" max="11787" width="0" style="3" hidden="1" customWidth="1"/>
    <col min="11788" max="12016" width="9" style="3"/>
    <col min="12017" max="12017" width="1.5" style="3" customWidth="1"/>
    <col min="12018" max="12018" width="4.625" style="3" customWidth="1"/>
    <col min="12019" max="12019" width="8.625" style="3" customWidth="1"/>
    <col min="12020" max="12020" width="37.25" style="3" customWidth="1"/>
    <col min="12021" max="12021" width="8.625" style="3" customWidth="1"/>
    <col min="12022" max="12022" width="10.625" style="3" customWidth="1"/>
    <col min="12023" max="12024" width="7.75" style="3" customWidth="1"/>
    <col min="12025" max="12025" width="18.625" style="3" customWidth="1"/>
    <col min="12026" max="12026" width="1.5" style="3" customWidth="1"/>
    <col min="12027" max="12043" width="0" style="3" hidden="1" customWidth="1"/>
    <col min="12044" max="12272" width="9" style="3"/>
    <col min="12273" max="12273" width="1.5" style="3" customWidth="1"/>
    <col min="12274" max="12274" width="4.625" style="3" customWidth="1"/>
    <col min="12275" max="12275" width="8.625" style="3" customWidth="1"/>
    <col min="12276" max="12276" width="37.25" style="3" customWidth="1"/>
    <col min="12277" max="12277" width="8.625" style="3" customWidth="1"/>
    <col min="12278" max="12278" width="10.625" style="3" customWidth="1"/>
    <col min="12279" max="12280" width="7.75" style="3" customWidth="1"/>
    <col min="12281" max="12281" width="18.625" style="3" customWidth="1"/>
    <col min="12282" max="12282" width="1.5" style="3" customWidth="1"/>
    <col min="12283" max="12299" width="0" style="3" hidden="1" customWidth="1"/>
    <col min="12300" max="12528" width="9" style="3"/>
    <col min="12529" max="12529" width="1.5" style="3" customWidth="1"/>
    <col min="12530" max="12530" width="4.625" style="3" customWidth="1"/>
    <col min="12531" max="12531" width="8.625" style="3" customWidth="1"/>
    <col min="12532" max="12532" width="37.25" style="3" customWidth="1"/>
    <col min="12533" max="12533" width="8.625" style="3" customWidth="1"/>
    <col min="12534" max="12534" width="10.625" style="3" customWidth="1"/>
    <col min="12535" max="12536" width="7.75" style="3" customWidth="1"/>
    <col min="12537" max="12537" width="18.625" style="3" customWidth="1"/>
    <col min="12538" max="12538" width="1.5" style="3" customWidth="1"/>
    <col min="12539" max="12555" width="0" style="3" hidden="1" customWidth="1"/>
    <col min="12556" max="12784" width="9" style="3"/>
    <col min="12785" max="12785" width="1.5" style="3" customWidth="1"/>
    <col min="12786" max="12786" width="4.625" style="3" customWidth="1"/>
    <col min="12787" max="12787" width="8.625" style="3" customWidth="1"/>
    <col min="12788" max="12788" width="37.25" style="3" customWidth="1"/>
    <col min="12789" max="12789" width="8.625" style="3" customWidth="1"/>
    <col min="12790" max="12790" width="10.625" style="3" customWidth="1"/>
    <col min="12791" max="12792" width="7.75" style="3" customWidth="1"/>
    <col min="12793" max="12793" width="18.625" style="3" customWidth="1"/>
    <col min="12794" max="12794" width="1.5" style="3" customWidth="1"/>
    <col min="12795" max="12811" width="0" style="3" hidden="1" customWidth="1"/>
    <col min="12812" max="13040" width="9" style="3"/>
    <col min="13041" max="13041" width="1.5" style="3" customWidth="1"/>
    <col min="13042" max="13042" width="4.625" style="3" customWidth="1"/>
    <col min="13043" max="13043" width="8.625" style="3" customWidth="1"/>
    <col min="13044" max="13044" width="37.25" style="3" customWidth="1"/>
    <col min="13045" max="13045" width="8.625" style="3" customWidth="1"/>
    <col min="13046" max="13046" width="10.625" style="3" customWidth="1"/>
    <col min="13047" max="13048" width="7.75" style="3" customWidth="1"/>
    <col min="13049" max="13049" width="18.625" style="3" customWidth="1"/>
    <col min="13050" max="13050" width="1.5" style="3" customWidth="1"/>
    <col min="13051" max="13067" width="0" style="3" hidden="1" customWidth="1"/>
    <col min="13068" max="13296" width="9" style="3"/>
    <col min="13297" max="13297" width="1.5" style="3" customWidth="1"/>
    <col min="13298" max="13298" width="4.625" style="3" customWidth="1"/>
    <col min="13299" max="13299" width="8.625" style="3" customWidth="1"/>
    <col min="13300" max="13300" width="37.25" style="3" customWidth="1"/>
    <col min="13301" max="13301" width="8.625" style="3" customWidth="1"/>
    <col min="13302" max="13302" width="10.625" style="3" customWidth="1"/>
    <col min="13303" max="13304" width="7.75" style="3" customWidth="1"/>
    <col min="13305" max="13305" width="18.625" style="3" customWidth="1"/>
    <col min="13306" max="13306" width="1.5" style="3" customWidth="1"/>
    <col min="13307" max="13323" width="0" style="3" hidden="1" customWidth="1"/>
    <col min="13324" max="13552" width="9" style="3"/>
    <col min="13553" max="13553" width="1.5" style="3" customWidth="1"/>
    <col min="13554" max="13554" width="4.625" style="3" customWidth="1"/>
    <col min="13555" max="13555" width="8.625" style="3" customWidth="1"/>
    <col min="13556" max="13556" width="37.25" style="3" customWidth="1"/>
    <col min="13557" max="13557" width="8.625" style="3" customWidth="1"/>
    <col min="13558" max="13558" width="10.625" style="3" customWidth="1"/>
    <col min="13559" max="13560" width="7.75" style="3" customWidth="1"/>
    <col min="13561" max="13561" width="18.625" style="3" customWidth="1"/>
    <col min="13562" max="13562" width="1.5" style="3" customWidth="1"/>
    <col min="13563" max="13579" width="0" style="3" hidden="1" customWidth="1"/>
    <col min="13580" max="13808" width="9" style="3"/>
    <col min="13809" max="13809" width="1.5" style="3" customWidth="1"/>
    <col min="13810" max="13810" width="4.625" style="3" customWidth="1"/>
    <col min="13811" max="13811" width="8.625" style="3" customWidth="1"/>
    <col min="13812" max="13812" width="37.25" style="3" customWidth="1"/>
    <col min="13813" max="13813" width="8.625" style="3" customWidth="1"/>
    <col min="13814" max="13814" width="10.625" style="3" customWidth="1"/>
    <col min="13815" max="13816" width="7.75" style="3" customWidth="1"/>
    <col min="13817" max="13817" width="18.625" style="3" customWidth="1"/>
    <col min="13818" max="13818" width="1.5" style="3" customWidth="1"/>
    <col min="13819" max="13835" width="0" style="3" hidden="1" customWidth="1"/>
    <col min="13836" max="14064" width="9" style="3"/>
    <col min="14065" max="14065" width="1.5" style="3" customWidth="1"/>
    <col min="14066" max="14066" width="4.625" style="3" customWidth="1"/>
    <col min="14067" max="14067" width="8.625" style="3" customWidth="1"/>
    <col min="14068" max="14068" width="37.25" style="3" customWidth="1"/>
    <col min="14069" max="14069" width="8.625" style="3" customWidth="1"/>
    <col min="14070" max="14070" width="10.625" style="3" customWidth="1"/>
    <col min="14071" max="14072" width="7.75" style="3" customWidth="1"/>
    <col min="14073" max="14073" width="18.625" style="3" customWidth="1"/>
    <col min="14074" max="14074" width="1.5" style="3" customWidth="1"/>
    <col min="14075" max="14091" width="0" style="3" hidden="1" customWidth="1"/>
    <col min="14092" max="14320" width="9" style="3"/>
    <col min="14321" max="14321" width="1.5" style="3" customWidth="1"/>
    <col min="14322" max="14322" width="4.625" style="3" customWidth="1"/>
    <col min="14323" max="14323" width="8.625" style="3" customWidth="1"/>
    <col min="14324" max="14324" width="37.25" style="3" customWidth="1"/>
    <col min="14325" max="14325" width="8.625" style="3" customWidth="1"/>
    <col min="14326" max="14326" width="10.625" style="3" customWidth="1"/>
    <col min="14327" max="14328" width="7.75" style="3" customWidth="1"/>
    <col min="14329" max="14329" width="18.625" style="3" customWidth="1"/>
    <col min="14330" max="14330" width="1.5" style="3" customWidth="1"/>
    <col min="14331" max="14347" width="0" style="3" hidden="1" customWidth="1"/>
    <col min="14348" max="14576" width="9" style="3"/>
    <col min="14577" max="14577" width="1.5" style="3" customWidth="1"/>
    <col min="14578" max="14578" width="4.625" style="3" customWidth="1"/>
    <col min="14579" max="14579" width="8.625" style="3" customWidth="1"/>
    <col min="14580" max="14580" width="37.25" style="3" customWidth="1"/>
    <col min="14581" max="14581" width="8.625" style="3" customWidth="1"/>
    <col min="14582" max="14582" width="10.625" style="3" customWidth="1"/>
    <col min="14583" max="14584" width="7.75" style="3" customWidth="1"/>
    <col min="14585" max="14585" width="18.625" style="3" customWidth="1"/>
    <col min="14586" max="14586" width="1.5" style="3" customWidth="1"/>
    <col min="14587" max="14603" width="0" style="3" hidden="1" customWidth="1"/>
    <col min="14604" max="14832" width="9" style="3"/>
    <col min="14833" max="14833" width="1.5" style="3" customWidth="1"/>
    <col min="14834" max="14834" width="4.625" style="3" customWidth="1"/>
    <col min="14835" max="14835" width="8.625" style="3" customWidth="1"/>
    <col min="14836" max="14836" width="37.25" style="3" customWidth="1"/>
    <col min="14837" max="14837" width="8.625" style="3" customWidth="1"/>
    <col min="14838" max="14838" width="10.625" style="3" customWidth="1"/>
    <col min="14839" max="14840" width="7.75" style="3" customWidth="1"/>
    <col min="14841" max="14841" width="18.625" style="3" customWidth="1"/>
    <col min="14842" max="14842" width="1.5" style="3" customWidth="1"/>
    <col min="14843" max="14859" width="0" style="3" hidden="1" customWidth="1"/>
    <col min="14860" max="15088" width="9" style="3"/>
    <col min="15089" max="15089" width="1.5" style="3" customWidth="1"/>
    <col min="15090" max="15090" width="4.625" style="3" customWidth="1"/>
    <col min="15091" max="15091" width="8.625" style="3" customWidth="1"/>
    <col min="15092" max="15092" width="37.25" style="3" customWidth="1"/>
    <col min="15093" max="15093" width="8.625" style="3" customWidth="1"/>
    <col min="15094" max="15094" width="10.625" style="3" customWidth="1"/>
    <col min="15095" max="15096" width="7.75" style="3" customWidth="1"/>
    <col min="15097" max="15097" width="18.625" style="3" customWidth="1"/>
    <col min="15098" max="15098" width="1.5" style="3" customWidth="1"/>
    <col min="15099" max="15115" width="0" style="3" hidden="1" customWidth="1"/>
    <col min="15116" max="15344" width="9" style="3"/>
    <col min="15345" max="15345" width="1.5" style="3" customWidth="1"/>
    <col min="15346" max="15346" width="4.625" style="3" customWidth="1"/>
    <col min="15347" max="15347" width="8.625" style="3" customWidth="1"/>
    <col min="15348" max="15348" width="37.25" style="3" customWidth="1"/>
    <col min="15349" max="15349" width="8.625" style="3" customWidth="1"/>
    <col min="15350" max="15350" width="10.625" style="3" customWidth="1"/>
    <col min="15351" max="15352" width="7.75" style="3" customWidth="1"/>
    <col min="15353" max="15353" width="18.625" style="3" customWidth="1"/>
    <col min="15354" max="15354" width="1.5" style="3" customWidth="1"/>
    <col min="15355" max="15371" width="0" style="3" hidden="1" customWidth="1"/>
    <col min="15372" max="15600" width="9" style="3"/>
    <col min="15601" max="15601" width="1.5" style="3" customWidth="1"/>
    <col min="15602" max="15602" width="4.625" style="3" customWidth="1"/>
    <col min="15603" max="15603" width="8.625" style="3" customWidth="1"/>
    <col min="15604" max="15604" width="37.25" style="3" customWidth="1"/>
    <col min="15605" max="15605" width="8.625" style="3" customWidth="1"/>
    <col min="15606" max="15606" width="10.625" style="3" customWidth="1"/>
    <col min="15607" max="15608" width="7.75" style="3" customWidth="1"/>
    <col min="15609" max="15609" width="18.625" style="3" customWidth="1"/>
    <col min="15610" max="15610" width="1.5" style="3" customWidth="1"/>
    <col min="15611" max="15627" width="0" style="3" hidden="1" customWidth="1"/>
    <col min="15628" max="15856" width="9" style="3"/>
    <col min="15857" max="15857" width="1.5" style="3" customWidth="1"/>
    <col min="15858" max="15858" width="4.625" style="3" customWidth="1"/>
    <col min="15859" max="15859" width="8.625" style="3" customWidth="1"/>
    <col min="15860" max="15860" width="37.25" style="3" customWidth="1"/>
    <col min="15861" max="15861" width="8.625" style="3" customWidth="1"/>
    <col min="15862" max="15862" width="10.625" style="3" customWidth="1"/>
    <col min="15863" max="15864" width="7.75" style="3" customWidth="1"/>
    <col min="15865" max="15865" width="18.625" style="3" customWidth="1"/>
    <col min="15866" max="15866" width="1.5" style="3" customWidth="1"/>
    <col min="15867" max="15883" width="0" style="3" hidden="1" customWidth="1"/>
    <col min="15884" max="16112" width="9" style="3"/>
    <col min="16113" max="16113" width="1.5" style="3" customWidth="1"/>
    <col min="16114" max="16114" width="4.625" style="3" customWidth="1"/>
    <col min="16115" max="16115" width="8.625" style="3" customWidth="1"/>
    <col min="16116" max="16116" width="37.25" style="3" customWidth="1"/>
    <col min="16117" max="16117" width="8.625" style="3" customWidth="1"/>
    <col min="16118" max="16118" width="10.625" style="3" customWidth="1"/>
    <col min="16119" max="16120" width="7.75" style="3" customWidth="1"/>
    <col min="16121" max="16121" width="18.625" style="3" customWidth="1"/>
    <col min="16122" max="16122" width="1.5" style="3" customWidth="1"/>
    <col min="16123" max="16139" width="0" style="3" hidden="1" customWidth="1"/>
    <col min="16140" max="16384" width="9" style="3"/>
  </cols>
  <sheetData>
    <row r="1" spans="1:56" ht="7.5" customHeight="1" x14ac:dyDescent="0.15">
      <c r="A1" s="4"/>
      <c r="B1" s="27"/>
      <c r="C1" s="5"/>
      <c r="D1" s="27"/>
      <c r="E1" s="27"/>
      <c r="F1" s="27"/>
      <c r="G1" s="27"/>
      <c r="H1" s="27"/>
      <c r="I1" s="27"/>
      <c r="J1" s="2"/>
      <c r="K1" s="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682" t="s">
        <v>267</v>
      </c>
      <c r="AF1" s="682" t="s">
        <v>267</v>
      </c>
      <c r="AG1" s="682" t="s">
        <v>267</v>
      </c>
      <c r="AH1" s="682" t="s">
        <v>267</v>
      </c>
      <c r="AI1" s="682" t="s">
        <v>267</v>
      </c>
      <c r="AJ1" s="682" t="s">
        <v>267</v>
      </c>
      <c r="AK1" s="682" t="s">
        <v>267</v>
      </c>
      <c r="AL1" s="682" t="s">
        <v>267</v>
      </c>
      <c r="AM1" s="76"/>
      <c r="AN1" s="685" t="s">
        <v>268</v>
      </c>
      <c r="AO1" s="685" t="s">
        <v>268</v>
      </c>
      <c r="AP1" s="685" t="s">
        <v>268</v>
      </c>
      <c r="AQ1" s="685" t="s">
        <v>268</v>
      </c>
      <c r="AR1" s="685" t="s">
        <v>268</v>
      </c>
      <c r="AS1" s="685" t="s">
        <v>268</v>
      </c>
      <c r="AT1" s="685" t="s">
        <v>268</v>
      </c>
      <c r="AU1" s="685" t="s">
        <v>268</v>
      </c>
      <c r="AV1" s="77"/>
      <c r="AW1" s="685" t="s">
        <v>47</v>
      </c>
      <c r="AX1" s="685" t="s">
        <v>47</v>
      </c>
      <c r="AY1" s="685" t="s">
        <v>47</v>
      </c>
      <c r="AZ1" s="685" t="s">
        <v>47</v>
      </c>
      <c r="BA1" s="685" t="s">
        <v>47</v>
      </c>
      <c r="BB1" s="685" t="s">
        <v>47</v>
      </c>
      <c r="BC1" s="685" t="s">
        <v>47</v>
      </c>
      <c r="BD1" s="685" t="s">
        <v>47</v>
      </c>
    </row>
    <row r="2" spans="1:56" ht="51.75" customHeight="1" x14ac:dyDescent="0.15">
      <c r="A2" s="4"/>
      <c r="B2" s="67"/>
      <c r="C2" s="67"/>
      <c r="D2" s="67"/>
      <c r="E2" s="67"/>
      <c r="F2" s="67"/>
      <c r="G2" s="67"/>
      <c r="H2" s="67"/>
      <c r="I2" s="37"/>
      <c r="J2" s="2"/>
      <c r="K2" s="6"/>
      <c r="L2" s="73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682"/>
      <c r="AF2" s="682"/>
      <c r="AG2" s="682"/>
      <c r="AH2" s="682"/>
      <c r="AI2" s="682"/>
      <c r="AJ2" s="682"/>
      <c r="AK2" s="682"/>
      <c r="AL2" s="682"/>
      <c r="AM2" s="76"/>
      <c r="AN2" s="685"/>
      <c r="AO2" s="685"/>
      <c r="AP2" s="685"/>
      <c r="AQ2" s="685"/>
      <c r="AR2" s="685"/>
      <c r="AS2" s="685"/>
      <c r="AT2" s="685"/>
      <c r="AU2" s="685"/>
      <c r="AV2" s="77"/>
      <c r="AW2" s="685"/>
      <c r="AX2" s="685"/>
      <c r="AY2" s="685"/>
      <c r="AZ2" s="685"/>
      <c r="BA2" s="685"/>
      <c r="BB2" s="685"/>
      <c r="BC2" s="685"/>
      <c r="BD2" s="685"/>
    </row>
    <row r="3" spans="1:56" ht="23.25" customHeight="1" x14ac:dyDescent="0.15">
      <c r="A3" s="4"/>
      <c r="B3" s="67" t="s">
        <v>254</v>
      </c>
      <c r="C3" s="67"/>
      <c r="D3" s="67"/>
      <c r="E3" s="67"/>
      <c r="F3" s="67" t="s">
        <v>115</v>
      </c>
      <c r="G3" s="317"/>
      <c r="H3" s="317"/>
      <c r="I3" s="318"/>
      <c r="J3" s="2"/>
      <c r="K3" s="6"/>
      <c r="L3" s="73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682"/>
      <c r="AF3" s="682"/>
      <c r="AG3" s="682"/>
      <c r="AH3" s="682"/>
      <c r="AI3" s="682"/>
      <c r="AJ3" s="682"/>
      <c r="AK3" s="682"/>
      <c r="AL3" s="682"/>
      <c r="AM3" s="76"/>
      <c r="AN3" s="685"/>
      <c r="AO3" s="685"/>
      <c r="AP3" s="685"/>
      <c r="AQ3" s="685"/>
      <c r="AR3" s="685"/>
      <c r="AS3" s="685"/>
      <c r="AT3" s="685"/>
      <c r="AU3" s="685"/>
      <c r="AV3" s="77"/>
      <c r="AW3" s="685"/>
      <c r="AX3" s="685"/>
      <c r="AY3" s="685"/>
      <c r="AZ3" s="685"/>
      <c r="BA3" s="685"/>
      <c r="BB3" s="685"/>
      <c r="BC3" s="685"/>
      <c r="BD3" s="685"/>
    </row>
    <row r="4" spans="1:56" ht="26.1" customHeight="1" x14ac:dyDescent="0.15">
      <c r="A4" s="4"/>
      <c r="B4" s="664" t="s">
        <v>109</v>
      </c>
      <c r="C4" s="664"/>
      <c r="D4" s="664"/>
      <c r="E4" s="664"/>
      <c r="F4" s="664"/>
      <c r="G4" s="664"/>
      <c r="H4" s="664"/>
      <c r="I4" s="664"/>
      <c r="J4" s="2"/>
      <c r="K4" s="6"/>
      <c r="L4" s="73"/>
      <c r="M4" s="682" t="s">
        <v>27</v>
      </c>
      <c r="N4" s="682" t="s">
        <v>27</v>
      </c>
      <c r="O4" s="682" t="s">
        <v>27</v>
      </c>
      <c r="P4" s="682" t="s">
        <v>27</v>
      </c>
      <c r="Q4" s="682" t="s">
        <v>27</v>
      </c>
      <c r="R4" s="682" t="s">
        <v>27</v>
      </c>
      <c r="S4" s="682" t="s">
        <v>27</v>
      </c>
      <c r="T4" s="682" t="s">
        <v>27</v>
      </c>
      <c r="U4" s="78"/>
      <c r="V4" s="682" t="s">
        <v>24</v>
      </c>
      <c r="W4" s="682" t="s">
        <v>24</v>
      </c>
      <c r="X4" s="682" t="s">
        <v>24</v>
      </c>
      <c r="Y4" s="682" t="s">
        <v>24</v>
      </c>
      <c r="Z4" s="682" t="s">
        <v>24</v>
      </c>
      <c r="AA4" s="682" t="s">
        <v>24</v>
      </c>
      <c r="AB4" s="682" t="s">
        <v>24</v>
      </c>
      <c r="AC4" s="682" t="s">
        <v>24</v>
      </c>
      <c r="AD4" s="78"/>
      <c r="AE4" s="682"/>
      <c r="AF4" s="682"/>
      <c r="AG4" s="682"/>
      <c r="AH4" s="682"/>
      <c r="AI4" s="682"/>
      <c r="AJ4" s="682"/>
      <c r="AK4" s="682"/>
      <c r="AL4" s="682"/>
      <c r="AM4" s="78"/>
      <c r="AN4" s="685"/>
      <c r="AO4" s="685"/>
      <c r="AP4" s="685"/>
      <c r="AQ4" s="685"/>
      <c r="AR4" s="685"/>
      <c r="AS4" s="685"/>
      <c r="AT4" s="685"/>
      <c r="AU4" s="685"/>
      <c r="AV4" s="77"/>
      <c r="AW4" s="685"/>
      <c r="AX4" s="685"/>
      <c r="AY4" s="685"/>
      <c r="AZ4" s="685"/>
      <c r="BA4" s="685"/>
      <c r="BB4" s="685"/>
      <c r="BC4" s="685"/>
      <c r="BD4" s="685"/>
    </row>
    <row r="5" spans="1:56" ht="15" customHeight="1" x14ac:dyDescent="0.15">
      <c r="A5" s="4"/>
      <c r="B5" s="665" t="s">
        <v>20</v>
      </c>
      <c r="C5" s="665" t="s">
        <v>21</v>
      </c>
      <c r="D5" s="495" t="s">
        <v>110</v>
      </c>
      <c r="E5" s="683"/>
      <c r="F5" s="540" t="s">
        <v>22</v>
      </c>
      <c r="G5" s="669" t="s">
        <v>111</v>
      </c>
      <c r="H5" s="670"/>
      <c r="I5" s="671" t="s">
        <v>112</v>
      </c>
      <c r="J5" s="2"/>
      <c r="K5" s="6"/>
      <c r="L5" s="73"/>
      <c r="M5" s="682"/>
      <c r="N5" s="682"/>
      <c r="O5" s="682"/>
      <c r="P5" s="682"/>
      <c r="Q5" s="682"/>
      <c r="R5" s="682"/>
      <c r="S5" s="682"/>
      <c r="T5" s="682"/>
      <c r="U5" s="78"/>
      <c r="V5" s="682"/>
      <c r="W5" s="682"/>
      <c r="X5" s="682"/>
      <c r="Y5" s="682"/>
      <c r="Z5" s="682"/>
      <c r="AA5" s="682"/>
      <c r="AB5" s="682"/>
      <c r="AC5" s="682"/>
      <c r="AD5" s="78"/>
      <c r="AE5" s="682"/>
      <c r="AF5" s="682"/>
      <c r="AG5" s="682"/>
      <c r="AH5" s="682"/>
      <c r="AI5" s="682"/>
      <c r="AJ5" s="682"/>
      <c r="AK5" s="682"/>
      <c r="AL5" s="682"/>
      <c r="AM5" s="78"/>
      <c r="AN5" s="685"/>
      <c r="AO5" s="685"/>
      <c r="AP5" s="685"/>
      <c r="AQ5" s="685"/>
      <c r="AR5" s="685"/>
      <c r="AS5" s="685"/>
      <c r="AT5" s="685"/>
      <c r="AU5" s="685"/>
      <c r="AV5" s="77"/>
      <c r="AW5" s="685"/>
      <c r="AX5" s="685"/>
      <c r="AY5" s="685"/>
      <c r="AZ5" s="685"/>
      <c r="BA5" s="685"/>
      <c r="BB5" s="685"/>
      <c r="BC5" s="685"/>
      <c r="BD5" s="685"/>
    </row>
    <row r="6" spans="1:56" ht="15" customHeight="1" x14ac:dyDescent="0.15">
      <c r="A6" s="4"/>
      <c r="B6" s="665"/>
      <c r="C6" s="665"/>
      <c r="D6" s="667"/>
      <c r="E6" s="684"/>
      <c r="F6" s="540"/>
      <c r="G6" s="75" t="s">
        <v>113</v>
      </c>
      <c r="H6" s="75" t="s">
        <v>114</v>
      </c>
      <c r="I6" s="524"/>
      <c r="J6" s="2"/>
      <c r="K6" s="6"/>
      <c r="L6" s="73"/>
      <c r="M6" s="10" t="s">
        <v>70</v>
      </c>
      <c r="N6" s="10" t="s">
        <v>46</v>
      </c>
      <c r="O6" s="10" t="s">
        <v>71</v>
      </c>
      <c r="P6" s="10" t="s">
        <v>72</v>
      </c>
      <c r="Q6" s="10" t="s">
        <v>73</v>
      </c>
      <c r="R6" s="10" t="s">
        <v>74</v>
      </c>
      <c r="S6" s="10" t="s">
        <v>75</v>
      </c>
      <c r="T6" s="10" t="s">
        <v>76</v>
      </c>
      <c r="U6" s="35"/>
      <c r="V6" s="10" t="s">
        <v>70</v>
      </c>
      <c r="W6" s="10" t="s">
        <v>46</v>
      </c>
      <c r="X6" s="10" t="s">
        <v>71</v>
      </c>
      <c r="Y6" s="10" t="s">
        <v>72</v>
      </c>
      <c r="Z6" s="10" t="s">
        <v>73</v>
      </c>
      <c r="AA6" s="10" t="s">
        <v>74</v>
      </c>
      <c r="AB6" s="10" t="s">
        <v>75</v>
      </c>
      <c r="AC6" s="10" t="s">
        <v>76</v>
      </c>
      <c r="AD6" s="35"/>
      <c r="AE6" s="10" t="s">
        <v>70</v>
      </c>
      <c r="AF6" s="10" t="s">
        <v>46</v>
      </c>
      <c r="AG6" s="10" t="s">
        <v>71</v>
      </c>
      <c r="AH6" s="10" t="s">
        <v>72</v>
      </c>
      <c r="AI6" s="10" t="s">
        <v>73</v>
      </c>
      <c r="AJ6" s="10" t="s">
        <v>74</v>
      </c>
      <c r="AK6" s="10" t="s">
        <v>75</v>
      </c>
      <c r="AL6" s="10" t="s">
        <v>76</v>
      </c>
      <c r="AM6" s="35"/>
      <c r="AN6" s="10" t="s">
        <v>70</v>
      </c>
      <c r="AO6" s="10" t="s">
        <v>46</v>
      </c>
      <c r="AP6" s="10" t="s">
        <v>71</v>
      </c>
      <c r="AQ6" s="10" t="s">
        <v>72</v>
      </c>
      <c r="AR6" s="10" t="s">
        <v>73</v>
      </c>
      <c r="AS6" s="10" t="s">
        <v>74</v>
      </c>
      <c r="AT6" s="10" t="s">
        <v>75</v>
      </c>
      <c r="AU6" s="10" t="s">
        <v>76</v>
      </c>
      <c r="AV6" s="11"/>
      <c r="AW6" s="10" t="s">
        <v>70</v>
      </c>
      <c r="AX6" s="10" t="s">
        <v>46</v>
      </c>
      <c r="AY6" s="10" t="s">
        <v>71</v>
      </c>
      <c r="AZ6" s="10" t="s">
        <v>72</v>
      </c>
      <c r="BA6" s="10" t="s">
        <v>73</v>
      </c>
      <c r="BB6" s="10" t="s">
        <v>74</v>
      </c>
      <c r="BC6" s="10" t="s">
        <v>75</v>
      </c>
      <c r="BD6" s="10" t="s">
        <v>76</v>
      </c>
    </row>
    <row r="7" spans="1:56" ht="21.95" customHeight="1" x14ac:dyDescent="0.15">
      <c r="A7" s="4"/>
      <c r="B7" s="39">
        <v>11</v>
      </c>
      <c r="C7" s="40"/>
      <c r="D7" s="672"/>
      <c r="E7" s="673"/>
      <c r="F7" s="316"/>
      <c r="G7" s="42"/>
      <c r="H7" s="40"/>
      <c r="I7" s="43"/>
      <c r="J7" s="2"/>
      <c r="K7" s="9" t="str">
        <f t="shared" ref="K7:K31" si="0">IF(F7=$M$4,$M$4&amp;G7,IF(F7=$V$4,$V$4&amp;G7,IF(F7=$AE$1,$AE$1&amp;G7,IF(F7=$AN$1,$AN$1&amp;G7,IF(F7="","",$AW$1&amp;G7)))))</f>
        <v/>
      </c>
      <c r="L7" s="38"/>
      <c r="M7" s="3">
        <f>COUNTIF(K7,"校長①")*H7</f>
        <v>0</v>
      </c>
      <c r="N7" s="3">
        <f>COUNTIF(K7,"校長②")*H7</f>
        <v>0</v>
      </c>
      <c r="O7" s="3">
        <f>COUNTIF(K7,"校長③")*H7</f>
        <v>0</v>
      </c>
      <c r="P7" s="3">
        <f>COUNTIF(K7,"校長④")*H7</f>
        <v>0</v>
      </c>
      <c r="Q7" s="3">
        <f>COUNTIF(K7,"校長⑤")*H7</f>
        <v>0</v>
      </c>
      <c r="R7" s="3">
        <f>COUNTIF(K7,"校長⑥")*H7</f>
        <v>0</v>
      </c>
      <c r="S7" s="3">
        <f>COUNTIF(K7,"校長⑦")*H7</f>
        <v>0</v>
      </c>
      <c r="T7" s="3">
        <f>COUNTIF(K7,"校長⑧")*H7</f>
        <v>0</v>
      </c>
      <c r="V7" s="3">
        <f>COUNTIF(K7,"教頭①")*H7</f>
        <v>0</v>
      </c>
      <c r="W7" s="3">
        <f>COUNTIF(K7,"教頭②")*H7</f>
        <v>0</v>
      </c>
      <c r="X7" s="3">
        <f>COUNTIF(K7,"教頭③")*H7</f>
        <v>0</v>
      </c>
      <c r="Y7" s="3">
        <f>COUNTIF(K7,"教頭④")*H7</f>
        <v>0</v>
      </c>
      <c r="Z7" s="3">
        <f>COUNTIF(K7,"教頭⑤")*H7</f>
        <v>0</v>
      </c>
      <c r="AA7" s="3">
        <f>COUNTIF(K7,"教頭⑥")*H7</f>
        <v>0</v>
      </c>
      <c r="AB7" s="3">
        <f>COUNTIF(K7,"教頭⑦")*H7</f>
        <v>0</v>
      </c>
      <c r="AC7" s="3">
        <f>COUNTIF(K7,"教頭⑧")*H7</f>
        <v>0</v>
      </c>
      <c r="AE7" s="3">
        <f>COUNTIF($K7,"拠点校指導教員①")*H7</f>
        <v>0</v>
      </c>
      <c r="AF7" s="3">
        <f>COUNTIF($K7,"拠点校指導教員②")*H7</f>
        <v>0</v>
      </c>
      <c r="AG7" s="3">
        <f>COUNTIF($K7,"拠点校指導教員③")*H7</f>
        <v>0</v>
      </c>
      <c r="AH7" s="3">
        <f>COUNTIF($K7,"拠点校指導教員④")*H7</f>
        <v>0</v>
      </c>
      <c r="AI7" s="3">
        <f>COUNTIF($K7,"拠点校指導教員⑤")*H7</f>
        <v>0</v>
      </c>
      <c r="AJ7" s="3">
        <f>COUNTIF($K7,"拠点校指導教員⑥")*H7</f>
        <v>0</v>
      </c>
      <c r="AK7" s="3">
        <f>COUNTIF($K7,"拠点校指導教員⑦")*H7</f>
        <v>0</v>
      </c>
      <c r="AL7" s="3">
        <f>COUNTIF($K7,"拠点校指導教員⑧")*H7</f>
        <v>0</v>
      </c>
      <c r="AN7" s="3">
        <f>COUNTIF($K7,"校内指導教員①")*H7</f>
        <v>0</v>
      </c>
      <c r="AO7" s="3">
        <f>COUNTIF($K7,"校内指導教員②")*H7</f>
        <v>0</v>
      </c>
      <c r="AP7" s="3">
        <f>COUNTIF($K7,"校内指導教員③")*H7</f>
        <v>0</v>
      </c>
      <c r="AQ7" s="3">
        <f>COUNTIF($K7,"校内指導教員④")*H7</f>
        <v>0</v>
      </c>
      <c r="AR7" s="3">
        <f>COUNTIF($K7,"校内指導教員⑤")*H7</f>
        <v>0</v>
      </c>
      <c r="AS7" s="3">
        <f>COUNTIF($K7,"校内指導教員⑥")*H7</f>
        <v>0</v>
      </c>
      <c r="AT7" s="3">
        <f>COUNTIF($K7,"校内指導教員⑦")*H7</f>
        <v>0</v>
      </c>
      <c r="AU7" s="3">
        <f>COUNTIF($K7,"校内指導教員⑧")*H7</f>
        <v>0</v>
      </c>
      <c r="AW7" s="3">
        <f>COUNTIF($K7,"その他の教員①")*H7</f>
        <v>0</v>
      </c>
      <c r="AX7" s="3">
        <f>COUNTIF($K7,"その他の教員②")*H7</f>
        <v>0</v>
      </c>
      <c r="AY7" s="3">
        <f>COUNTIF($K7,"その他の教員③")*H7</f>
        <v>0</v>
      </c>
      <c r="AZ7" s="3">
        <f>COUNTIF($K7,"その他の教員④")*H7</f>
        <v>0</v>
      </c>
      <c r="BA7" s="3">
        <f>COUNTIF($K7,"その他の教員⑤")*H7</f>
        <v>0</v>
      </c>
      <c r="BB7" s="3">
        <f>COUNTIF($K7,"その他の教員⑥")*H7</f>
        <v>0</v>
      </c>
      <c r="BC7" s="3">
        <f>COUNTIF($K7,"その他の教員⑦")*H7</f>
        <v>0</v>
      </c>
      <c r="BD7" s="3">
        <f>COUNTIF($K7,"その他の教員⑧")*H7</f>
        <v>0</v>
      </c>
    </row>
    <row r="8" spans="1:56" ht="21.75" customHeight="1" x14ac:dyDescent="0.15">
      <c r="A8" s="4"/>
      <c r="B8" s="44"/>
      <c r="C8" s="40"/>
      <c r="D8" s="662"/>
      <c r="E8" s="663"/>
      <c r="F8" s="45"/>
      <c r="G8" s="40"/>
      <c r="H8" s="40"/>
      <c r="I8" s="46"/>
      <c r="J8" s="2"/>
      <c r="K8" s="9" t="str">
        <f t="shared" si="0"/>
        <v/>
      </c>
      <c r="L8" s="38"/>
      <c r="M8" s="3">
        <f t="shared" ref="M8:M31" si="1">COUNTIF(K8,"校長①")*H8</f>
        <v>0</v>
      </c>
      <c r="N8" s="3">
        <f t="shared" ref="N8:N31" si="2">COUNTIF(K8,"校長②")*H8</f>
        <v>0</v>
      </c>
      <c r="O8" s="3">
        <f t="shared" ref="O8:O31" si="3">COUNTIF(K8,"校長③")*H8</f>
        <v>0</v>
      </c>
      <c r="P8" s="3">
        <f t="shared" ref="P8:P31" si="4">COUNTIF(K8,"校長④")*H8</f>
        <v>0</v>
      </c>
      <c r="Q8" s="3">
        <f t="shared" ref="Q8:Q31" si="5">COUNTIF(K8,"校長⑤")*H8</f>
        <v>0</v>
      </c>
      <c r="R8" s="3">
        <f t="shared" ref="R8:R31" si="6">COUNTIF(K8,"校長⑥")*H8</f>
        <v>0</v>
      </c>
      <c r="S8" s="3">
        <f t="shared" ref="S8:S31" si="7">COUNTIF(K8,"校長⑦")*H8</f>
        <v>0</v>
      </c>
      <c r="T8" s="3">
        <f t="shared" ref="T8:T31" si="8">COUNTIF(K8,"校長⑧")*H8</f>
        <v>0</v>
      </c>
      <c r="V8" s="3">
        <f t="shared" ref="V8:V31" si="9">COUNTIF(K8,"教頭①")*H8</f>
        <v>0</v>
      </c>
      <c r="W8" s="3">
        <f t="shared" ref="W8:W31" si="10">COUNTIF(K8,"教頭②")*H8</f>
        <v>0</v>
      </c>
      <c r="X8" s="3">
        <f t="shared" ref="X8:X31" si="11">COUNTIF(K8,"教頭③")*H8</f>
        <v>0</v>
      </c>
      <c r="Y8" s="3">
        <f t="shared" ref="Y8:Y31" si="12">COUNTIF(K8,"教頭④")*H8</f>
        <v>0</v>
      </c>
      <c r="Z8" s="3">
        <f t="shared" ref="Z8:Z31" si="13">COUNTIF(K8,"教頭⑤")*H8</f>
        <v>0</v>
      </c>
      <c r="AA8" s="3">
        <f t="shared" ref="AA8:AA31" si="14">COUNTIF(K8,"教頭⑥")*H8</f>
        <v>0</v>
      </c>
      <c r="AB8" s="3">
        <f t="shared" ref="AB8:AB31" si="15">COUNTIF(K8,"教頭⑦")*H8</f>
        <v>0</v>
      </c>
      <c r="AC8" s="3">
        <f t="shared" ref="AC8:AC31" si="16">COUNTIF(K8,"教頭⑧")*H8</f>
        <v>0</v>
      </c>
      <c r="AE8" s="3">
        <f t="shared" ref="AE8:AE31" si="17">COUNTIF($K8,"拠点校指導教員①")*H8</f>
        <v>0</v>
      </c>
      <c r="AF8" s="3">
        <f t="shared" ref="AF8:AF31" si="18">COUNTIF($K8,"拠点校指導教員②")*H8</f>
        <v>0</v>
      </c>
      <c r="AG8" s="3">
        <f t="shared" ref="AG8:AG31" si="19">COUNTIF($K8,"拠点校指導教員③")*H8</f>
        <v>0</v>
      </c>
      <c r="AH8" s="3">
        <f t="shared" ref="AH8:AH31" si="20">COUNTIF($K8,"拠点校指導教員④")*H8</f>
        <v>0</v>
      </c>
      <c r="AI8" s="3">
        <f t="shared" ref="AI8:AI31" si="21">COUNTIF($K8,"拠点校指導教員⑤")*H8</f>
        <v>0</v>
      </c>
      <c r="AJ8" s="3">
        <f t="shared" ref="AJ8:AJ31" si="22">COUNTIF($K8,"拠点校指導教員⑥")*H8</f>
        <v>0</v>
      </c>
      <c r="AK8" s="3">
        <f t="shared" ref="AK8:AK31" si="23">COUNTIF($K8,"拠点校指導教員⑦")*H8</f>
        <v>0</v>
      </c>
      <c r="AL8" s="3">
        <f t="shared" ref="AL8:AL31" si="24">COUNTIF($K8,"拠点校指導教員⑧")*H8</f>
        <v>0</v>
      </c>
      <c r="AN8" s="3">
        <f t="shared" ref="AN8:AN31" si="25">COUNTIF($K8,"校内指導教員①")*H8</f>
        <v>0</v>
      </c>
      <c r="AO8" s="3">
        <f t="shared" ref="AO8:AO31" si="26">COUNTIF($K8,"校内指導教員②")*H8</f>
        <v>0</v>
      </c>
      <c r="AP8" s="3">
        <f t="shared" ref="AP8:AP31" si="27">COUNTIF($K8,"校内指導教員③")*H8</f>
        <v>0</v>
      </c>
      <c r="AQ8" s="3">
        <f t="shared" ref="AQ8:AQ31" si="28">COUNTIF($K8,"校内指導教員④")*H8</f>
        <v>0</v>
      </c>
      <c r="AR8" s="3">
        <f t="shared" ref="AR8:AR31" si="29">COUNTIF($K8,"校内指導教員⑤")*H8</f>
        <v>0</v>
      </c>
      <c r="AS8" s="3">
        <f t="shared" ref="AS8:AS31" si="30">COUNTIF($K8,"校内指導教員⑥")*H8</f>
        <v>0</v>
      </c>
      <c r="AT8" s="3">
        <f t="shared" ref="AT8:AT31" si="31">COUNTIF($K8,"校内指導教員⑦")*H8</f>
        <v>0</v>
      </c>
      <c r="AU8" s="3">
        <f t="shared" ref="AU8:AU31" si="32">COUNTIF($K8,"校内指導教員⑧")*H8</f>
        <v>0</v>
      </c>
      <c r="AW8" s="3">
        <f t="shared" ref="AW8:AW31" si="33">COUNTIF($K8,"その他の教員①")*H8</f>
        <v>0</v>
      </c>
      <c r="AX8" s="3">
        <f t="shared" ref="AX8:AX31" si="34">COUNTIF($K8,"その他の教員②")*H8</f>
        <v>0</v>
      </c>
      <c r="AY8" s="3">
        <f t="shared" ref="AY8:AY31" si="35">COUNTIF($K8,"その他の教員③")*H8</f>
        <v>0</v>
      </c>
      <c r="AZ8" s="3">
        <f t="shared" ref="AZ8:AZ31" si="36">COUNTIF($K8,"その他の教員④")*H8</f>
        <v>0</v>
      </c>
      <c r="BA8" s="3">
        <f t="shared" ref="BA8:BA31" si="37">COUNTIF($K8,"その他の教員⑤")*H8</f>
        <v>0</v>
      </c>
      <c r="BB8" s="3">
        <f t="shared" ref="BB8:BB31" si="38">COUNTIF($K8,"その他の教員⑥")*H8</f>
        <v>0</v>
      </c>
      <c r="BC8" s="3">
        <f t="shared" ref="BC8:BC31" si="39">COUNTIF($K8,"その他の教員⑦")*H8</f>
        <v>0</v>
      </c>
      <c r="BD8" s="3">
        <f t="shared" ref="BD8:BD31" si="40">COUNTIF($K8,"その他の教員⑧")*H8</f>
        <v>0</v>
      </c>
    </row>
    <row r="9" spans="1:56" ht="21.95" customHeight="1" x14ac:dyDescent="0.15">
      <c r="A9" s="4"/>
      <c r="B9" s="44"/>
      <c r="C9" s="39"/>
      <c r="D9" s="662"/>
      <c r="E9" s="663"/>
      <c r="F9" s="45"/>
      <c r="G9" s="40"/>
      <c r="H9" s="40"/>
      <c r="I9" s="48"/>
      <c r="J9" s="2"/>
      <c r="K9" s="9" t="str">
        <f t="shared" si="0"/>
        <v/>
      </c>
      <c r="L9" s="38"/>
      <c r="M9" s="3">
        <f t="shared" si="1"/>
        <v>0</v>
      </c>
      <c r="N9" s="3">
        <f t="shared" si="2"/>
        <v>0</v>
      </c>
      <c r="O9" s="3">
        <f t="shared" si="3"/>
        <v>0</v>
      </c>
      <c r="P9" s="3">
        <f t="shared" si="4"/>
        <v>0</v>
      </c>
      <c r="Q9" s="3">
        <f t="shared" si="5"/>
        <v>0</v>
      </c>
      <c r="R9" s="3">
        <f t="shared" si="6"/>
        <v>0</v>
      </c>
      <c r="S9" s="3">
        <f t="shared" si="7"/>
        <v>0</v>
      </c>
      <c r="T9" s="3">
        <f t="shared" si="8"/>
        <v>0</v>
      </c>
      <c r="V9" s="3">
        <f t="shared" si="9"/>
        <v>0</v>
      </c>
      <c r="W9" s="3">
        <f t="shared" si="10"/>
        <v>0</v>
      </c>
      <c r="X9" s="3">
        <f t="shared" si="11"/>
        <v>0</v>
      </c>
      <c r="Y9" s="3">
        <f t="shared" si="12"/>
        <v>0</v>
      </c>
      <c r="Z9" s="3">
        <f t="shared" si="13"/>
        <v>0</v>
      </c>
      <c r="AA9" s="3">
        <f t="shared" si="14"/>
        <v>0</v>
      </c>
      <c r="AB9" s="3">
        <f t="shared" si="15"/>
        <v>0</v>
      </c>
      <c r="AC9" s="3">
        <f t="shared" si="16"/>
        <v>0</v>
      </c>
      <c r="AE9" s="3">
        <f t="shared" si="17"/>
        <v>0</v>
      </c>
      <c r="AF9" s="3">
        <f t="shared" si="18"/>
        <v>0</v>
      </c>
      <c r="AG9" s="3">
        <f t="shared" si="19"/>
        <v>0</v>
      </c>
      <c r="AH9" s="3">
        <f t="shared" si="20"/>
        <v>0</v>
      </c>
      <c r="AI9" s="3">
        <f t="shared" si="21"/>
        <v>0</v>
      </c>
      <c r="AJ9" s="3">
        <f t="shared" si="22"/>
        <v>0</v>
      </c>
      <c r="AK9" s="3">
        <f t="shared" si="23"/>
        <v>0</v>
      </c>
      <c r="AL9" s="3">
        <f t="shared" si="24"/>
        <v>0</v>
      </c>
      <c r="AN9" s="3">
        <f t="shared" si="25"/>
        <v>0</v>
      </c>
      <c r="AO9" s="3">
        <f t="shared" si="26"/>
        <v>0</v>
      </c>
      <c r="AP9" s="3">
        <f t="shared" si="27"/>
        <v>0</v>
      </c>
      <c r="AQ9" s="3">
        <f t="shared" si="28"/>
        <v>0</v>
      </c>
      <c r="AR9" s="3">
        <f t="shared" si="29"/>
        <v>0</v>
      </c>
      <c r="AS9" s="3">
        <f t="shared" si="30"/>
        <v>0</v>
      </c>
      <c r="AT9" s="3">
        <f t="shared" si="31"/>
        <v>0</v>
      </c>
      <c r="AU9" s="3">
        <f t="shared" si="32"/>
        <v>0</v>
      </c>
      <c r="AW9" s="3">
        <f t="shared" si="33"/>
        <v>0</v>
      </c>
      <c r="AX9" s="3">
        <f t="shared" si="34"/>
        <v>0</v>
      </c>
      <c r="AY9" s="3">
        <f t="shared" si="35"/>
        <v>0</v>
      </c>
      <c r="AZ9" s="3">
        <f t="shared" si="36"/>
        <v>0</v>
      </c>
      <c r="BA9" s="3">
        <f t="shared" si="37"/>
        <v>0</v>
      </c>
      <c r="BB9" s="3">
        <f t="shared" si="38"/>
        <v>0</v>
      </c>
      <c r="BC9" s="3">
        <f t="shared" si="39"/>
        <v>0</v>
      </c>
      <c r="BD9" s="3">
        <f t="shared" si="40"/>
        <v>0</v>
      </c>
    </row>
    <row r="10" spans="1:56" ht="21.95" customHeight="1" x14ac:dyDescent="0.15">
      <c r="A10" s="4"/>
      <c r="B10" s="44"/>
      <c r="C10" s="49"/>
      <c r="D10" s="662"/>
      <c r="E10" s="663"/>
      <c r="F10" s="45"/>
      <c r="G10" s="40"/>
      <c r="H10" s="40"/>
      <c r="I10" s="51"/>
      <c r="J10" s="2"/>
      <c r="K10" s="9" t="str">
        <f t="shared" si="0"/>
        <v/>
      </c>
      <c r="L10" s="38"/>
      <c r="M10" s="3">
        <f t="shared" si="1"/>
        <v>0</v>
      </c>
      <c r="N10" s="3">
        <f t="shared" si="2"/>
        <v>0</v>
      </c>
      <c r="O10" s="3">
        <f t="shared" si="3"/>
        <v>0</v>
      </c>
      <c r="P10" s="3">
        <f t="shared" si="4"/>
        <v>0</v>
      </c>
      <c r="Q10" s="3">
        <f t="shared" si="5"/>
        <v>0</v>
      </c>
      <c r="R10" s="3">
        <f t="shared" si="6"/>
        <v>0</v>
      </c>
      <c r="S10" s="3">
        <f t="shared" si="7"/>
        <v>0</v>
      </c>
      <c r="T10" s="3">
        <f t="shared" si="8"/>
        <v>0</v>
      </c>
      <c r="V10" s="3">
        <f t="shared" si="9"/>
        <v>0</v>
      </c>
      <c r="W10" s="3">
        <f t="shared" si="10"/>
        <v>0</v>
      </c>
      <c r="X10" s="3">
        <f t="shared" si="11"/>
        <v>0</v>
      </c>
      <c r="Y10" s="3">
        <f t="shared" si="12"/>
        <v>0</v>
      </c>
      <c r="Z10" s="3">
        <f t="shared" si="13"/>
        <v>0</v>
      </c>
      <c r="AA10" s="3">
        <f t="shared" si="14"/>
        <v>0</v>
      </c>
      <c r="AB10" s="3">
        <f t="shared" si="15"/>
        <v>0</v>
      </c>
      <c r="AC10" s="3">
        <f t="shared" si="16"/>
        <v>0</v>
      </c>
      <c r="AE10" s="3">
        <f t="shared" si="17"/>
        <v>0</v>
      </c>
      <c r="AF10" s="3">
        <f t="shared" si="18"/>
        <v>0</v>
      </c>
      <c r="AG10" s="3">
        <f t="shared" si="19"/>
        <v>0</v>
      </c>
      <c r="AH10" s="3">
        <f t="shared" si="20"/>
        <v>0</v>
      </c>
      <c r="AI10" s="3">
        <f t="shared" si="21"/>
        <v>0</v>
      </c>
      <c r="AJ10" s="3">
        <f t="shared" si="22"/>
        <v>0</v>
      </c>
      <c r="AK10" s="3">
        <f t="shared" si="23"/>
        <v>0</v>
      </c>
      <c r="AL10" s="3">
        <f t="shared" si="24"/>
        <v>0</v>
      </c>
      <c r="AN10" s="3">
        <f t="shared" si="25"/>
        <v>0</v>
      </c>
      <c r="AO10" s="3">
        <f t="shared" si="26"/>
        <v>0</v>
      </c>
      <c r="AP10" s="3">
        <f t="shared" si="27"/>
        <v>0</v>
      </c>
      <c r="AQ10" s="3">
        <f t="shared" si="28"/>
        <v>0</v>
      </c>
      <c r="AR10" s="3">
        <f t="shared" si="29"/>
        <v>0</v>
      </c>
      <c r="AS10" s="3">
        <f t="shared" si="30"/>
        <v>0</v>
      </c>
      <c r="AT10" s="3">
        <f t="shared" si="31"/>
        <v>0</v>
      </c>
      <c r="AU10" s="3">
        <f t="shared" si="32"/>
        <v>0</v>
      </c>
      <c r="AW10" s="3">
        <f t="shared" si="33"/>
        <v>0</v>
      </c>
      <c r="AX10" s="3">
        <f t="shared" si="34"/>
        <v>0</v>
      </c>
      <c r="AY10" s="3">
        <f t="shared" si="35"/>
        <v>0</v>
      </c>
      <c r="AZ10" s="3">
        <f t="shared" si="36"/>
        <v>0</v>
      </c>
      <c r="BA10" s="3">
        <f t="shared" si="37"/>
        <v>0</v>
      </c>
      <c r="BB10" s="3">
        <f t="shared" si="38"/>
        <v>0</v>
      </c>
      <c r="BC10" s="3">
        <f t="shared" si="39"/>
        <v>0</v>
      </c>
      <c r="BD10" s="3">
        <f t="shared" si="40"/>
        <v>0</v>
      </c>
    </row>
    <row r="11" spans="1:56" ht="21.95" customHeight="1" x14ac:dyDescent="0.15">
      <c r="A11" s="4"/>
      <c r="B11" s="44"/>
      <c r="C11" s="50"/>
      <c r="D11" s="662"/>
      <c r="E11" s="663"/>
      <c r="F11" s="45"/>
      <c r="G11" s="40"/>
      <c r="H11" s="40"/>
      <c r="I11" s="46"/>
      <c r="J11" s="2"/>
      <c r="K11" s="9" t="str">
        <f t="shared" si="0"/>
        <v/>
      </c>
      <c r="L11" s="38"/>
      <c r="M11" s="3">
        <f t="shared" si="1"/>
        <v>0</v>
      </c>
      <c r="N11" s="3">
        <f t="shared" si="2"/>
        <v>0</v>
      </c>
      <c r="O11" s="3">
        <f t="shared" si="3"/>
        <v>0</v>
      </c>
      <c r="P11" s="3">
        <f t="shared" si="4"/>
        <v>0</v>
      </c>
      <c r="Q11" s="3">
        <f t="shared" si="5"/>
        <v>0</v>
      </c>
      <c r="R11" s="3">
        <f t="shared" si="6"/>
        <v>0</v>
      </c>
      <c r="S11" s="3">
        <f t="shared" si="7"/>
        <v>0</v>
      </c>
      <c r="T11" s="3">
        <f t="shared" si="8"/>
        <v>0</v>
      </c>
      <c r="V11" s="3">
        <f t="shared" si="9"/>
        <v>0</v>
      </c>
      <c r="W11" s="3">
        <f t="shared" si="10"/>
        <v>0</v>
      </c>
      <c r="X11" s="3">
        <f t="shared" si="11"/>
        <v>0</v>
      </c>
      <c r="Y11" s="3">
        <f t="shared" si="12"/>
        <v>0</v>
      </c>
      <c r="Z11" s="3">
        <f t="shared" si="13"/>
        <v>0</v>
      </c>
      <c r="AA11" s="3">
        <f t="shared" si="14"/>
        <v>0</v>
      </c>
      <c r="AB11" s="3">
        <f t="shared" si="15"/>
        <v>0</v>
      </c>
      <c r="AC11" s="3">
        <f t="shared" si="16"/>
        <v>0</v>
      </c>
      <c r="AE11" s="3">
        <f t="shared" si="17"/>
        <v>0</v>
      </c>
      <c r="AF11" s="3">
        <f t="shared" si="18"/>
        <v>0</v>
      </c>
      <c r="AG11" s="3">
        <f t="shared" si="19"/>
        <v>0</v>
      </c>
      <c r="AH11" s="3">
        <f t="shared" si="20"/>
        <v>0</v>
      </c>
      <c r="AI11" s="3">
        <f t="shared" si="21"/>
        <v>0</v>
      </c>
      <c r="AJ11" s="3">
        <f t="shared" si="22"/>
        <v>0</v>
      </c>
      <c r="AK11" s="3">
        <f t="shared" si="23"/>
        <v>0</v>
      </c>
      <c r="AL11" s="3">
        <f t="shared" si="24"/>
        <v>0</v>
      </c>
      <c r="AN11" s="3">
        <f t="shared" si="25"/>
        <v>0</v>
      </c>
      <c r="AO11" s="3">
        <f t="shared" si="26"/>
        <v>0</v>
      </c>
      <c r="AP11" s="3">
        <f t="shared" si="27"/>
        <v>0</v>
      </c>
      <c r="AQ11" s="3">
        <f t="shared" si="28"/>
        <v>0</v>
      </c>
      <c r="AR11" s="3">
        <f t="shared" si="29"/>
        <v>0</v>
      </c>
      <c r="AS11" s="3">
        <f t="shared" si="30"/>
        <v>0</v>
      </c>
      <c r="AT11" s="3">
        <f t="shared" si="31"/>
        <v>0</v>
      </c>
      <c r="AU11" s="3">
        <f t="shared" si="32"/>
        <v>0</v>
      </c>
      <c r="AW11" s="3">
        <f t="shared" si="33"/>
        <v>0</v>
      </c>
      <c r="AX11" s="3">
        <f t="shared" si="34"/>
        <v>0</v>
      </c>
      <c r="AY11" s="3">
        <f t="shared" si="35"/>
        <v>0</v>
      </c>
      <c r="AZ11" s="3">
        <f t="shared" si="36"/>
        <v>0</v>
      </c>
      <c r="BA11" s="3">
        <f t="shared" si="37"/>
        <v>0</v>
      </c>
      <c r="BB11" s="3">
        <f t="shared" si="38"/>
        <v>0</v>
      </c>
      <c r="BC11" s="3">
        <f t="shared" si="39"/>
        <v>0</v>
      </c>
      <c r="BD11" s="3">
        <f t="shared" si="40"/>
        <v>0</v>
      </c>
    </row>
    <row r="12" spans="1:56" ht="21.95" customHeight="1" x14ac:dyDescent="0.15">
      <c r="A12" s="4"/>
      <c r="B12" s="44"/>
      <c r="C12" s="50"/>
      <c r="D12" s="662"/>
      <c r="E12" s="663"/>
      <c r="F12" s="45"/>
      <c r="G12" s="40"/>
      <c r="H12" s="40"/>
      <c r="I12" s="48"/>
      <c r="J12" s="53"/>
      <c r="K12" s="9" t="str">
        <f t="shared" si="0"/>
        <v/>
      </c>
      <c r="L12" s="38"/>
      <c r="M12" s="3">
        <f t="shared" si="1"/>
        <v>0</v>
      </c>
      <c r="N12" s="3">
        <f t="shared" si="2"/>
        <v>0</v>
      </c>
      <c r="O12" s="3">
        <f t="shared" si="3"/>
        <v>0</v>
      </c>
      <c r="P12" s="3">
        <f t="shared" si="4"/>
        <v>0</v>
      </c>
      <c r="Q12" s="3">
        <f t="shared" si="5"/>
        <v>0</v>
      </c>
      <c r="R12" s="3">
        <f t="shared" si="6"/>
        <v>0</v>
      </c>
      <c r="S12" s="3">
        <f t="shared" si="7"/>
        <v>0</v>
      </c>
      <c r="T12" s="3">
        <f t="shared" si="8"/>
        <v>0</v>
      </c>
      <c r="V12" s="3">
        <f t="shared" si="9"/>
        <v>0</v>
      </c>
      <c r="W12" s="3">
        <f t="shared" si="10"/>
        <v>0</v>
      </c>
      <c r="X12" s="3">
        <f t="shared" si="11"/>
        <v>0</v>
      </c>
      <c r="Y12" s="3">
        <f t="shared" si="12"/>
        <v>0</v>
      </c>
      <c r="Z12" s="3">
        <f t="shared" si="13"/>
        <v>0</v>
      </c>
      <c r="AA12" s="3">
        <f t="shared" si="14"/>
        <v>0</v>
      </c>
      <c r="AB12" s="3">
        <f t="shared" si="15"/>
        <v>0</v>
      </c>
      <c r="AC12" s="3">
        <f t="shared" si="16"/>
        <v>0</v>
      </c>
      <c r="AE12" s="3">
        <f t="shared" si="17"/>
        <v>0</v>
      </c>
      <c r="AF12" s="3">
        <f t="shared" si="18"/>
        <v>0</v>
      </c>
      <c r="AG12" s="3">
        <f t="shared" si="19"/>
        <v>0</v>
      </c>
      <c r="AH12" s="3">
        <f t="shared" si="20"/>
        <v>0</v>
      </c>
      <c r="AI12" s="3">
        <f t="shared" si="21"/>
        <v>0</v>
      </c>
      <c r="AJ12" s="3">
        <f t="shared" si="22"/>
        <v>0</v>
      </c>
      <c r="AK12" s="3">
        <f t="shared" si="23"/>
        <v>0</v>
      </c>
      <c r="AL12" s="3">
        <f t="shared" si="24"/>
        <v>0</v>
      </c>
      <c r="AN12" s="3">
        <f t="shared" si="25"/>
        <v>0</v>
      </c>
      <c r="AO12" s="3">
        <f t="shared" si="26"/>
        <v>0</v>
      </c>
      <c r="AP12" s="3">
        <f t="shared" si="27"/>
        <v>0</v>
      </c>
      <c r="AQ12" s="3">
        <f t="shared" si="28"/>
        <v>0</v>
      </c>
      <c r="AR12" s="3">
        <f t="shared" si="29"/>
        <v>0</v>
      </c>
      <c r="AS12" s="3">
        <f t="shared" si="30"/>
        <v>0</v>
      </c>
      <c r="AT12" s="3">
        <f t="shared" si="31"/>
        <v>0</v>
      </c>
      <c r="AU12" s="3">
        <f t="shared" si="32"/>
        <v>0</v>
      </c>
      <c r="AW12" s="3">
        <f t="shared" si="33"/>
        <v>0</v>
      </c>
      <c r="AX12" s="3">
        <f t="shared" si="34"/>
        <v>0</v>
      </c>
      <c r="AY12" s="3">
        <f t="shared" si="35"/>
        <v>0</v>
      </c>
      <c r="AZ12" s="3">
        <f t="shared" si="36"/>
        <v>0</v>
      </c>
      <c r="BA12" s="3">
        <f t="shared" si="37"/>
        <v>0</v>
      </c>
      <c r="BB12" s="3">
        <f t="shared" si="38"/>
        <v>0</v>
      </c>
      <c r="BC12" s="3">
        <f t="shared" si="39"/>
        <v>0</v>
      </c>
      <c r="BD12" s="3">
        <f t="shared" si="40"/>
        <v>0</v>
      </c>
    </row>
    <row r="13" spans="1:56" s="57" customFormat="1" ht="21.95" customHeight="1" x14ac:dyDescent="0.15">
      <c r="A13" s="54"/>
      <c r="B13" s="55"/>
      <c r="C13" s="50"/>
      <c r="D13" s="662"/>
      <c r="E13" s="663"/>
      <c r="F13" s="45"/>
      <c r="G13" s="40"/>
      <c r="H13" s="40"/>
      <c r="I13" s="51"/>
      <c r="J13" s="7"/>
      <c r="K13" s="9" t="str">
        <f t="shared" si="0"/>
        <v/>
      </c>
      <c r="L13" s="56"/>
      <c r="M13" s="3">
        <f t="shared" si="1"/>
        <v>0</v>
      </c>
      <c r="N13" s="3">
        <f t="shared" si="2"/>
        <v>0</v>
      </c>
      <c r="O13" s="3">
        <f t="shared" si="3"/>
        <v>0</v>
      </c>
      <c r="P13" s="3">
        <f t="shared" si="4"/>
        <v>0</v>
      </c>
      <c r="Q13" s="3">
        <f t="shared" si="5"/>
        <v>0</v>
      </c>
      <c r="R13" s="3">
        <f t="shared" si="6"/>
        <v>0</v>
      </c>
      <c r="S13" s="3">
        <f t="shared" si="7"/>
        <v>0</v>
      </c>
      <c r="T13" s="3">
        <f t="shared" si="8"/>
        <v>0</v>
      </c>
      <c r="V13" s="3">
        <f t="shared" si="9"/>
        <v>0</v>
      </c>
      <c r="W13" s="3">
        <f t="shared" si="10"/>
        <v>0</v>
      </c>
      <c r="X13" s="3">
        <f t="shared" si="11"/>
        <v>0</v>
      </c>
      <c r="Y13" s="3">
        <f t="shared" si="12"/>
        <v>0</v>
      </c>
      <c r="Z13" s="3">
        <f t="shared" si="13"/>
        <v>0</v>
      </c>
      <c r="AA13" s="3">
        <f t="shared" si="14"/>
        <v>0</v>
      </c>
      <c r="AB13" s="3">
        <f t="shared" si="15"/>
        <v>0</v>
      </c>
      <c r="AC13" s="3">
        <f t="shared" si="16"/>
        <v>0</v>
      </c>
      <c r="AE13" s="3">
        <f t="shared" si="17"/>
        <v>0</v>
      </c>
      <c r="AF13" s="3">
        <f t="shared" si="18"/>
        <v>0</v>
      </c>
      <c r="AG13" s="3">
        <f t="shared" si="19"/>
        <v>0</v>
      </c>
      <c r="AH13" s="3">
        <f t="shared" si="20"/>
        <v>0</v>
      </c>
      <c r="AI13" s="3">
        <f t="shared" si="21"/>
        <v>0</v>
      </c>
      <c r="AJ13" s="3">
        <f t="shared" si="22"/>
        <v>0</v>
      </c>
      <c r="AK13" s="3">
        <f t="shared" si="23"/>
        <v>0</v>
      </c>
      <c r="AL13" s="3">
        <f t="shared" si="24"/>
        <v>0</v>
      </c>
      <c r="AN13" s="3">
        <f t="shared" si="25"/>
        <v>0</v>
      </c>
      <c r="AO13" s="3">
        <f t="shared" si="26"/>
        <v>0</v>
      </c>
      <c r="AP13" s="3">
        <f t="shared" si="27"/>
        <v>0</v>
      </c>
      <c r="AQ13" s="3">
        <f t="shared" si="28"/>
        <v>0</v>
      </c>
      <c r="AR13" s="3">
        <f t="shared" si="29"/>
        <v>0</v>
      </c>
      <c r="AS13" s="3">
        <f t="shared" si="30"/>
        <v>0</v>
      </c>
      <c r="AT13" s="3">
        <f t="shared" si="31"/>
        <v>0</v>
      </c>
      <c r="AU13" s="3">
        <f t="shared" si="32"/>
        <v>0</v>
      </c>
      <c r="AW13" s="3">
        <f t="shared" si="33"/>
        <v>0</v>
      </c>
      <c r="AX13" s="3">
        <f t="shared" si="34"/>
        <v>0</v>
      </c>
      <c r="AY13" s="3">
        <f t="shared" si="35"/>
        <v>0</v>
      </c>
      <c r="AZ13" s="3">
        <f t="shared" si="36"/>
        <v>0</v>
      </c>
      <c r="BA13" s="3">
        <f t="shared" si="37"/>
        <v>0</v>
      </c>
      <c r="BB13" s="3">
        <f t="shared" si="38"/>
        <v>0</v>
      </c>
      <c r="BC13" s="3">
        <f t="shared" si="39"/>
        <v>0</v>
      </c>
      <c r="BD13" s="3">
        <f t="shared" si="40"/>
        <v>0</v>
      </c>
    </row>
    <row r="14" spans="1:56" s="57" customFormat="1" ht="21.95" customHeight="1" x14ac:dyDescent="0.15">
      <c r="A14" s="54"/>
      <c r="B14" s="44"/>
      <c r="C14" s="50"/>
      <c r="D14" s="662"/>
      <c r="E14" s="663"/>
      <c r="F14" s="45"/>
      <c r="G14" s="40"/>
      <c r="H14" s="40"/>
      <c r="I14" s="46"/>
      <c r="J14" s="7"/>
      <c r="K14" s="9" t="str">
        <f t="shared" si="0"/>
        <v/>
      </c>
      <c r="L14" s="56"/>
      <c r="M14" s="3">
        <f t="shared" si="1"/>
        <v>0</v>
      </c>
      <c r="N14" s="3">
        <f t="shared" si="2"/>
        <v>0</v>
      </c>
      <c r="O14" s="3">
        <f t="shared" si="3"/>
        <v>0</v>
      </c>
      <c r="P14" s="3">
        <f t="shared" si="4"/>
        <v>0</v>
      </c>
      <c r="Q14" s="3">
        <f t="shared" si="5"/>
        <v>0</v>
      </c>
      <c r="R14" s="3">
        <f t="shared" si="6"/>
        <v>0</v>
      </c>
      <c r="S14" s="3">
        <f t="shared" si="7"/>
        <v>0</v>
      </c>
      <c r="T14" s="3">
        <f t="shared" si="8"/>
        <v>0</v>
      </c>
      <c r="V14" s="3">
        <f t="shared" si="9"/>
        <v>0</v>
      </c>
      <c r="W14" s="3">
        <f t="shared" si="10"/>
        <v>0</v>
      </c>
      <c r="X14" s="3">
        <f t="shared" si="11"/>
        <v>0</v>
      </c>
      <c r="Y14" s="3">
        <f t="shared" si="12"/>
        <v>0</v>
      </c>
      <c r="Z14" s="3">
        <f t="shared" si="13"/>
        <v>0</v>
      </c>
      <c r="AA14" s="3">
        <f t="shared" si="14"/>
        <v>0</v>
      </c>
      <c r="AB14" s="3">
        <f t="shared" si="15"/>
        <v>0</v>
      </c>
      <c r="AC14" s="3">
        <f t="shared" si="16"/>
        <v>0</v>
      </c>
      <c r="AE14" s="3">
        <f t="shared" si="17"/>
        <v>0</v>
      </c>
      <c r="AF14" s="3">
        <f t="shared" si="18"/>
        <v>0</v>
      </c>
      <c r="AG14" s="3">
        <f t="shared" si="19"/>
        <v>0</v>
      </c>
      <c r="AH14" s="3">
        <f t="shared" si="20"/>
        <v>0</v>
      </c>
      <c r="AI14" s="3">
        <f t="shared" si="21"/>
        <v>0</v>
      </c>
      <c r="AJ14" s="3">
        <f t="shared" si="22"/>
        <v>0</v>
      </c>
      <c r="AK14" s="3">
        <f t="shared" si="23"/>
        <v>0</v>
      </c>
      <c r="AL14" s="3">
        <f t="shared" si="24"/>
        <v>0</v>
      </c>
      <c r="AN14" s="3">
        <f t="shared" si="25"/>
        <v>0</v>
      </c>
      <c r="AO14" s="3">
        <f t="shared" si="26"/>
        <v>0</v>
      </c>
      <c r="AP14" s="3">
        <f t="shared" si="27"/>
        <v>0</v>
      </c>
      <c r="AQ14" s="3">
        <f t="shared" si="28"/>
        <v>0</v>
      </c>
      <c r="AR14" s="3">
        <f t="shared" si="29"/>
        <v>0</v>
      </c>
      <c r="AS14" s="3">
        <f t="shared" si="30"/>
        <v>0</v>
      </c>
      <c r="AT14" s="3">
        <f t="shared" si="31"/>
        <v>0</v>
      </c>
      <c r="AU14" s="3">
        <f t="shared" si="32"/>
        <v>0</v>
      </c>
      <c r="AW14" s="3">
        <f t="shared" si="33"/>
        <v>0</v>
      </c>
      <c r="AX14" s="3">
        <f t="shared" si="34"/>
        <v>0</v>
      </c>
      <c r="AY14" s="3">
        <f t="shared" si="35"/>
        <v>0</v>
      </c>
      <c r="AZ14" s="3">
        <f t="shared" si="36"/>
        <v>0</v>
      </c>
      <c r="BA14" s="3">
        <f t="shared" si="37"/>
        <v>0</v>
      </c>
      <c r="BB14" s="3">
        <f t="shared" si="38"/>
        <v>0</v>
      </c>
      <c r="BC14" s="3">
        <f t="shared" si="39"/>
        <v>0</v>
      </c>
      <c r="BD14" s="3">
        <f t="shared" si="40"/>
        <v>0</v>
      </c>
    </row>
    <row r="15" spans="1:56" s="57" customFormat="1" ht="21.95" customHeight="1" x14ac:dyDescent="0.15">
      <c r="A15" s="54"/>
      <c r="B15" s="58"/>
      <c r="C15" s="50"/>
      <c r="D15" s="662"/>
      <c r="E15" s="663"/>
      <c r="F15" s="45"/>
      <c r="G15" s="40"/>
      <c r="H15" s="40"/>
      <c r="I15" s="46"/>
      <c r="J15" s="7"/>
      <c r="K15" s="9" t="str">
        <f t="shared" si="0"/>
        <v/>
      </c>
      <c r="L15" s="56"/>
      <c r="M15" s="3">
        <f t="shared" si="1"/>
        <v>0</v>
      </c>
      <c r="N15" s="3">
        <f t="shared" si="2"/>
        <v>0</v>
      </c>
      <c r="O15" s="3">
        <f t="shared" si="3"/>
        <v>0</v>
      </c>
      <c r="P15" s="3">
        <f t="shared" si="4"/>
        <v>0</v>
      </c>
      <c r="Q15" s="3">
        <f t="shared" si="5"/>
        <v>0</v>
      </c>
      <c r="R15" s="3">
        <f t="shared" si="6"/>
        <v>0</v>
      </c>
      <c r="S15" s="3">
        <f t="shared" si="7"/>
        <v>0</v>
      </c>
      <c r="T15" s="3">
        <f t="shared" si="8"/>
        <v>0</v>
      </c>
      <c r="V15" s="3">
        <f t="shared" si="9"/>
        <v>0</v>
      </c>
      <c r="W15" s="3">
        <f t="shared" si="10"/>
        <v>0</v>
      </c>
      <c r="X15" s="3">
        <f t="shared" si="11"/>
        <v>0</v>
      </c>
      <c r="Y15" s="3">
        <f t="shared" si="12"/>
        <v>0</v>
      </c>
      <c r="Z15" s="3">
        <f t="shared" si="13"/>
        <v>0</v>
      </c>
      <c r="AA15" s="3">
        <f t="shared" si="14"/>
        <v>0</v>
      </c>
      <c r="AB15" s="3">
        <f t="shared" si="15"/>
        <v>0</v>
      </c>
      <c r="AC15" s="3">
        <f t="shared" si="16"/>
        <v>0</v>
      </c>
      <c r="AE15" s="3">
        <f t="shared" si="17"/>
        <v>0</v>
      </c>
      <c r="AF15" s="3">
        <f t="shared" si="18"/>
        <v>0</v>
      </c>
      <c r="AG15" s="3">
        <f t="shared" si="19"/>
        <v>0</v>
      </c>
      <c r="AH15" s="3">
        <f t="shared" si="20"/>
        <v>0</v>
      </c>
      <c r="AI15" s="3">
        <f t="shared" si="21"/>
        <v>0</v>
      </c>
      <c r="AJ15" s="3">
        <f t="shared" si="22"/>
        <v>0</v>
      </c>
      <c r="AK15" s="3">
        <f t="shared" si="23"/>
        <v>0</v>
      </c>
      <c r="AL15" s="3">
        <f t="shared" si="24"/>
        <v>0</v>
      </c>
      <c r="AN15" s="3">
        <f t="shared" si="25"/>
        <v>0</v>
      </c>
      <c r="AO15" s="3">
        <f t="shared" si="26"/>
        <v>0</v>
      </c>
      <c r="AP15" s="3">
        <f t="shared" si="27"/>
        <v>0</v>
      </c>
      <c r="AQ15" s="3">
        <f t="shared" si="28"/>
        <v>0</v>
      </c>
      <c r="AR15" s="3">
        <f t="shared" si="29"/>
        <v>0</v>
      </c>
      <c r="AS15" s="3">
        <f t="shared" si="30"/>
        <v>0</v>
      </c>
      <c r="AT15" s="3">
        <f t="shared" si="31"/>
        <v>0</v>
      </c>
      <c r="AU15" s="3">
        <f t="shared" si="32"/>
        <v>0</v>
      </c>
      <c r="AW15" s="3">
        <f t="shared" si="33"/>
        <v>0</v>
      </c>
      <c r="AX15" s="3">
        <f t="shared" si="34"/>
        <v>0</v>
      </c>
      <c r="AY15" s="3">
        <f t="shared" si="35"/>
        <v>0</v>
      </c>
      <c r="AZ15" s="3">
        <f t="shared" si="36"/>
        <v>0</v>
      </c>
      <c r="BA15" s="3">
        <f t="shared" si="37"/>
        <v>0</v>
      </c>
      <c r="BB15" s="3">
        <f t="shared" si="38"/>
        <v>0</v>
      </c>
      <c r="BC15" s="3">
        <f t="shared" si="39"/>
        <v>0</v>
      </c>
      <c r="BD15" s="3">
        <f t="shared" si="40"/>
        <v>0</v>
      </c>
    </row>
    <row r="16" spans="1:56" s="57" customFormat="1" ht="21.95" customHeight="1" x14ac:dyDescent="0.15">
      <c r="A16" s="54"/>
      <c r="B16" s="58"/>
      <c r="C16" s="50"/>
      <c r="D16" s="662"/>
      <c r="E16" s="663"/>
      <c r="F16" s="45"/>
      <c r="G16" s="40"/>
      <c r="H16" s="40"/>
      <c r="I16" s="48"/>
      <c r="J16" s="7"/>
      <c r="K16" s="9" t="str">
        <f t="shared" si="0"/>
        <v/>
      </c>
      <c r="L16" s="56"/>
      <c r="M16" s="3">
        <f t="shared" si="1"/>
        <v>0</v>
      </c>
      <c r="N16" s="3">
        <f t="shared" si="2"/>
        <v>0</v>
      </c>
      <c r="O16" s="3">
        <f t="shared" si="3"/>
        <v>0</v>
      </c>
      <c r="P16" s="3">
        <f t="shared" si="4"/>
        <v>0</v>
      </c>
      <c r="Q16" s="3">
        <f t="shared" si="5"/>
        <v>0</v>
      </c>
      <c r="R16" s="3">
        <f t="shared" si="6"/>
        <v>0</v>
      </c>
      <c r="S16" s="3">
        <f t="shared" si="7"/>
        <v>0</v>
      </c>
      <c r="T16" s="3">
        <f t="shared" si="8"/>
        <v>0</v>
      </c>
      <c r="V16" s="3">
        <f t="shared" si="9"/>
        <v>0</v>
      </c>
      <c r="W16" s="3">
        <f t="shared" si="10"/>
        <v>0</v>
      </c>
      <c r="X16" s="3">
        <f t="shared" si="11"/>
        <v>0</v>
      </c>
      <c r="Y16" s="3">
        <f t="shared" si="12"/>
        <v>0</v>
      </c>
      <c r="Z16" s="3">
        <f t="shared" si="13"/>
        <v>0</v>
      </c>
      <c r="AA16" s="3">
        <f t="shared" si="14"/>
        <v>0</v>
      </c>
      <c r="AB16" s="3">
        <f t="shared" si="15"/>
        <v>0</v>
      </c>
      <c r="AC16" s="3">
        <f t="shared" si="16"/>
        <v>0</v>
      </c>
      <c r="AE16" s="3">
        <f t="shared" si="17"/>
        <v>0</v>
      </c>
      <c r="AF16" s="3">
        <f t="shared" si="18"/>
        <v>0</v>
      </c>
      <c r="AG16" s="3">
        <f t="shared" si="19"/>
        <v>0</v>
      </c>
      <c r="AH16" s="3">
        <f t="shared" si="20"/>
        <v>0</v>
      </c>
      <c r="AI16" s="3">
        <f t="shared" si="21"/>
        <v>0</v>
      </c>
      <c r="AJ16" s="3">
        <f t="shared" si="22"/>
        <v>0</v>
      </c>
      <c r="AK16" s="3">
        <f t="shared" si="23"/>
        <v>0</v>
      </c>
      <c r="AL16" s="3">
        <f t="shared" si="24"/>
        <v>0</v>
      </c>
      <c r="AN16" s="3">
        <f t="shared" si="25"/>
        <v>0</v>
      </c>
      <c r="AO16" s="3">
        <f t="shared" si="26"/>
        <v>0</v>
      </c>
      <c r="AP16" s="3">
        <f t="shared" si="27"/>
        <v>0</v>
      </c>
      <c r="AQ16" s="3">
        <f t="shared" si="28"/>
        <v>0</v>
      </c>
      <c r="AR16" s="3">
        <f t="shared" si="29"/>
        <v>0</v>
      </c>
      <c r="AS16" s="3">
        <f t="shared" si="30"/>
        <v>0</v>
      </c>
      <c r="AT16" s="3">
        <f t="shared" si="31"/>
        <v>0</v>
      </c>
      <c r="AU16" s="3">
        <f t="shared" si="32"/>
        <v>0</v>
      </c>
      <c r="AW16" s="3">
        <f t="shared" si="33"/>
        <v>0</v>
      </c>
      <c r="AX16" s="3">
        <f t="shared" si="34"/>
        <v>0</v>
      </c>
      <c r="AY16" s="3">
        <f t="shared" si="35"/>
        <v>0</v>
      </c>
      <c r="AZ16" s="3">
        <f t="shared" si="36"/>
        <v>0</v>
      </c>
      <c r="BA16" s="3">
        <f t="shared" si="37"/>
        <v>0</v>
      </c>
      <c r="BB16" s="3">
        <f t="shared" si="38"/>
        <v>0</v>
      </c>
      <c r="BC16" s="3">
        <f t="shared" si="39"/>
        <v>0</v>
      </c>
      <c r="BD16" s="3">
        <f t="shared" si="40"/>
        <v>0</v>
      </c>
    </row>
    <row r="17" spans="1:56" s="57" customFormat="1" ht="21.95" customHeight="1" x14ac:dyDescent="0.15">
      <c r="A17" s="54"/>
      <c r="B17" s="58"/>
      <c r="C17" s="59"/>
      <c r="D17" s="662"/>
      <c r="E17" s="663"/>
      <c r="F17" s="45"/>
      <c r="G17" s="40"/>
      <c r="H17" s="40"/>
      <c r="I17" s="60"/>
      <c r="J17" s="7"/>
      <c r="K17" s="9" t="str">
        <f t="shared" si="0"/>
        <v/>
      </c>
      <c r="L17" s="56"/>
      <c r="M17" s="3">
        <f t="shared" si="1"/>
        <v>0</v>
      </c>
      <c r="N17" s="3">
        <f t="shared" si="2"/>
        <v>0</v>
      </c>
      <c r="O17" s="3">
        <f t="shared" si="3"/>
        <v>0</v>
      </c>
      <c r="P17" s="3">
        <f t="shared" si="4"/>
        <v>0</v>
      </c>
      <c r="Q17" s="3">
        <f t="shared" si="5"/>
        <v>0</v>
      </c>
      <c r="R17" s="3">
        <f t="shared" si="6"/>
        <v>0</v>
      </c>
      <c r="S17" s="3">
        <f t="shared" si="7"/>
        <v>0</v>
      </c>
      <c r="T17" s="3">
        <f t="shared" si="8"/>
        <v>0</v>
      </c>
      <c r="V17" s="3">
        <f t="shared" si="9"/>
        <v>0</v>
      </c>
      <c r="W17" s="3">
        <f t="shared" si="10"/>
        <v>0</v>
      </c>
      <c r="X17" s="3">
        <f t="shared" si="11"/>
        <v>0</v>
      </c>
      <c r="Y17" s="3">
        <f t="shared" si="12"/>
        <v>0</v>
      </c>
      <c r="Z17" s="3">
        <f t="shared" si="13"/>
        <v>0</v>
      </c>
      <c r="AA17" s="3">
        <f t="shared" si="14"/>
        <v>0</v>
      </c>
      <c r="AB17" s="3">
        <f t="shared" si="15"/>
        <v>0</v>
      </c>
      <c r="AC17" s="3">
        <f t="shared" si="16"/>
        <v>0</v>
      </c>
      <c r="AE17" s="3">
        <f t="shared" si="17"/>
        <v>0</v>
      </c>
      <c r="AF17" s="3">
        <f t="shared" si="18"/>
        <v>0</v>
      </c>
      <c r="AG17" s="3">
        <f t="shared" si="19"/>
        <v>0</v>
      </c>
      <c r="AH17" s="3">
        <f t="shared" si="20"/>
        <v>0</v>
      </c>
      <c r="AI17" s="3">
        <f t="shared" si="21"/>
        <v>0</v>
      </c>
      <c r="AJ17" s="3">
        <f t="shared" si="22"/>
        <v>0</v>
      </c>
      <c r="AK17" s="3">
        <f t="shared" si="23"/>
        <v>0</v>
      </c>
      <c r="AL17" s="3">
        <f t="shared" si="24"/>
        <v>0</v>
      </c>
      <c r="AN17" s="3">
        <f t="shared" si="25"/>
        <v>0</v>
      </c>
      <c r="AO17" s="3">
        <f t="shared" si="26"/>
        <v>0</v>
      </c>
      <c r="AP17" s="3">
        <f t="shared" si="27"/>
        <v>0</v>
      </c>
      <c r="AQ17" s="3">
        <f t="shared" si="28"/>
        <v>0</v>
      </c>
      <c r="AR17" s="3">
        <f t="shared" si="29"/>
        <v>0</v>
      </c>
      <c r="AS17" s="3">
        <f t="shared" si="30"/>
        <v>0</v>
      </c>
      <c r="AT17" s="3">
        <f t="shared" si="31"/>
        <v>0</v>
      </c>
      <c r="AU17" s="3">
        <f t="shared" si="32"/>
        <v>0</v>
      </c>
      <c r="AW17" s="3">
        <f t="shared" si="33"/>
        <v>0</v>
      </c>
      <c r="AX17" s="3">
        <f t="shared" si="34"/>
        <v>0</v>
      </c>
      <c r="AY17" s="3">
        <f t="shared" si="35"/>
        <v>0</v>
      </c>
      <c r="AZ17" s="3">
        <f t="shared" si="36"/>
        <v>0</v>
      </c>
      <c r="BA17" s="3">
        <f t="shared" si="37"/>
        <v>0</v>
      </c>
      <c r="BB17" s="3">
        <f t="shared" si="38"/>
        <v>0</v>
      </c>
      <c r="BC17" s="3">
        <f t="shared" si="39"/>
        <v>0</v>
      </c>
      <c r="BD17" s="3">
        <f t="shared" si="40"/>
        <v>0</v>
      </c>
    </row>
    <row r="18" spans="1:56" s="57" customFormat="1" ht="21.95" customHeight="1" x14ac:dyDescent="0.15">
      <c r="A18" s="54"/>
      <c r="B18" s="58"/>
      <c r="C18" s="59"/>
      <c r="D18" s="662"/>
      <c r="E18" s="677"/>
      <c r="F18" s="45"/>
      <c r="G18" s="40"/>
      <c r="H18" s="61"/>
      <c r="I18" s="46"/>
      <c r="J18" s="62"/>
      <c r="K18" s="9" t="str">
        <f t="shared" si="0"/>
        <v/>
      </c>
      <c r="L18" s="56"/>
      <c r="M18" s="3">
        <f t="shared" si="1"/>
        <v>0</v>
      </c>
      <c r="N18" s="3">
        <f t="shared" si="2"/>
        <v>0</v>
      </c>
      <c r="O18" s="3">
        <f t="shared" si="3"/>
        <v>0</v>
      </c>
      <c r="P18" s="3">
        <f t="shared" si="4"/>
        <v>0</v>
      </c>
      <c r="Q18" s="3">
        <f t="shared" si="5"/>
        <v>0</v>
      </c>
      <c r="R18" s="3">
        <f t="shared" si="6"/>
        <v>0</v>
      </c>
      <c r="S18" s="3">
        <f t="shared" si="7"/>
        <v>0</v>
      </c>
      <c r="T18" s="3">
        <f t="shared" si="8"/>
        <v>0</v>
      </c>
      <c r="V18" s="3">
        <f t="shared" si="9"/>
        <v>0</v>
      </c>
      <c r="W18" s="3">
        <f t="shared" si="10"/>
        <v>0</v>
      </c>
      <c r="X18" s="3">
        <f t="shared" si="11"/>
        <v>0</v>
      </c>
      <c r="Y18" s="3">
        <f t="shared" si="12"/>
        <v>0</v>
      </c>
      <c r="Z18" s="3">
        <f t="shared" si="13"/>
        <v>0</v>
      </c>
      <c r="AA18" s="3">
        <f t="shared" si="14"/>
        <v>0</v>
      </c>
      <c r="AB18" s="3">
        <f t="shared" si="15"/>
        <v>0</v>
      </c>
      <c r="AC18" s="3">
        <f t="shared" si="16"/>
        <v>0</v>
      </c>
      <c r="AE18" s="3">
        <f t="shared" si="17"/>
        <v>0</v>
      </c>
      <c r="AF18" s="3">
        <f t="shared" si="18"/>
        <v>0</v>
      </c>
      <c r="AG18" s="3">
        <f t="shared" si="19"/>
        <v>0</v>
      </c>
      <c r="AH18" s="3">
        <f t="shared" si="20"/>
        <v>0</v>
      </c>
      <c r="AI18" s="3">
        <f t="shared" si="21"/>
        <v>0</v>
      </c>
      <c r="AJ18" s="3">
        <f t="shared" si="22"/>
        <v>0</v>
      </c>
      <c r="AK18" s="3">
        <f t="shared" si="23"/>
        <v>0</v>
      </c>
      <c r="AL18" s="3">
        <f t="shared" si="24"/>
        <v>0</v>
      </c>
      <c r="AN18" s="3">
        <f t="shared" si="25"/>
        <v>0</v>
      </c>
      <c r="AO18" s="3">
        <f t="shared" si="26"/>
        <v>0</v>
      </c>
      <c r="AP18" s="3">
        <f t="shared" si="27"/>
        <v>0</v>
      </c>
      <c r="AQ18" s="3">
        <f t="shared" si="28"/>
        <v>0</v>
      </c>
      <c r="AR18" s="3">
        <f t="shared" si="29"/>
        <v>0</v>
      </c>
      <c r="AS18" s="3">
        <f t="shared" si="30"/>
        <v>0</v>
      </c>
      <c r="AT18" s="3">
        <f t="shared" si="31"/>
        <v>0</v>
      </c>
      <c r="AU18" s="3">
        <f t="shared" si="32"/>
        <v>0</v>
      </c>
      <c r="AW18" s="3">
        <f t="shared" si="33"/>
        <v>0</v>
      </c>
      <c r="AX18" s="3">
        <f t="shared" si="34"/>
        <v>0</v>
      </c>
      <c r="AY18" s="3">
        <f t="shared" si="35"/>
        <v>0</v>
      </c>
      <c r="AZ18" s="3">
        <f t="shared" si="36"/>
        <v>0</v>
      </c>
      <c r="BA18" s="3">
        <f t="shared" si="37"/>
        <v>0</v>
      </c>
      <c r="BB18" s="3">
        <f t="shared" si="38"/>
        <v>0</v>
      </c>
      <c r="BC18" s="3">
        <f t="shared" si="39"/>
        <v>0</v>
      </c>
      <c r="BD18" s="3">
        <f t="shared" si="40"/>
        <v>0</v>
      </c>
    </row>
    <row r="19" spans="1:56" s="57" customFormat="1" ht="21.95" customHeight="1" x14ac:dyDescent="0.15">
      <c r="A19" s="54"/>
      <c r="B19" s="58"/>
      <c r="C19" s="59"/>
      <c r="D19" s="662"/>
      <c r="E19" s="677"/>
      <c r="F19" s="45"/>
      <c r="G19" s="40"/>
      <c r="H19" s="40"/>
      <c r="I19" s="46"/>
      <c r="J19" s="63"/>
      <c r="K19" s="9" t="str">
        <f t="shared" si="0"/>
        <v/>
      </c>
      <c r="L19" s="56"/>
      <c r="M19" s="3">
        <f t="shared" si="1"/>
        <v>0</v>
      </c>
      <c r="N19" s="3">
        <f t="shared" si="2"/>
        <v>0</v>
      </c>
      <c r="O19" s="3">
        <f t="shared" si="3"/>
        <v>0</v>
      </c>
      <c r="P19" s="3">
        <f t="shared" si="4"/>
        <v>0</v>
      </c>
      <c r="Q19" s="3">
        <f t="shared" si="5"/>
        <v>0</v>
      </c>
      <c r="R19" s="3">
        <f t="shared" si="6"/>
        <v>0</v>
      </c>
      <c r="S19" s="3">
        <f t="shared" si="7"/>
        <v>0</v>
      </c>
      <c r="T19" s="3">
        <f t="shared" si="8"/>
        <v>0</v>
      </c>
      <c r="V19" s="3">
        <f t="shared" si="9"/>
        <v>0</v>
      </c>
      <c r="W19" s="3">
        <f t="shared" si="10"/>
        <v>0</v>
      </c>
      <c r="X19" s="3">
        <f t="shared" si="11"/>
        <v>0</v>
      </c>
      <c r="Y19" s="3">
        <f t="shared" si="12"/>
        <v>0</v>
      </c>
      <c r="Z19" s="3">
        <f t="shared" si="13"/>
        <v>0</v>
      </c>
      <c r="AA19" s="3">
        <f t="shared" si="14"/>
        <v>0</v>
      </c>
      <c r="AB19" s="3">
        <f t="shared" si="15"/>
        <v>0</v>
      </c>
      <c r="AC19" s="3">
        <f t="shared" si="16"/>
        <v>0</v>
      </c>
      <c r="AE19" s="3">
        <f t="shared" si="17"/>
        <v>0</v>
      </c>
      <c r="AF19" s="3">
        <f t="shared" si="18"/>
        <v>0</v>
      </c>
      <c r="AG19" s="3">
        <f t="shared" si="19"/>
        <v>0</v>
      </c>
      <c r="AH19" s="3">
        <f t="shared" si="20"/>
        <v>0</v>
      </c>
      <c r="AI19" s="3">
        <f t="shared" si="21"/>
        <v>0</v>
      </c>
      <c r="AJ19" s="3">
        <f t="shared" si="22"/>
        <v>0</v>
      </c>
      <c r="AK19" s="3">
        <f t="shared" si="23"/>
        <v>0</v>
      </c>
      <c r="AL19" s="3">
        <f t="shared" si="24"/>
        <v>0</v>
      </c>
      <c r="AN19" s="3">
        <f t="shared" si="25"/>
        <v>0</v>
      </c>
      <c r="AO19" s="3">
        <f t="shared" si="26"/>
        <v>0</v>
      </c>
      <c r="AP19" s="3">
        <f t="shared" si="27"/>
        <v>0</v>
      </c>
      <c r="AQ19" s="3">
        <f t="shared" si="28"/>
        <v>0</v>
      </c>
      <c r="AR19" s="3">
        <f t="shared" si="29"/>
        <v>0</v>
      </c>
      <c r="AS19" s="3">
        <f t="shared" si="30"/>
        <v>0</v>
      </c>
      <c r="AT19" s="3">
        <f t="shared" si="31"/>
        <v>0</v>
      </c>
      <c r="AU19" s="3">
        <f t="shared" si="32"/>
        <v>0</v>
      </c>
      <c r="AW19" s="3">
        <f t="shared" si="33"/>
        <v>0</v>
      </c>
      <c r="AX19" s="3">
        <f t="shared" si="34"/>
        <v>0</v>
      </c>
      <c r="AY19" s="3">
        <f t="shared" si="35"/>
        <v>0</v>
      </c>
      <c r="AZ19" s="3">
        <f t="shared" si="36"/>
        <v>0</v>
      </c>
      <c r="BA19" s="3">
        <f t="shared" si="37"/>
        <v>0</v>
      </c>
      <c r="BB19" s="3">
        <f t="shared" si="38"/>
        <v>0</v>
      </c>
      <c r="BC19" s="3">
        <f t="shared" si="39"/>
        <v>0</v>
      </c>
      <c r="BD19" s="3">
        <f t="shared" si="40"/>
        <v>0</v>
      </c>
    </row>
    <row r="20" spans="1:56" s="57" customFormat="1" ht="21.95" customHeight="1" x14ac:dyDescent="0.15">
      <c r="A20" s="54"/>
      <c r="B20" s="58"/>
      <c r="C20" s="40"/>
      <c r="D20" s="662"/>
      <c r="E20" s="677"/>
      <c r="F20" s="45"/>
      <c r="G20" s="40"/>
      <c r="H20" s="59"/>
      <c r="I20" s="58"/>
      <c r="J20" s="62"/>
      <c r="K20" s="9" t="str">
        <f t="shared" si="0"/>
        <v/>
      </c>
      <c r="L20" s="56"/>
      <c r="M20" s="3">
        <f t="shared" si="1"/>
        <v>0</v>
      </c>
      <c r="N20" s="3">
        <f t="shared" si="2"/>
        <v>0</v>
      </c>
      <c r="O20" s="3">
        <f t="shared" si="3"/>
        <v>0</v>
      </c>
      <c r="P20" s="3">
        <f t="shared" si="4"/>
        <v>0</v>
      </c>
      <c r="Q20" s="3">
        <f t="shared" si="5"/>
        <v>0</v>
      </c>
      <c r="R20" s="3">
        <f t="shared" si="6"/>
        <v>0</v>
      </c>
      <c r="S20" s="3">
        <f t="shared" si="7"/>
        <v>0</v>
      </c>
      <c r="T20" s="3">
        <f t="shared" si="8"/>
        <v>0</v>
      </c>
      <c r="V20" s="3">
        <f t="shared" si="9"/>
        <v>0</v>
      </c>
      <c r="W20" s="3">
        <f t="shared" si="10"/>
        <v>0</v>
      </c>
      <c r="X20" s="3">
        <f t="shared" si="11"/>
        <v>0</v>
      </c>
      <c r="Y20" s="3">
        <f t="shared" si="12"/>
        <v>0</v>
      </c>
      <c r="Z20" s="3">
        <f t="shared" si="13"/>
        <v>0</v>
      </c>
      <c r="AA20" s="3">
        <f t="shared" si="14"/>
        <v>0</v>
      </c>
      <c r="AB20" s="3">
        <f t="shared" si="15"/>
        <v>0</v>
      </c>
      <c r="AC20" s="3">
        <f t="shared" si="16"/>
        <v>0</v>
      </c>
      <c r="AE20" s="3">
        <f t="shared" si="17"/>
        <v>0</v>
      </c>
      <c r="AF20" s="3">
        <f t="shared" si="18"/>
        <v>0</v>
      </c>
      <c r="AG20" s="3">
        <f t="shared" si="19"/>
        <v>0</v>
      </c>
      <c r="AH20" s="3">
        <f t="shared" si="20"/>
        <v>0</v>
      </c>
      <c r="AI20" s="3">
        <f t="shared" si="21"/>
        <v>0</v>
      </c>
      <c r="AJ20" s="3">
        <f t="shared" si="22"/>
        <v>0</v>
      </c>
      <c r="AK20" s="3">
        <f t="shared" si="23"/>
        <v>0</v>
      </c>
      <c r="AL20" s="3">
        <f t="shared" si="24"/>
        <v>0</v>
      </c>
      <c r="AN20" s="3">
        <f t="shared" si="25"/>
        <v>0</v>
      </c>
      <c r="AO20" s="3">
        <f t="shared" si="26"/>
        <v>0</v>
      </c>
      <c r="AP20" s="3">
        <f t="shared" si="27"/>
        <v>0</v>
      </c>
      <c r="AQ20" s="3">
        <f t="shared" si="28"/>
        <v>0</v>
      </c>
      <c r="AR20" s="3">
        <f t="shared" si="29"/>
        <v>0</v>
      </c>
      <c r="AS20" s="3">
        <f t="shared" si="30"/>
        <v>0</v>
      </c>
      <c r="AT20" s="3">
        <f t="shared" si="31"/>
        <v>0</v>
      </c>
      <c r="AU20" s="3">
        <f t="shared" si="32"/>
        <v>0</v>
      </c>
      <c r="AW20" s="3">
        <f t="shared" si="33"/>
        <v>0</v>
      </c>
      <c r="AX20" s="3">
        <f t="shared" si="34"/>
        <v>0</v>
      </c>
      <c r="AY20" s="3">
        <f t="shared" si="35"/>
        <v>0</v>
      </c>
      <c r="AZ20" s="3">
        <f t="shared" si="36"/>
        <v>0</v>
      </c>
      <c r="BA20" s="3">
        <f t="shared" si="37"/>
        <v>0</v>
      </c>
      <c r="BB20" s="3">
        <f t="shared" si="38"/>
        <v>0</v>
      </c>
      <c r="BC20" s="3">
        <f t="shared" si="39"/>
        <v>0</v>
      </c>
      <c r="BD20" s="3">
        <f t="shared" si="40"/>
        <v>0</v>
      </c>
    </row>
    <row r="21" spans="1:56" s="57" customFormat="1" ht="21.95" customHeight="1" x14ac:dyDescent="0.15">
      <c r="A21" s="54"/>
      <c r="B21" s="58"/>
      <c r="C21" s="59"/>
      <c r="D21" s="662"/>
      <c r="E21" s="677"/>
      <c r="F21" s="45"/>
      <c r="G21" s="40"/>
      <c r="H21" s="40"/>
      <c r="I21" s="58"/>
      <c r="J21" s="8"/>
      <c r="K21" s="9" t="str">
        <f t="shared" si="0"/>
        <v/>
      </c>
      <c r="L21" s="56"/>
      <c r="M21" s="3">
        <f t="shared" si="1"/>
        <v>0</v>
      </c>
      <c r="N21" s="3">
        <f t="shared" si="2"/>
        <v>0</v>
      </c>
      <c r="O21" s="3">
        <f t="shared" si="3"/>
        <v>0</v>
      </c>
      <c r="P21" s="3">
        <f t="shared" si="4"/>
        <v>0</v>
      </c>
      <c r="Q21" s="3">
        <f t="shared" si="5"/>
        <v>0</v>
      </c>
      <c r="R21" s="3">
        <f t="shared" si="6"/>
        <v>0</v>
      </c>
      <c r="S21" s="3">
        <f t="shared" si="7"/>
        <v>0</v>
      </c>
      <c r="T21" s="3">
        <f t="shared" si="8"/>
        <v>0</v>
      </c>
      <c r="V21" s="3">
        <f t="shared" si="9"/>
        <v>0</v>
      </c>
      <c r="W21" s="3">
        <f t="shared" si="10"/>
        <v>0</v>
      </c>
      <c r="X21" s="3">
        <f t="shared" si="11"/>
        <v>0</v>
      </c>
      <c r="Y21" s="3">
        <f t="shared" si="12"/>
        <v>0</v>
      </c>
      <c r="Z21" s="3">
        <f t="shared" si="13"/>
        <v>0</v>
      </c>
      <c r="AA21" s="3">
        <f t="shared" si="14"/>
        <v>0</v>
      </c>
      <c r="AB21" s="3">
        <f t="shared" si="15"/>
        <v>0</v>
      </c>
      <c r="AC21" s="3">
        <f t="shared" si="16"/>
        <v>0</v>
      </c>
      <c r="AE21" s="3">
        <f t="shared" si="17"/>
        <v>0</v>
      </c>
      <c r="AF21" s="3">
        <f t="shared" si="18"/>
        <v>0</v>
      </c>
      <c r="AG21" s="3">
        <f t="shared" si="19"/>
        <v>0</v>
      </c>
      <c r="AH21" s="3">
        <f t="shared" si="20"/>
        <v>0</v>
      </c>
      <c r="AI21" s="3">
        <f t="shared" si="21"/>
        <v>0</v>
      </c>
      <c r="AJ21" s="3">
        <f t="shared" si="22"/>
        <v>0</v>
      </c>
      <c r="AK21" s="3">
        <f t="shared" si="23"/>
        <v>0</v>
      </c>
      <c r="AL21" s="3">
        <f t="shared" si="24"/>
        <v>0</v>
      </c>
      <c r="AN21" s="3">
        <f t="shared" si="25"/>
        <v>0</v>
      </c>
      <c r="AO21" s="3">
        <f t="shared" si="26"/>
        <v>0</v>
      </c>
      <c r="AP21" s="3">
        <f t="shared" si="27"/>
        <v>0</v>
      </c>
      <c r="AQ21" s="3">
        <f t="shared" si="28"/>
        <v>0</v>
      </c>
      <c r="AR21" s="3">
        <f t="shared" si="29"/>
        <v>0</v>
      </c>
      <c r="AS21" s="3">
        <f t="shared" si="30"/>
        <v>0</v>
      </c>
      <c r="AT21" s="3">
        <f t="shared" si="31"/>
        <v>0</v>
      </c>
      <c r="AU21" s="3">
        <f t="shared" si="32"/>
        <v>0</v>
      </c>
      <c r="AW21" s="3">
        <f t="shared" si="33"/>
        <v>0</v>
      </c>
      <c r="AX21" s="3">
        <f t="shared" si="34"/>
        <v>0</v>
      </c>
      <c r="AY21" s="3">
        <f t="shared" si="35"/>
        <v>0</v>
      </c>
      <c r="AZ21" s="3">
        <f t="shared" si="36"/>
        <v>0</v>
      </c>
      <c r="BA21" s="3">
        <f t="shared" si="37"/>
        <v>0</v>
      </c>
      <c r="BB21" s="3">
        <f t="shared" si="38"/>
        <v>0</v>
      </c>
      <c r="BC21" s="3">
        <f t="shared" si="39"/>
        <v>0</v>
      </c>
      <c r="BD21" s="3">
        <f t="shared" si="40"/>
        <v>0</v>
      </c>
    </row>
    <row r="22" spans="1:56" s="57" customFormat="1" ht="21.95" customHeight="1" x14ac:dyDescent="0.15">
      <c r="A22" s="54"/>
      <c r="B22" s="58"/>
      <c r="C22" s="59"/>
      <c r="D22" s="662"/>
      <c r="E22" s="663"/>
      <c r="F22" s="45"/>
      <c r="G22" s="40"/>
      <c r="H22" s="40"/>
      <c r="I22" s="58"/>
      <c r="J22" s="8"/>
      <c r="K22" s="9" t="str">
        <f t="shared" si="0"/>
        <v/>
      </c>
      <c r="L22" s="56"/>
      <c r="M22" s="3">
        <f t="shared" si="1"/>
        <v>0</v>
      </c>
      <c r="N22" s="3">
        <f t="shared" si="2"/>
        <v>0</v>
      </c>
      <c r="O22" s="3">
        <f t="shared" si="3"/>
        <v>0</v>
      </c>
      <c r="P22" s="3">
        <f t="shared" si="4"/>
        <v>0</v>
      </c>
      <c r="Q22" s="3">
        <f t="shared" si="5"/>
        <v>0</v>
      </c>
      <c r="R22" s="3">
        <f t="shared" si="6"/>
        <v>0</v>
      </c>
      <c r="S22" s="3">
        <f t="shared" si="7"/>
        <v>0</v>
      </c>
      <c r="T22" s="3">
        <f t="shared" si="8"/>
        <v>0</v>
      </c>
      <c r="V22" s="3">
        <f t="shared" si="9"/>
        <v>0</v>
      </c>
      <c r="W22" s="3">
        <f t="shared" si="10"/>
        <v>0</v>
      </c>
      <c r="X22" s="3">
        <f t="shared" si="11"/>
        <v>0</v>
      </c>
      <c r="Y22" s="3">
        <f t="shared" si="12"/>
        <v>0</v>
      </c>
      <c r="Z22" s="3">
        <f t="shared" si="13"/>
        <v>0</v>
      </c>
      <c r="AA22" s="3">
        <f t="shared" si="14"/>
        <v>0</v>
      </c>
      <c r="AB22" s="3">
        <f t="shared" si="15"/>
        <v>0</v>
      </c>
      <c r="AC22" s="3">
        <f t="shared" si="16"/>
        <v>0</v>
      </c>
      <c r="AE22" s="3">
        <f t="shared" si="17"/>
        <v>0</v>
      </c>
      <c r="AF22" s="3">
        <f t="shared" si="18"/>
        <v>0</v>
      </c>
      <c r="AG22" s="3">
        <f t="shared" si="19"/>
        <v>0</v>
      </c>
      <c r="AH22" s="3">
        <f t="shared" si="20"/>
        <v>0</v>
      </c>
      <c r="AI22" s="3">
        <f t="shared" si="21"/>
        <v>0</v>
      </c>
      <c r="AJ22" s="3">
        <f t="shared" si="22"/>
        <v>0</v>
      </c>
      <c r="AK22" s="3">
        <f t="shared" si="23"/>
        <v>0</v>
      </c>
      <c r="AL22" s="3">
        <f t="shared" si="24"/>
        <v>0</v>
      </c>
      <c r="AN22" s="3">
        <f t="shared" si="25"/>
        <v>0</v>
      </c>
      <c r="AO22" s="3">
        <f t="shared" si="26"/>
        <v>0</v>
      </c>
      <c r="AP22" s="3">
        <f t="shared" si="27"/>
        <v>0</v>
      </c>
      <c r="AQ22" s="3">
        <f t="shared" si="28"/>
        <v>0</v>
      </c>
      <c r="AR22" s="3">
        <f t="shared" si="29"/>
        <v>0</v>
      </c>
      <c r="AS22" s="3">
        <f t="shared" si="30"/>
        <v>0</v>
      </c>
      <c r="AT22" s="3">
        <f t="shared" si="31"/>
        <v>0</v>
      </c>
      <c r="AU22" s="3">
        <f t="shared" si="32"/>
        <v>0</v>
      </c>
      <c r="AW22" s="3">
        <f t="shared" si="33"/>
        <v>0</v>
      </c>
      <c r="AX22" s="3">
        <f t="shared" si="34"/>
        <v>0</v>
      </c>
      <c r="AY22" s="3">
        <f t="shared" si="35"/>
        <v>0</v>
      </c>
      <c r="AZ22" s="3">
        <f t="shared" si="36"/>
        <v>0</v>
      </c>
      <c r="BA22" s="3">
        <f t="shared" si="37"/>
        <v>0</v>
      </c>
      <c r="BB22" s="3">
        <f t="shared" si="38"/>
        <v>0</v>
      </c>
      <c r="BC22" s="3">
        <f t="shared" si="39"/>
        <v>0</v>
      </c>
      <c r="BD22" s="3">
        <f t="shared" si="40"/>
        <v>0</v>
      </c>
    </row>
    <row r="23" spans="1:56" s="57" customFormat="1" ht="21.95" customHeight="1" x14ac:dyDescent="0.15">
      <c r="A23" s="54"/>
      <c r="B23" s="58"/>
      <c r="C23" s="59"/>
      <c r="D23" s="662"/>
      <c r="E23" s="663"/>
      <c r="F23" s="45"/>
      <c r="G23" s="40"/>
      <c r="H23" s="40"/>
      <c r="I23" s="58"/>
      <c r="J23" s="7"/>
      <c r="K23" s="9" t="str">
        <f t="shared" si="0"/>
        <v/>
      </c>
      <c r="L23" s="56"/>
      <c r="M23" s="3">
        <f t="shared" si="1"/>
        <v>0</v>
      </c>
      <c r="N23" s="3">
        <f t="shared" si="2"/>
        <v>0</v>
      </c>
      <c r="O23" s="3">
        <f t="shared" si="3"/>
        <v>0</v>
      </c>
      <c r="P23" s="3">
        <f t="shared" si="4"/>
        <v>0</v>
      </c>
      <c r="Q23" s="3">
        <f t="shared" si="5"/>
        <v>0</v>
      </c>
      <c r="R23" s="3">
        <f t="shared" si="6"/>
        <v>0</v>
      </c>
      <c r="S23" s="3">
        <f t="shared" si="7"/>
        <v>0</v>
      </c>
      <c r="T23" s="3">
        <f t="shared" si="8"/>
        <v>0</v>
      </c>
      <c r="V23" s="3">
        <f t="shared" si="9"/>
        <v>0</v>
      </c>
      <c r="W23" s="3">
        <f t="shared" si="10"/>
        <v>0</v>
      </c>
      <c r="X23" s="3">
        <f t="shared" si="11"/>
        <v>0</v>
      </c>
      <c r="Y23" s="3">
        <f t="shared" si="12"/>
        <v>0</v>
      </c>
      <c r="Z23" s="3">
        <f t="shared" si="13"/>
        <v>0</v>
      </c>
      <c r="AA23" s="3">
        <f t="shared" si="14"/>
        <v>0</v>
      </c>
      <c r="AB23" s="3">
        <f t="shared" si="15"/>
        <v>0</v>
      </c>
      <c r="AC23" s="3">
        <f t="shared" si="16"/>
        <v>0</v>
      </c>
      <c r="AE23" s="3">
        <f t="shared" si="17"/>
        <v>0</v>
      </c>
      <c r="AF23" s="3">
        <f t="shared" si="18"/>
        <v>0</v>
      </c>
      <c r="AG23" s="3">
        <f t="shared" si="19"/>
        <v>0</v>
      </c>
      <c r="AH23" s="3">
        <f t="shared" si="20"/>
        <v>0</v>
      </c>
      <c r="AI23" s="3">
        <f t="shared" si="21"/>
        <v>0</v>
      </c>
      <c r="AJ23" s="3">
        <f t="shared" si="22"/>
        <v>0</v>
      </c>
      <c r="AK23" s="3">
        <f t="shared" si="23"/>
        <v>0</v>
      </c>
      <c r="AL23" s="3">
        <f t="shared" si="24"/>
        <v>0</v>
      </c>
      <c r="AN23" s="3">
        <f t="shared" si="25"/>
        <v>0</v>
      </c>
      <c r="AO23" s="3">
        <f t="shared" si="26"/>
        <v>0</v>
      </c>
      <c r="AP23" s="3">
        <f t="shared" si="27"/>
        <v>0</v>
      </c>
      <c r="AQ23" s="3">
        <f t="shared" si="28"/>
        <v>0</v>
      </c>
      <c r="AR23" s="3">
        <f t="shared" si="29"/>
        <v>0</v>
      </c>
      <c r="AS23" s="3">
        <f t="shared" si="30"/>
        <v>0</v>
      </c>
      <c r="AT23" s="3">
        <f t="shared" si="31"/>
        <v>0</v>
      </c>
      <c r="AU23" s="3">
        <f t="shared" si="32"/>
        <v>0</v>
      </c>
      <c r="AW23" s="3">
        <f t="shared" si="33"/>
        <v>0</v>
      </c>
      <c r="AX23" s="3">
        <f t="shared" si="34"/>
        <v>0</v>
      </c>
      <c r="AY23" s="3">
        <f t="shared" si="35"/>
        <v>0</v>
      </c>
      <c r="AZ23" s="3">
        <f t="shared" si="36"/>
        <v>0</v>
      </c>
      <c r="BA23" s="3">
        <f t="shared" si="37"/>
        <v>0</v>
      </c>
      <c r="BB23" s="3">
        <f t="shared" si="38"/>
        <v>0</v>
      </c>
      <c r="BC23" s="3">
        <f t="shared" si="39"/>
        <v>0</v>
      </c>
      <c r="BD23" s="3">
        <f t="shared" si="40"/>
        <v>0</v>
      </c>
    </row>
    <row r="24" spans="1:56" s="57" customFormat="1" ht="21.95" customHeight="1" x14ac:dyDescent="0.15">
      <c r="A24" s="54"/>
      <c r="B24" s="58"/>
      <c r="C24" s="59"/>
      <c r="D24" s="662"/>
      <c r="E24" s="663"/>
      <c r="F24" s="45"/>
      <c r="G24" s="40"/>
      <c r="H24" s="40"/>
      <c r="I24" s="58"/>
      <c r="J24" s="7"/>
      <c r="K24" s="9" t="str">
        <f t="shared" si="0"/>
        <v/>
      </c>
      <c r="L24" s="56"/>
      <c r="M24" s="3">
        <f t="shared" si="1"/>
        <v>0</v>
      </c>
      <c r="N24" s="3">
        <f t="shared" si="2"/>
        <v>0</v>
      </c>
      <c r="O24" s="3">
        <f t="shared" si="3"/>
        <v>0</v>
      </c>
      <c r="P24" s="3">
        <f t="shared" si="4"/>
        <v>0</v>
      </c>
      <c r="Q24" s="3">
        <f t="shared" si="5"/>
        <v>0</v>
      </c>
      <c r="R24" s="3">
        <f t="shared" si="6"/>
        <v>0</v>
      </c>
      <c r="S24" s="3">
        <f t="shared" si="7"/>
        <v>0</v>
      </c>
      <c r="T24" s="3">
        <f t="shared" si="8"/>
        <v>0</v>
      </c>
      <c r="V24" s="3">
        <f t="shared" si="9"/>
        <v>0</v>
      </c>
      <c r="W24" s="3">
        <f t="shared" si="10"/>
        <v>0</v>
      </c>
      <c r="X24" s="3">
        <f t="shared" si="11"/>
        <v>0</v>
      </c>
      <c r="Y24" s="3">
        <f t="shared" si="12"/>
        <v>0</v>
      </c>
      <c r="Z24" s="3">
        <f t="shared" si="13"/>
        <v>0</v>
      </c>
      <c r="AA24" s="3">
        <f t="shared" si="14"/>
        <v>0</v>
      </c>
      <c r="AB24" s="3">
        <f t="shared" si="15"/>
        <v>0</v>
      </c>
      <c r="AC24" s="3">
        <f t="shared" si="16"/>
        <v>0</v>
      </c>
      <c r="AE24" s="3">
        <f t="shared" si="17"/>
        <v>0</v>
      </c>
      <c r="AF24" s="3">
        <f t="shared" si="18"/>
        <v>0</v>
      </c>
      <c r="AG24" s="3">
        <f t="shared" si="19"/>
        <v>0</v>
      </c>
      <c r="AH24" s="3">
        <f t="shared" si="20"/>
        <v>0</v>
      </c>
      <c r="AI24" s="3">
        <f t="shared" si="21"/>
        <v>0</v>
      </c>
      <c r="AJ24" s="3">
        <f t="shared" si="22"/>
        <v>0</v>
      </c>
      <c r="AK24" s="3">
        <f t="shared" si="23"/>
        <v>0</v>
      </c>
      <c r="AL24" s="3">
        <f t="shared" si="24"/>
        <v>0</v>
      </c>
      <c r="AN24" s="3">
        <f t="shared" si="25"/>
        <v>0</v>
      </c>
      <c r="AO24" s="3">
        <f t="shared" si="26"/>
        <v>0</v>
      </c>
      <c r="AP24" s="3">
        <f t="shared" si="27"/>
        <v>0</v>
      </c>
      <c r="AQ24" s="3">
        <f t="shared" si="28"/>
        <v>0</v>
      </c>
      <c r="AR24" s="3">
        <f t="shared" si="29"/>
        <v>0</v>
      </c>
      <c r="AS24" s="3">
        <f t="shared" si="30"/>
        <v>0</v>
      </c>
      <c r="AT24" s="3">
        <f t="shared" si="31"/>
        <v>0</v>
      </c>
      <c r="AU24" s="3">
        <f t="shared" si="32"/>
        <v>0</v>
      </c>
      <c r="AW24" s="3">
        <f t="shared" si="33"/>
        <v>0</v>
      </c>
      <c r="AX24" s="3">
        <f t="shared" si="34"/>
        <v>0</v>
      </c>
      <c r="AY24" s="3">
        <f t="shared" si="35"/>
        <v>0</v>
      </c>
      <c r="AZ24" s="3">
        <f t="shared" si="36"/>
        <v>0</v>
      </c>
      <c r="BA24" s="3">
        <f t="shared" si="37"/>
        <v>0</v>
      </c>
      <c r="BB24" s="3">
        <f t="shared" si="38"/>
        <v>0</v>
      </c>
      <c r="BC24" s="3">
        <f t="shared" si="39"/>
        <v>0</v>
      </c>
      <c r="BD24" s="3">
        <f t="shared" si="40"/>
        <v>0</v>
      </c>
    </row>
    <row r="25" spans="1:56" s="57" customFormat="1" ht="21.95" customHeight="1" x14ac:dyDescent="0.15">
      <c r="A25" s="54"/>
      <c r="B25" s="58"/>
      <c r="C25" s="59"/>
      <c r="D25" s="662"/>
      <c r="E25" s="663"/>
      <c r="F25" s="45"/>
      <c r="G25" s="40"/>
      <c r="H25" s="40"/>
      <c r="I25" s="58"/>
      <c r="J25" s="8"/>
      <c r="K25" s="9" t="str">
        <f t="shared" si="0"/>
        <v/>
      </c>
      <c r="L25" s="56"/>
      <c r="M25" s="3">
        <f t="shared" si="1"/>
        <v>0</v>
      </c>
      <c r="N25" s="3">
        <f t="shared" si="2"/>
        <v>0</v>
      </c>
      <c r="O25" s="3">
        <f t="shared" si="3"/>
        <v>0</v>
      </c>
      <c r="P25" s="3">
        <f t="shared" si="4"/>
        <v>0</v>
      </c>
      <c r="Q25" s="3">
        <f t="shared" si="5"/>
        <v>0</v>
      </c>
      <c r="R25" s="3">
        <f t="shared" si="6"/>
        <v>0</v>
      </c>
      <c r="S25" s="3">
        <f t="shared" si="7"/>
        <v>0</v>
      </c>
      <c r="T25" s="3">
        <f t="shared" si="8"/>
        <v>0</v>
      </c>
      <c r="V25" s="3">
        <f t="shared" si="9"/>
        <v>0</v>
      </c>
      <c r="W25" s="3">
        <f t="shared" si="10"/>
        <v>0</v>
      </c>
      <c r="X25" s="3">
        <f t="shared" si="11"/>
        <v>0</v>
      </c>
      <c r="Y25" s="3">
        <f t="shared" si="12"/>
        <v>0</v>
      </c>
      <c r="Z25" s="3">
        <f t="shared" si="13"/>
        <v>0</v>
      </c>
      <c r="AA25" s="3">
        <f t="shared" si="14"/>
        <v>0</v>
      </c>
      <c r="AB25" s="3">
        <f t="shared" si="15"/>
        <v>0</v>
      </c>
      <c r="AC25" s="3">
        <f t="shared" si="16"/>
        <v>0</v>
      </c>
      <c r="AE25" s="3">
        <f t="shared" si="17"/>
        <v>0</v>
      </c>
      <c r="AF25" s="3">
        <f t="shared" si="18"/>
        <v>0</v>
      </c>
      <c r="AG25" s="3">
        <f t="shared" si="19"/>
        <v>0</v>
      </c>
      <c r="AH25" s="3">
        <f t="shared" si="20"/>
        <v>0</v>
      </c>
      <c r="AI25" s="3">
        <f t="shared" si="21"/>
        <v>0</v>
      </c>
      <c r="AJ25" s="3">
        <f t="shared" si="22"/>
        <v>0</v>
      </c>
      <c r="AK25" s="3">
        <f t="shared" si="23"/>
        <v>0</v>
      </c>
      <c r="AL25" s="3">
        <f t="shared" si="24"/>
        <v>0</v>
      </c>
      <c r="AN25" s="3">
        <f t="shared" si="25"/>
        <v>0</v>
      </c>
      <c r="AO25" s="3">
        <f t="shared" si="26"/>
        <v>0</v>
      </c>
      <c r="AP25" s="3">
        <f t="shared" si="27"/>
        <v>0</v>
      </c>
      <c r="AQ25" s="3">
        <f t="shared" si="28"/>
        <v>0</v>
      </c>
      <c r="AR25" s="3">
        <f t="shared" si="29"/>
        <v>0</v>
      </c>
      <c r="AS25" s="3">
        <f t="shared" si="30"/>
        <v>0</v>
      </c>
      <c r="AT25" s="3">
        <f t="shared" si="31"/>
        <v>0</v>
      </c>
      <c r="AU25" s="3">
        <f t="shared" si="32"/>
        <v>0</v>
      </c>
      <c r="AW25" s="3">
        <f t="shared" si="33"/>
        <v>0</v>
      </c>
      <c r="AX25" s="3">
        <f t="shared" si="34"/>
        <v>0</v>
      </c>
      <c r="AY25" s="3">
        <f t="shared" si="35"/>
        <v>0</v>
      </c>
      <c r="AZ25" s="3">
        <f t="shared" si="36"/>
        <v>0</v>
      </c>
      <c r="BA25" s="3">
        <f t="shared" si="37"/>
        <v>0</v>
      </c>
      <c r="BB25" s="3">
        <f t="shared" si="38"/>
        <v>0</v>
      </c>
      <c r="BC25" s="3">
        <f t="shared" si="39"/>
        <v>0</v>
      </c>
      <c r="BD25" s="3">
        <f t="shared" si="40"/>
        <v>0</v>
      </c>
    </row>
    <row r="26" spans="1:56" s="57" customFormat="1" ht="21.95" customHeight="1" x14ac:dyDescent="0.15">
      <c r="A26" s="54"/>
      <c r="B26" s="58"/>
      <c r="C26" s="59"/>
      <c r="D26" s="662"/>
      <c r="E26" s="663"/>
      <c r="F26" s="45"/>
      <c r="G26" s="40"/>
      <c r="H26" s="40"/>
      <c r="I26" s="58"/>
      <c r="J26" s="8"/>
      <c r="K26" s="9" t="str">
        <f t="shared" si="0"/>
        <v/>
      </c>
      <c r="L26" s="56"/>
      <c r="M26" s="3">
        <f t="shared" si="1"/>
        <v>0</v>
      </c>
      <c r="N26" s="3">
        <f t="shared" si="2"/>
        <v>0</v>
      </c>
      <c r="O26" s="3">
        <f t="shared" si="3"/>
        <v>0</v>
      </c>
      <c r="P26" s="3">
        <f t="shared" si="4"/>
        <v>0</v>
      </c>
      <c r="Q26" s="3">
        <f t="shared" si="5"/>
        <v>0</v>
      </c>
      <c r="R26" s="3">
        <f t="shared" si="6"/>
        <v>0</v>
      </c>
      <c r="S26" s="3">
        <f t="shared" si="7"/>
        <v>0</v>
      </c>
      <c r="T26" s="3">
        <f t="shared" si="8"/>
        <v>0</v>
      </c>
      <c r="V26" s="3">
        <f t="shared" si="9"/>
        <v>0</v>
      </c>
      <c r="W26" s="3">
        <f t="shared" si="10"/>
        <v>0</v>
      </c>
      <c r="X26" s="3">
        <f t="shared" si="11"/>
        <v>0</v>
      </c>
      <c r="Y26" s="3">
        <f t="shared" si="12"/>
        <v>0</v>
      </c>
      <c r="Z26" s="3">
        <f t="shared" si="13"/>
        <v>0</v>
      </c>
      <c r="AA26" s="3">
        <f t="shared" si="14"/>
        <v>0</v>
      </c>
      <c r="AB26" s="3">
        <f t="shared" si="15"/>
        <v>0</v>
      </c>
      <c r="AC26" s="3">
        <f t="shared" si="16"/>
        <v>0</v>
      </c>
      <c r="AE26" s="3">
        <f t="shared" si="17"/>
        <v>0</v>
      </c>
      <c r="AF26" s="3">
        <f t="shared" si="18"/>
        <v>0</v>
      </c>
      <c r="AG26" s="3">
        <f t="shared" si="19"/>
        <v>0</v>
      </c>
      <c r="AH26" s="3">
        <f t="shared" si="20"/>
        <v>0</v>
      </c>
      <c r="AI26" s="3">
        <f t="shared" si="21"/>
        <v>0</v>
      </c>
      <c r="AJ26" s="3">
        <f t="shared" si="22"/>
        <v>0</v>
      </c>
      <c r="AK26" s="3">
        <f t="shared" si="23"/>
        <v>0</v>
      </c>
      <c r="AL26" s="3">
        <f t="shared" si="24"/>
        <v>0</v>
      </c>
      <c r="AN26" s="3">
        <f t="shared" si="25"/>
        <v>0</v>
      </c>
      <c r="AO26" s="3">
        <f t="shared" si="26"/>
        <v>0</v>
      </c>
      <c r="AP26" s="3">
        <f t="shared" si="27"/>
        <v>0</v>
      </c>
      <c r="AQ26" s="3">
        <f t="shared" si="28"/>
        <v>0</v>
      </c>
      <c r="AR26" s="3">
        <f t="shared" si="29"/>
        <v>0</v>
      </c>
      <c r="AS26" s="3">
        <f t="shared" si="30"/>
        <v>0</v>
      </c>
      <c r="AT26" s="3">
        <f t="shared" si="31"/>
        <v>0</v>
      </c>
      <c r="AU26" s="3">
        <f t="shared" si="32"/>
        <v>0</v>
      </c>
      <c r="AW26" s="3">
        <f t="shared" si="33"/>
        <v>0</v>
      </c>
      <c r="AX26" s="3">
        <f t="shared" si="34"/>
        <v>0</v>
      </c>
      <c r="AY26" s="3">
        <f t="shared" si="35"/>
        <v>0</v>
      </c>
      <c r="AZ26" s="3">
        <f t="shared" si="36"/>
        <v>0</v>
      </c>
      <c r="BA26" s="3">
        <f t="shared" si="37"/>
        <v>0</v>
      </c>
      <c r="BB26" s="3">
        <f t="shared" si="38"/>
        <v>0</v>
      </c>
      <c r="BC26" s="3">
        <f t="shared" si="39"/>
        <v>0</v>
      </c>
      <c r="BD26" s="3">
        <f t="shared" si="40"/>
        <v>0</v>
      </c>
    </row>
    <row r="27" spans="1:56" s="57" customFormat="1" ht="21.95" customHeight="1" x14ac:dyDescent="0.15">
      <c r="A27" s="54"/>
      <c r="B27" s="58"/>
      <c r="C27" s="59"/>
      <c r="D27" s="662"/>
      <c r="E27" s="663"/>
      <c r="F27" s="45"/>
      <c r="G27" s="40"/>
      <c r="H27" s="40"/>
      <c r="I27" s="58"/>
      <c r="J27" s="8"/>
      <c r="K27" s="9" t="str">
        <f t="shared" si="0"/>
        <v/>
      </c>
      <c r="L27" s="56"/>
      <c r="M27" s="3">
        <f t="shared" si="1"/>
        <v>0</v>
      </c>
      <c r="N27" s="3">
        <f t="shared" si="2"/>
        <v>0</v>
      </c>
      <c r="O27" s="3">
        <f t="shared" si="3"/>
        <v>0</v>
      </c>
      <c r="P27" s="3">
        <f t="shared" si="4"/>
        <v>0</v>
      </c>
      <c r="Q27" s="3">
        <f t="shared" si="5"/>
        <v>0</v>
      </c>
      <c r="R27" s="3">
        <f t="shared" si="6"/>
        <v>0</v>
      </c>
      <c r="S27" s="3">
        <f t="shared" si="7"/>
        <v>0</v>
      </c>
      <c r="T27" s="3">
        <f t="shared" si="8"/>
        <v>0</v>
      </c>
      <c r="V27" s="3">
        <f t="shared" si="9"/>
        <v>0</v>
      </c>
      <c r="W27" s="3">
        <f t="shared" si="10"/>
        <v>0</v>
      </c>
      <c r="X27" s="3">
        <f t="shared" si="11"/>
        <v>0</v>
      </c>
      <c r="Y27" s="3">
        <f t="shared" si="12"/>
        <v>0</v>
      </c>
      <c r="Z27" s="3">
        <f t="shared" si="13"/>
        <v>0</v>
      </c>
      <c r="AA27" s="3">
        <f t="shared" si="14"/>
        <v>0</v>
      </c>
      <c r="AB27" s="3">
        <f t="shared" si="15"/>
        <v>0</v>
      </c>
      <c r="AC27" s="3">
        <f t="shared" si="16"/>
        <v>0</v>
      </c>
      <c r="AE27" s="3">
        <f t="shared" si="17"/>
        <v>0</v>
      </c>
      <c r="AF27" s="3">
        <f t="shared" si="18"/>
        <v>0</v>
      </c>
      <c r="AG27" s="3">
        <f t="shared" si="19"/>
        <v>0</v>
      </c>
      <c r="AH27" s="3">
        <f t="shared" si="20"/>
        <v>0</v>
      </c>
      <c r="AI27" s="3">
        <f t="shared" si="21"/>
        <v>0</v>
      </c>
      <c r="AJ27" s="3">
        <f t="shared" si="22"/>
        <v>0</v>
      </c>
      <c r="AK27" s="3">
        <f t="shared" si="23"/>
        <v>0</v>
      </c>
      <c r="AL27" s="3">
        <f t="shared" si="24"/>
        <v>0</v>
      </c>
      <c r="AN27" s="3">
        <f t="shared" si="25"/>
        <v>0</v>
      </c>
      <c r="AO27" s="3">
        <f t="shared" si="26"/>
        <v>0</v>
      </c>
      <c r="AP27" s="3">
        <f t="shared" si="27"/>
        <v>0</v>
      </c>
      <c r="AQ27" s="3">
        <f t="shared" si="28"/>
        <v>0</v>
      </c>
      <c r="AR27" s="3">
        <f t="shared" si="29"/>
        <v>0</v>
      </c>
      <c r="AS27" s="3">
        <f t="shared" si="30"/>
        <v>0</v>
      </c>
      <c r="AT27" s="3">
        <f t="shared" si="31"/>
        <v>0</v>
      </c>
      <c r="AU27" s="3">
        <f t="shared" si="32"/>
        <v>0</v>
      </c>
      <c r="AW27" s="3">
        <f t="shared" si="33"/>
        <v>0</v>
      </c>
      <c r="AX27" s="3">
        <f t="shared" si="34"/>
        <v>0</v>
      </c>
      <c r="AY27" s="3">
        <f t="shared" si="35"/>
        <v>0</v>
      </c>
      <c r="AZ27" s="3">
        <f t="shared" si="36"/>
        <v>0</v>
      </c>
      <c r="BA27" s="3">
        <f t="shared" si="37"/>
        <v>0</v>
      </c>
      <c r="BB27" s="3">
        <f t="shared" si="38"/>
        <v>0</v>
      </c>
      <c r="BC27" s="3">
        <f t="shared" si="39"/>
        <v>0</v>
      </c>
      <c r="BD27" s="3">
        <f t="shared" si="40"/>
        <v>0</v>
      </c>
    </row>
    <row r="28" spans="1:56" s="57" customFormat="1" ht="21.95" customHeight="1" x14ac:dyDescent="0.15">
      <c r="A28" s="54"/>
      <c r="B28" s="58"/>
      <c r="C28" s="59"/>
      <c r="D28" s="662"/>
      <c r="E28" s="663"/>
      <c r="F28" s="45"/>
      <c r="G28" s="40"/>
      <c r="H28" s="40"/>
      <c r="I28" s="58"/>
      <c r="J28" s="8"/>
      <c r="K28" s="9" t="str">
        <f t="shared" si="0"/>
        <v/>
      </c>
      <c r="L28" s="56"/>
      <c r="M28" s="3">
        <f t="shared" si="1"/>
        <v>0</v>
      </c>
      <c r="N28" s="3">
        <f t="shared" si="2"/>
        <v>0</v>
      </c>
      <c r="O28" s="3">
        <f t="shared" si="3"/>
        <v>0</v>
      </c>
      <c r="P28" s="3">
        <f t="shared" si="4"/>
        <v>0</v>
      </c>
      <c r="Q28" s="3">
        <f t="shared" si="5"/>
        <v>0</v>
      </c>
      <c r="R28" s="3">
        <f t="shared" si="6"/>
        <v>0</v>
      </c>
      <c r="S28" s="3">
        <f t="shared" si="7"/>
        <v>0</v>
      </c>
      <c r="T28" s="3">
        <f t="shared" si="8"/>
        <v>0</v>
      </c>
      <c r="V28" s="3">
        <f t="shared" si="9"/>
        <v>0</v>
      </c>
      <c r="W28" s="3">
        <f t="shared" si="10"/>
        <v>0</v>
      </c>
      <c r="X28" s="3">
        <f t="shared" si="11"/>
        <v>0</v>
      </c>
      <c r="Y28" s="3">
        <f t="shared" si="12"/>
        <v>0</v>
      </c>
      <c r="Z28" s="3">
        <f t="shared" si="13"/>
        <v>0</v>
      </c>
      <c r="AA28" s="3">
        <f t="shared" si="14"/>
        <v>0</v>
      </c>
      <c r="AB28" s="3">
        <f t="shared" si="15"/>
        <v>0</v>
      </c>
      <c r="AC28" s="3">
        <f t="shared" si="16"/>
        <v>0</v>
      </c>
      <c r="AE28" s="3">
        <f t="shared" si="17"/>
        <v>0</v>
      </c>
      <c r="AF28" s="3">
        <f t="shared" si="18"/>
        <v>0</v>
      </c>
      <c r="AG28" s="3">
        <f t="shared" si="19"/>
        <v>0</v>
      </c>
      <c r="AH28" s="3">
        <f t="shared" si="20"/>
        <v>0</v>
      </c>
      <c r="AI28" s="3">
        <f t="shared" si="21"/>
        <v>0</v>
      </c>
      <c r="AJ28" s="3">
        <f t="shared" si="22"/>
        <v>0</v>
      </c>
      <c r="AK28" s="3">
        <f t="shared" si="23"/>
        <v>0</v>
      </c>
      <c r="AL28" s="3">
        <f t="shared" si="24"/>
        <v>0</v>
      </c>
      <c r="AN28" s="3">
        <f t="shared" si="25"/>
        <v>0</v>
      </c>
      <c r="AO28" s="3">
        <f t="shared" si="26"/>
        <v>0</v>
      </c>
      <c r="AP28" s="3">
        <f t="shared" si="27"/>
        <v>0</v>
      </c>
      <c r="AQ28" s="3">
        <f t="shared" si="28"/>
        <v>0</v>
      </c>
      <c r="AR28" s="3">
        <f t="shared" si="29"/>
        <v>0</v>
      </c>
      <c r="AS28" s="3">
        <f t="shared" si="30"/>
        <v>0</v>
      </c>
      <c r="AT28" s="3">
        <f t="shared" si="31"/>
        <v>0</v>
      </c>
      <c r="AU28" s="3">
        <f t="shared" si="32"/>
        <v>0</v>
      </c>
      <c r="AW28" s="3">
        <f t="shared" si="33"/>
        <v>0</v>
      </c>
      <c r="AX28" s="3">
        <f t="shared" si="34"/>
        <v>0</v>
      </c>
      <c r="AY28" s="3">
        <f t="shared" si="35"/>
        <v>0</v>
      </c>
      <c r="AZ28" s="3">
        <f t="shared" si="36"/>
        <v>0</v>
      </c>
      <c r="BA28" s="3">
        <f t="shared" si="37"/>
        <v>0</v>
      </c>
      <c r="BB28" s="3">
        <f t="shared" si="38"/>
        <v>0</v>
      </c>
      <c r="BC28" s="3">
        <f t="shared" si="39"/>
        <v>0</v>
      </c>
      <c r="BD28" s="3">
        <f t="shared" si="40"/>
        <v>0</v>
      </c>
    </row>
    <row r="29" spans="1:56" s="57" customFormat="1" ht="21.95" customHeight="1" x14ac:dyDescent="0.15">
      <c r="A29" s="54"/>
      <c r="B29" s="58"/>
      <c r="C29" s="59"/>
      <c r="D29" s="662"/>
      <c r="E29" s="663"/>
      <c r="F29" s="45"/>
      <c r="G29" s="40"/>
      <c r="H29" s="40"/>
      <c r="I29" s="58"/>
      <c r="J29" s="8"/>
      <c r="K29" s="9" t="str">
        <f t="shared" si="0"/>
        <v/>
      </c>
      <c r="L29" s="56"/>
      <c r="M29" s="3">
        <f t="shared" si="1"/>
        <v>0</v>
      </c>
      <c r="N29" s="3">
        <f t="shared" si="2"/>
        <v>0</v>
      </c>
      <c r="O29" s="3">
        <f t="shared" si="3"/>
        <v>0</v>
      </c>
      <c r="P29" s="3">
        <f t="shared" si="4"/>
        <v>0</v>
      </c>
      <c r="Q29" s="3">
        <f t="shared" si="5"/>
        <v>0</v>
      </c>
      <c r="R29" s="3">
        <f t="shared" si="6"/>
        <v>0</v>
      </c>
      <c r="S29" s="3">
        <f t="shared" si="7"/>
        <v>0</v>
      </c>
      <c r="T29" s="3">
        <f t="shared" si="8"/>
        <v>0</v>
      </c>
      <c r="V29" s="3">
        <f t="shared" si="9"/>
        <v>0</v>
      </c>
      <c r="W29" s="3">
        <f t="shared" si="10"/>
        <v>0</v>
      </c>
      <c r="X29" s="3">
        <f t="shared" si="11"/>
        <v>0</v>
      </c>
      <c r="Y29" s="3">
        <f t="shared" si="12"/>
        <v>0</v>
      </c>
      <c r="Z29" s="3">
        <f t="shared" si="13"/>
        <v>0</v>
      </c>
      <c r="AA29" s="3">
        <f t="shared" si="14"/>
        <v>0</v>
      </c>
      <c r="AB29" s="3">
        <f t="shared" si="15"/>
        <v>0</v>
      </c>
      <c r="AC29" s="3">
        <f t="shared" si="16"/>
        <v>0</v>
      </c>
      <c r="AE29" s="3">
        <f t="shared" si="17"/>
        <v>0</v>
      </c>
      <c r="AF29" s="3">
        <f t="shared" si="18"/>
        <v>0</v>
      </c>
      <c r="AG29" s="3">
        <f t="shared" si="19"/>
        <v>0</v>
      </c>
      <c r="AH29" s="3">
        <f t="shared" si="20"/>
        <v>0</v>
      </c>
      <c r="AI29" s="3">
        <f t="shared" si="21"/>
        <v>0</v>
      </c>
      <c r="AJ29" s="3">
        <f t="shared" si="22"/>
        <v>0</v>
      </c>
      <c r="AK29" s="3">
        <f t="shared" si="23"/>
        <v>0</v>
      </c>
      <c r="AL29" s="3">
        <f t="shared" si="24"/>
        <v>0</v>
      </c>
      <c r="AN29" s="3">
        <f t="shared" si="25"/>
        <v>0</v>
      </c>
      <c r="AO29" s="3">
        <f t="shared" si="26"/>
        <v>0</v>
      </c>
      <c r="AP29" s="3">
        <f t="shared" si="27"/>
        <v>0</v>
      </c>
      <c r="AQ29" s="3">
        <f t="shared" si="28"/>
        <v>0</v>
      </c>
      <c r="AR29" s="3">
        <f t="shared" si="29"/>
        <v>0</v>
      </c>
      <c r="AS29" s="3">
        <f t="shared" si="30"/>
        <v>0</v>
      </c>
      <c r="AT29" s="3">
        <f t="shared" si="31"/>
        <v>0</v>
      </c>
      <c r="AU29" s="3">
        <f t="shared" si="32"/>
        <v>0</v>
      </c>
      <c r="AW29" s="3">
        <f t="shared" si="33"/>
        <v>0</v>
      </c>
      <c r="AX29" s="3">
        <f t="shared" si="34"/>
        <v>0</v>
      </c>
      <c r="AY29" s="3">
        <f t="shared" si="35"/>
        <v>0</v>
      </c>
      <c r="AZ29" s="3">
        <f t="shared" si="36"/>
        <v>0</v>
      </c>
      <c r="BA29" s="3">
        <f t="shared" si="37"/>
        <v>0</v>
      </c>
      <c r="BB29" s="3">
        <f t="shared" si="38"/>
        <v>0</v>
      </c>
      <c r="BC29" s="3">
        <f t="shared" si="39"/>
        <v>0</v>
      </c>
      <c r="BD29" s="3">
        <f t="shared" si="40"/>
        <v>0</v>
      </c>
    </row>
    <row r="30" spans="1:56" s="57" customFormat="1" ht="21.95" customHeight="1" x14ac:dyDescent="0.15">
      <c r="A30" s="54"/>
      <c r="B30" s="58"/>
      <c r="C30" s="59"/>
      <c r="D30" s="662"/>
      <c r="E30" s="663"/>
      <c r="F30" s="45"/>
      <c r="G30" s="40"/>
      <c r="H30" s="40"/>
      <c r="I30" s="58"/>
      <c r="J30" s="8"/>
      <c r="K30" s="9" t="str">
        <f t="shared" si="0"/>
        <v/>
      </c>
      <c r="L30" s="56"/>
      <c r="M30" s="3">
        <f t="shared" si="1"/>
        <v>0</v>
      </c>
      <c r="N30" s="3">
        <f t="shared" si="2"/>
        <v>0</v>
      </c>
      <c r="O30" s="3">
        <f t="shared" si="3"/>
        <v>0</v>
      </c>
      <c r="P30" s="3">
        <f t="shared" si="4"/>
        <v>0</v>
      </c>
      <c r="Q30" s="3">
        <f t="shared" si="5"/>
        <v>0</v>
      </c>
      <c r="R30" s="3">
        <f t="shared" si="6"/>
        <v>0</v>
      </c>
      <c r="S30" s="3">
        <f t="shared" si="7"/>
        <v>0</v>
      </c>
      <c r="T30" s="3">
        <f t="shared" si="8"/>
        <v>0</v>
      </c>
      <c r="V30" s="3">
        <f t="shared" si="9"/>
        <v>0</v>
      </c>
      <c r="W30" s="3">
        <f t="shared" si="10"/>
        <v>0</v>
      </c>
      <c r="X30" s="3">
        <f t="shared" si="11"/>
        <v>0</v>
      </c>
      <c r="Y30" s="3">
        <f t="shared" si="12"/>
        <v>0</v>
      </c>
      <c r="Z30" s="3">
        <f t="shared" si="13"/>
        <v>0</v>
      </c>
      <c r="AA30" s="3">
        <f t="shared" si="14"/>
        <v>0</v>
      </c>
      <c r="AB30" s="3">
        <f t="shared" si="15"/>
        <v>0</v>
      </c>
      <c r="AC30" s="3">
        <f t="shared" si="16"/>
        <v>0</v>
      </c>
      <c r="AE30" s="3">
        <f t="shared" si="17"/>
        <v>0</v>
      </c>
      <c r="AF30" s="3">
        <f t="shared" si="18"/>
        <v>0</v>
      </c>
      <c r="AG30" s="3">
        <f t="shared" si="19"/>
        <v>0</v>
      </c>
      <c r="AH30" s="3">
        <f t="shared" si="20"/>
        <v>0</v>
      </c>
      <c r="AI30" s="3">
        <f t="shared" si="21"/>
        <v>0</v>
      </c>
      <c r="AJ30" s="3">
        <f t="shared" si="22"/>
        <v>0</v>
      </c>
      <c r="AK30" s="3">
        <f t="shared" si="23"/>
        <v>0</v>
      </c>
      <c r="AL30" s="3">
        <f t="shared" si="24"/>
        <v>0</v>
      </c>
      <c r="AN30" s="3">
        <f t="shared" si="25"/>
        <v>0</v>
      </c>
      <c r="AO30" s="3">
        <f t="shared" si="26"/>
        <v>0</v>
      </c>
      <c r="AP30" s="3">
        <f t="shared" si="27"/>
        <v>0</v>
      </c>
      <c r="AQ30" s="3">
        <f t="shared" si="28"/>
        <v>0</v>
      </c>
      <c r="AR30" s="3">
        <f t="shared" si="29"/>
        <v>0</v>
      </c>
      <c r="AS30" s="3">
        <f t="shared" si="30"/>
        <v>0</v>
      </c>
      <c r="AT30" s="3">
        <f t="shared" si="31"/>
        <v>0</v>
      </c>
      <c r="AU30" s="3">
        <f t="shared" si="32"/>
        <v>0</v>
      </c>
      <c r="AW30" s="3">
        <f t="shared" si="33"/>
        <v>0</v>
      </c>
      <c r="AX30" s="3">
        <f t="shared" si="34"/>
        <v>0</v>
      </c>
      <c r="AY30" s="3">
        <f t="shared" si="35"/>
        <v>0</v>
      </c>
      <c r="AZ30" s="3">
        <f t="shared" si="36"/>
        <v>0</v>
      </c>
      <c r="BA30" s="3">
        <f t="shared" si="37"/>
        <v>0</v>
      </c>
      <c r="BB30" s="3">
        <f t="shared" si="38"/>
        <v>0</v>
      </c>
      <c r="BC30" s="3">
        <f t="shared" si="39"/>
        <v>0</v>
      </c>
      <c r="BD30" s="3">
        <f t="shared" si="40"/>
        <v>0</v>
      </c>
    </row>
    <row r="31" spans="1:56" s="57" customFormat="1" ht="21.95" customHeight="1" x14ac:dyDescent="0.15">
      <c r="A31" s="54"/>
      <c r="B31" s="58"/>
      <c r="C31" s="79"/>
      <c r="D31" s="674"/>
      <c r="E31" s="675"/>
      <c r="F31" s="80"/>
      <c r="G31" s="40"/>
      <c r="H31" s="61"/>
      <c r="I31" s="58"/>
      <c r="J31" s="8"/>
      <c r="K31" s="9" t="str">
        <f t="shared" si="0"/>
        <v/>
      </c>
      <c r="L31" s="56"/>
      <c r="M31" s="3">
        <f t="shared" si="1"/>
        <v>0</v>
      </c>
      <c r="N31" s="3">
        <f t="shared" si="2"/>
        <v>0</v>
      </c>
      <c r="O31" s="3">
        <f t="shared" si="3"/>
        <v>0</v>
      </c>
      <c r="P31" s="3">
        <f t="shared" si="4"/>
        <v>0</v>
      </c>
      <c r="Q31" s="3">
        <f t="shared" si="5"/>
        <v>0</v>
      </c>
      <c r="R31" s="3">
        <f t="shared" si="6"/>
        <v>0</v>
      </c>
      <c r="S31" s="3">
        <f t="shared" si="7"/>
        <v>0</v>
      </c>
      <c r="T31" s="3">
        <f t="shared" si="8"/>
        <v>0</v>
      </c>
      <c r="V31" s="3">
        <f t="shared" si="9"/>
        <v>0</v>
      </c>
      <c r="W31" s="3">
        <f t="shared" si="10"/>
        <v>0</v>
      </c>
      <c r="X31" s="3">
        <f t="shared" si="11"/>
        <v>0</v>
      </c>
      <c r="Y31" s="3">
        <f t="shared" si="12"/>
        <v>0</v>
      </c>
      <c r="Z31" s="3">
        <f t="shared" si="13"/>
        <v>0</v>
      </c>
      <c r="AA31" s="3">
        <f t="shared" si="14"/>
        <v>0</v>
      </c>
      <c r="AB31" s="3">
        <f t="shared" si="15"/>
        <v>0</v>
      </c>
      <c r="AC31" s="3">
        <f t="shared" si="16"/>
        <v>0</v>
      </c>
      <c r="AE31" s="3">
        <f t="shared" si="17"/>
        <v>0</v>
      </c>
      <c r="AF31" s="3">
        <f t="shared" si="18"/>
        <v>0</v>
      </c>
      <c r="AG31" s="3">
        <f t="shared" si="19"/>
        <v>0</v>
      </c>
      <c r="AH31" s="3">
        <f t="shared" si="20"/>
        <v>0</v>
      </c>
      <c r="AI31" s="3">
        <f t="shared" si="21"/>
        <v>0</v>
      </c>
      <c r="AJ31" s="3">
        <f t="shared" si="22"/>
        <v>0</v>
      </c>
      <c r="AK31" s="3">
        <f t="shared" si="23"/>
        <v>0</v>
      </c>
      <c r="AL31" s="3">
        <f t="shared" si="24"/>
        <v>0</v>
      </c>
      <c r="AN31" s="3">
        <f t="shared" si="25"/>
        <v>0</v>
      </c>
      <c r="AO31" s="3">
        <f t="shared" si="26"/>
        <v>0</v>
      </c>
      <c r="AP31" s="3">
        <f t="shared" si="27"/>
        <v>0</v>
      </c>
      <c r="AQ31" s="3">
        <f t="shared" si="28"/>
        <v>0</v>
      </c>
      <c r="AR31" s="3">
        <f t="shared" si="29"/>
        <v>0</v>
      </c>
      <c r="AS31" s="3">
        <f t="shared" si="30"/>
        <v>0</v>
      </c>
      <c r="AT31" s="3">
        <f t="shared" si="31"/>
        <v>0</v>
      </c>
      <c r="AU31" s="3">
        <f t="shared" si="32"/>
        <v>0</v>
      </c>
      <c r="AW31" s="3">
        <f t="shared" si="33"/>
        <v>0</v>
      </c>
      <c r="AX31" s="3">
        <f t="shared" si="34"/>
        <v>0</v>
      </c>
      <c r="AY31" s="3">
        <f t="shared" si="35"/>
        <v>0</v>
      </c>
      <c r="AZ31" s="3">
        <f t="shared" si="36"/>
        <v>0</v>
      </c>
      <c r="BA31" s="3">
        <f t="shared" si="37"/>
        <v>0</v>
      </c>
      <c r="BB31" s="3">
        <f t="shared" si="38"/>
        <v>0</v>
      </c>
      <c r="BC31" s="3">
        <f t="shared" si="39"/>
        <v>0</v>
      </c>
      <c r="BD31" s="3">
        <f t="shared" si="40"/>
        <v>0</v>
      </c>
    </row>
    <row r="32" spans="1:56" s="57" customFormat="1" ht="21.95" customHeight="1" x14ac:dyDescent="0.15">
      <c r="A32" s="54"/>
      <c r="B32" s="91"/>
      <c r="C32" s="91"/>
      <c r="D32" s="91"/>
      <c r="E32" s="91"/>
      <c r="F32" s="91"/>
      <c r="G32" s="91"/>
      <c r="H32" s="91"/>
      <c r="I32" s="91"/>
      <c r="J32" s="8"/>
      <c r="K32" s="681" t="s">
        <v>236</v>
      </c>
      <c r="L32" s="681"/>
      <c r="M32" s="92">
        <f>SUM(M7:M31)</f>
        <v>0</v>
      </c>
      <c r="N32" s="92">
        <f t="shared" ref="N32:S32" si="41">SUM(N7:N31)</f>
        <v>0</v>
      </c>
      <c r="O32" s="92">
        <f t="shared" si="41"/>
        <v>0</v>
      </c>
      <c r="P32" s="92">
        <f t="shared" si="41"/>
        <v>0</v>
      </c>
      <c r="Q32" s="92">
        <f t="shared" si="41"/>
        <v>0</v>
      </c>
      <c r="R32" s="92">
        <f t="shared" si="41"/>
        <v>0</v>
      </c>
      <c r="S32" s="92">
        <f t="shared" si="41"/>
        <v>0</v>
      </c>
      <c r="T32" s="92">
        <f>SUM(T7:T31)</f>
        <v>0</v>
      </c>
      <c r="V32" s="92">
        <f>SUM(V7:V31)</f>
        <v>0</v>
      </c>
      <c r="W32" s="92">
        <f t="shared" ref="W32:AC32" si="42">SUM(W7:W31)</f>
        <v>0</v>
      </c>
      <c r="X32" s="92">
        <f t="shared" si="42"/>
        <v>0</v>
      </c>
      <c r="Y32" s="92">
        <f t="shared" si="42"/>
        <v>0</v>
      </c>
      <c r="Z32" s="92">
        <f t="shared" si="42"/>
        <v>0</v>
      </c>
      <c r="AA32" s="92">
        <f t="shared" si="42"/>
        <v>0</v>
      </c>
      <c r="AB32" s="92">
        <f t="shared" si="42"/>
        <v>0</v>
      </c>
      <c r="AC32" s="92">
        <f t="shared" si="42"/>
        <v>0</v>
      </c>
      <c r="AE32" s="92">
        <f>SUM(AE7:AE31)</f>
        <v>0</v>
      </c>
      <c r="AF32" s="92">
        <f>SUM(AF7:AF31)</f>
        <v>0</v>
      </c>
      <c r="AG32" s="92">
        <f t="shared" ref="AG32:AL32" si="43">SUM(AG7:AG31)</f>
        <v>0</v>
      </c>
      <c r="AH32" s="92">
        <f t="shared" si="43"/>
        <v>0</v>
      </c>
      <c r="AI32" s="92">
        <f t="shared" si="43"/>
        <v>0</v>
      </c>
      <c r="AJ32" s="92">
        <f t="shared" si="43"/>
        <v>0</v>
      </c>
      <c r="AK32" s="92">
        <f t="shared" si="43"/>
        <v>0</v>
      </c>
      <c r="AL32" s="92">
        <f t="shared" si="43"/>
        <v>0</v>
      </c>
      <c r="AN32" s="92">
        <f>SUM(AN7:AN31)</f>
        <v>0</v>
      </c>
      <c r="AO32" s="92">
        <f t="shared" ref="AO32:AU32" si="44">SUM(AO7:AO31)</f>
        <v>0</v>
      </c>
      <c r="AP32" s="92">
        <f t="shared" si="44"/>
        <v>0</v>
      </c>
      <c r="AQ32" s="92">
        <f t="shared" si="44"/>
        <v>0</v>
      </c>
      <c r="AR32" s="92">
        <f t="shared" si="44"/>
        <v>0</v>
      </c>
      <c r="AS32" s="92">
        <f t="shared" si="44"/>
        <v>0</v>
      </c>
      <c r="AT32" s="92">
        <f t="shared" si="44"/>
        <v>0</v>
      </c>
      <c r="AU32" s="92">
        <f t="shared" si="44"/>
        <v>0</v>
      </c>
      <c r="AW32" s="92">
        <f>SUM(AW7:AW31)</f>
        <v>0</v>
      </c>
      <c r="AX32" s="92">
        <f t="shared" ref="AX32:BD32" si="45">SUM(AX7:AX31)</f>
        <v>0</v>
      </c>
      <c r="AY32" s="92">
        <f t="shared" si="45"/>
        <v>0</v>
      </c>
      <c r="AZ32" s="92">
        <f t="shared" si="45"/>
        <v>0</v>
      </c>
      <c r="BA32" s="92">
        <f t="shared" si="45"/>
        <v>0</v>
      </c>
      <c r="BB32" s="92">
        <f t="shared" si="45"/>
        <v>0</v>
      </c>
      <c r="BC32" s="92">
        <f t="shared" si="45"/>
        <v>0</v>
      </c>
      <c r="BD32" s="92">
        <f t="shared" si="45"/>
        <v>0</v>
      </c>
    </row>
    <row r="33" spans="1:56" s="57" customFormat="1" ht="35.25" customHeight="1" x14ac:dyDescent="0.15">
      <c r="A33" s="54"/>
      <c r="B33" s="83"/>
      <c r="C33" s="83"/>
      <c r="D33" s="105" t="s">
        <v>248</v>
      </c>
      <c r="E33" s="106" t="s">
        <v>246</v>
      </c>
      <c r="F33" s="110" t="s">
        <v>229</v>
      </c>
      <c r="G33" s="111" t="s">
        <v>247</v>
      </c>
      <c r="H33" s="98" t="s">
        <v>237</v>
      </c>
      <c r="I33" s="81" t="s">
        <v>235</v>
      </c>
      <c r="J33" s="8"/>
      <c r="K33" s="9"/>
      <c r="L33" s="56"/>
      <c r="M33" s="94" t="s">
        <v>27</v>
      </c>
      <c r="N33" s="94" t="s">
        <v>27</v>
      </c>
      <c r="O33" s="94" t="s">
        <v>27</v>
      </c>
      <c r="P33" s="94" t="s">
        <v>27</v>
      </c>
      <c r="Q33" s="94" t="s">
        <v>27</v>
      </c>
      <c r="R33" s="94" t="s">
        <v>27</v>
      </c>
      <c r="S33" s="94" t="s">
        <v>27</v>
      </c>
      <c r="T33" s="94" t="s">
        <v>27</v>
      </c>
      <c r="U33" s="78"/>
      <c r="V33" s="94" t="s">
        <v>24</v>
      </c>
      <c r="W33" s="94" t="s">
        <v>24</v>
      </c>
      <c r="X33" s="94" t="s">
        <v>24</v>
      </c>
      <c r="Y33" s="94" t="s">
        <v>24</v>
      </c>
      <c r="Z33" s="94" t="s">
        <v>24</v>
      </c>
      <c r="AA33" s="94" t="s">
        <v>24</v>
      </c>
      <c r="AB33" s="94" t="s">
        <v>24</v>
      </c>
      <c r="AC33" s="94" t="s">
        <v>24</v>
      </c>
      <c r="AD33" s="93"/>
      <c r="AE33" s="95" t="s">
        <v>264</v>
      </c>
      <c r="AF33" s="95" t="s">
        <v>264</v>
      </c>
      <c r="AG33" s="95" t="s">
        <v>264</v>
      </c>
      <c r="AH33" s="95" t="s">
        <v>264</v>
      </c>
      <c r="AI33" s="95" t="s">
        <v>264</v>
      </c>
      <c r="AJ33" s="95" t="s">
        <v>264</v>
      </c>
      <c r="AK33" s="95" t="s">
        <v>264</v>
      </c>
      <c r="AL33" s="95" t="s">
        <v>264</v>
      </c>
      <c r="AM33" s="93"/>
      <c r="AN33" s="95" t="s">
        <v>25</v>
      </c>
      <c r="AO33" s="95" t="s">
        <v>25</v>
      </c>
      <c r="AP33" s="95" t="s">
        <v>25</v>
      </c>
      <c r="AQ33" s="95" t="s">
        <v>25</v>
      </c>
      <c r="AR33" s="95" t="s">
        <v>25</v>
      </c>
      <c r="AS33" s="95" t="s">
        <v>25</v>
      </c>
      <c r="AT33" s="95" t="s">
        <v>25</v>
      </c>
      <c r="AU33" s="95" t="s">
        <v>25</v>
      </c>
      <c r="AV33" s="77"/>
      <c r="AW33" s="96" t="s">
        <v>47</v>
      </c>
      <c r="AX33" s="96" t="s">
        <v>47</v>
      </c>
      <c r="AY33" s="96" t="s">
        <v>47</v>
      </c>
      <c r="AZ33" s="96" t="s">
        <v>47</v>
      </c>
      <c r="BA33" s="96" t="s">
        <v>47</v>
      </c>
      <c r="BB33" s="96" t="s">
        <v>47</v>
      </c>
      <c r="BC33" s="96" t="s">
        <v>47</v>
      </c>
      <c r="BD33" s="96" t="s">
        <v>47</v>
      </c>
    </row>
    <row r="34" spans="1:56" s="57" customFormat="1" ht="24" customHeight="1" x14ac:dyDescent="0.15">
      <c r="A34" s="54"/>
      <c r="B34" s="84"/>
      <c r="C34" s="85"/>
      <c r="D34" s="107" t="s">
        <v>238</v>
      </c>
      <c r="E34" s="114">
        <f>SUM(M$32,V$32,AE$32,AN$32,AW$32)</f>
        <v>0</v>
      </c>
      <c r="F34" s="112" t="s">
        <v>230</v>
      </c>
      <c r="G34" s="113">
        <f>SUM(M32:T32)</f>
        <v>0</v>
      </c>
      <c r="H34" s="81">
        <f>SUM(G34:G38)</f>
        <v>0</v>
      </c>
      <c r="I34" s="384">
        <f>SUMPRODUCT((C7:C31&lt;&gt;"")/COUNTIF(C7:C31,C7:C31&amp;""))</f>
        <v>0</v>
      </c>
      <c r="J34" s="54"/>
      <c r="K34" s="56"/>
      <c r="L34" s="56"/>
      <c r="M34" s="35" t="s">
        <v>70</v>
      </c>
      <c r="N34" s="35" t="s">
        <v>46</v>
      </c>
      <c r="O34" s="35" t="s">
        <v>71</v>
      </c>
      <c r="P34" s="35" t="s">
        <v>72</v>
      </c>
      <c r="Q34" s="35" t="s">
        <v>73</v>
      </c>
      <c r="R34" s="35" t="s">
        <v>74</v>
      </c>
      <c r="S34" s="35" t="s">
        <v>75</v>
      </c>
      <c r="T34" s="35" t="s">
        <v>76</v>
      </c>
      <c r="U34" s="35"/>
      <c r="V34" s="35" t="s">
        <v>70</v>
      </c>
      <c r="W34" s="35" t="s">
        <v>46</v>
      </c>
      <c r="X34" s="35" t="s">
        <v>71</v>
      </c>
      <c r="Y34" s="35" t="s">
        <v>72</v>
      </c>
      <c r="Z34" s="35" t="s">
        <v>73</v>
      </c>
      <c r="AA34" s="35" t="s">
        <v>74</v>
      </c>
      <c r="AB34" s="35" t="s">
        <v>75</v>
      </c>
      <c r="AC34" s="35" t="s">
        <v>76</v>
      </c>
      <c r="AD34" s="93"/>
      <c r="AE34" s="35" t="s">
        <v>70</v>
      </c>
      <c r="AF34" s="35" t="s">
        <v>46</v>
      </c>
      <c r="AG34" s="35" t="s">
        <v>71</v>
      </c>
      <c r="AH34" s="35" t="s">
        <v>72</v>
      </c>
      <c r="AI34" s="35" t="s">
        <v>73</v>
      </c>
      <c r="AJ34" s="35" t="s">
        <v>74</v>
      </c>
      <c r="AK34" s="35" t="s">
        <v>75</v>
      </c>
      <c r="AL34" s="35" t="s">
        <v>76</v>
      </c>
      <c r="AM34" s="93"/>
      <c r="AN34" s="35" t="s">
        <v>70</v>
      </c>
      <c r="AO34" s="35" t="s">
        <v>46</v>
      </c>
      <c r="AP34" s="35" t="s">
        <v>71</v>
      </c>
      <c r="AQ34" s="35" t="s">
        <v>72</v>
      </c>
      <c r="AR34" s="35" t="s">
        <v>73</v>
      </c>
      <c r="AS34" s="35" t="s">
        <v>74</v>
      </c>
      <c r="AT34" s="35" t="s">
        <v>75</v>
      </c>
      <c r="AU34" s="35" t="s">
        <v>76</v>
      </c>
      <c r="AV34" s="77"/>
      <c r="AW34" s="35" t="s">
        <v>70</v>
      </c>
      <c r="AX34" s="35" t="s">
        <v>46</v>
      </c>
      <c r="AY34" s="35" t="s">
        <v>71</v>
      </c>
      <c r="AZ34" s="35" t="s">
        <v>72</v>
      </c>
      <c r="BA34" s="35" t="s">
        <v>73</v>
      </c>
      <c r="BB34" s="35" t="s">
        <v>74</v>
      </c>
      <c r="BC34" s="35" t="s">
        <v>75</v>
      </c>
      <c r="BD34" s="35" t="s">
        <v>76</v>
      </c>
    </row>
    <row r="35" spans="1:56" s="57" customFormat="1" ht="24" customHeight="1" x14ac:dyDescent="0.15">
      <c r="A35" s="54"/>
      <c r="B35" s="84"/>
      <c r="C35" s="83"/>
      <c r="D35" s="107" t="s">
        <v>239</v>
      </c>
      <c r="E35" s="114">
        <f>SUM(N32,W32,AF32,AO32,AX32)</f>
        <v>0</v>
      </c>
      <c r="F35" s="112" t="s">
        <v>231</v>
      </c>
      <c r="G35" s="113">
        <f>SUM(V32:AC32)</f>
        <v>0</v>
      </c>
      <c r="H35" s="101"/>
      <c r="I35" s="100"/>
      <c r="J35" s="54"/>
      <c r="K35" s="56"/>
      <c r="L35" s="56"/>
      <c r="AD35" s="78"/>
      <c r="AE35" s="94"/>
      <c r="AF35" s="94"/>
      <c r="AG35" s="94"/>
      <c r="AH35" s="94"/>
      <c r="AI35" s="94"/>
      <c r="AJ35" s="94"/>
      <c r="AK35" s="94"/>
      <c r="AL35" s="94"/>
      <c r="AM35" s="78"/>
      <c r="AN35" s="97"/>
      <c r="AO35" s="97"/>
      <c r="AP35" s="97"/>
      <c r="AQ35" s="97"/>
      <c r="AR35" s="97"/>
      <c r="AS35" s="97"/>
      <c r="AT35" s="97"/>
      <c r="AU35" s="97"/>
      <c r="AV35" s="77"/>
      <c r="AW35" s="97"/>
      <c r="AX35" s="97"/>
      <c r="AY35" s="97"/>
      <c r="AZ35" s="97"/>
      <c r="BA35" s="97"/>
      <c r="BB35" s="97"/>
      <c r="BC35" s="97"/>
      <c r="BD35" s="97"/>
    </row>
    <row r="36" spans="1:56" s="57" customFormat="1" ht="24" customHeight="1" x14ac:dyDescent="0.15">
      <c r="A36" s="54"/>
      <c r="B36" s="84"/>
      <c r="C36" s="83"/>
      <c r="D36" s="107" t="s">
        <v>240</v>
      </c>
      <c r="E36" s="115">
        <f>SUM(O32,X32,AG32,AP32,AY32)</f>
        <v>0</v>
      </c>
      <c r="F36" s="112" t="s">
        <v>264</v>
      </c>
      <c r="G36" s="113">
        <f>SUM(AE32:AL32)</f>
        <v>0</v>
      </c>
      <c r="H36" s="102"/>
      <c r="I36" s="100"/>
      <c r="J36" s="54"/>
      <c r="K36" s="56"/>
      <c r="L36" s="56"/>
      <c r="AD36" s="78"/>
      <c r="AE36" s="94"/>
      <c r="AF36" s="94"/>
      <c r="AG36" s="94"/>
      <c r="AH36" s="94"/>
      <c r="AI36" s="94"/>
      <c r="AJ36" s="94"/>
      <c r="AK36" s="94"/>
      <c r="AL36" s="94"/>
      <c r="AM36" s="78"/>
      <c r="AN36" s="97"/>
      <c r="AO36" s="97"/>
      <c r="AP36" s="97"/>
      <c r="AQ36" s="97"/>
      <c r="AR36" s="97"/>
      <c r="AS36" s="97"/>
      <c r="AT36" s="97"/>
      <c r="AU36" s="97"/>
      <c r="AV36" s="77"/>
      <c r="AW36" s="97"/>
      <c r="AX36" s="97"/>
      <c r="AY36" s="97"/>
      <c r="AZ36" s="97"/>
      <c r="BA36" s="97"/>
      <c r="BB36" s="97"/>
      <c r="BC36" s="97"/>
      <c r="BD36" s="97"/>
    </row>
    <row r="37" spans="1:56" s="57" customFormat="1" ht="24" customHeight="1" x14ac:dyDescent="0.15">
      <c r="A37" s="54"/>
      <c r="B37" s="83"/>
      <c r="C37" s="83"/>
      <c r="D37" s="107" t="s">
        <v>241</v>
      </c>
      <c r="E37" s="115">
        <f>SUM(P32,Y32,AH32,AQ32,AZ32)</f>
        <v>0</v>
      </c>
      <c r="F37" s="112" t="s">
        <v>25</v>
      </c>
      <c r="G37" s="113">
        <f>SUM(AN32:AU32)</f>
        <v>0</v>
      </c>
      <c r="H37" s="102"/>
      <c r="I37" s="100"/>
      <c r="J37" s="54"/>
      <c r="K37" s="56"/>
      <c r="L37" s="56"/>
      <c r="AD37" s="35"/>
      <c r="AM37" s="35"/>
      <c r="AV37" s="12"/>
    </row>
    <row r="38" spans="1:56" s="57" customFormat="1" ht="24" customHeight="1" x14ac:dyDescent="0.15">
      <c r="A38" s="54"/>
      <c r="B38" s="83"/>
      <c r="C38" s="83"/>
      <c r="D38" s="107" t="s">
        <v>242</v>
      </c>
      <c r="E38" s="115">
        <f>SUM(Q32,Z32,AI32,AR32,BA32)</f>
        <v>0</v>
      </c>
      <c r="F38" s="112" t="s">
        <v>234</v>
      </c>
      <c r="G38" s="113">
        <f>SUM(AW32:BD32)</f>
        <v>0</v>
      </c>
      <c r="H38" s="102"/>
      <c r="I38" s="100"/>
      <c r="J38" s="54"/>
      <c r="K38" s="86"/>
      <c r="L38" s="86"/>
    </row>
    <row r="39" spans="1:56" ht="24" customHeight="1" x14ac:dyDescent="0.15">
      <c r="A39" s="4"/>
      <c r="B39" s="4"/>
      <c r="C39" s="64"/>
      <c r="D39" s="108" t="s">
        <v>244</v>
      </c>
      <c r="E39" s="116">
        <f>SUM(R32,AA32,AJ32,AS32,BB32)</f>
        <v>0</v>
      </c>
      <c r="F39" s="65"/>
      <c r="G39" s="65"/>
      <c r="H39" s="65"/>
      <c r="I39" s="65"/>
      <c r="J39" s="65"/>
      <c r="K39" s="87"/>
      <c r="L39" s="88"/>
    </row>
    <row r="40" spans="1:56" ht="24" customHeight="1" x14ac:dyDescent="0.15">
      <c r="A40" s="74"/>
      <c r="B40" s="74"/>
      <c r="C40" s="103"/>
      <c r="D40" s="109" t="s">
        <v>243</v>
      </c>
      <c r="E40" s="116">
        <f>SUM(S32,AB32,AK32,AT32,BC32)</f>
        <v>0</v>
      </c>
      <c r="F40" s="74"/>
      <c r="G40" s="74"/>
      <c r="H40" s="74"/>
      <c r="I40" s="74"/>
      <c r="J40" s="74"/>
      <c r="K40" s="89"/>
      <c r="L40" s="89"/>
    </row>
    <row r="41" spans="1:56" ht="24" customHeight="1" x14ac:dyDescent="0.15">
      <c r="A41" s="74"/>
      <c r="B41" s="74"/>
      <c r="C41" s="103"/>
      <c r="D41" s="109" t="s">
        <v>245</v>
      </c>
      <c r="E41" s="116">
        <f>SUM(T32,AC32,AL32,AU32,BD32)</f>
        <v>0</v>
      </c>
      <c r="F41" s="74"/>
      <c r="G41" s="74"/>
      <c r="H41" s="74"/>
      <c r="I41" s="104"/>
      <c r="J41" s="74"/>
      <c r="K41" s="90"/>
      <c r="L41" s="89"/>
    </row>
    <row r="43" spans="1:56" x14ac:dyDescent="0.15">
      <c r="D43" s="99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xWindow="544" yWindow="426"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xWindow="544" yWindow="426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indexed="50"/>
    <pageSetUpPr fitToPage="1"/>
  </sheetPr>
  <dimension ref="A1:BD43"/>
  <sheetViews>
    <sheetView zoomScaleNormal="100" workbookViewId="0">
      <selection activeCell="B2" sqref="B2"/>
    </sheetView>
  </sheetViews>
  <sheetFormatPr defaultRowHeight="13.5" x14ac:dyDescent="0.15"/>
  <cols>
    <col min="1" max="1" width="1.5" style="320" customWidth="1"/>
    <col min="2" max="2" width="4.625" style="320" customWidth="1"/>
    <col min="3" max="3" width="8.625" style="379" customWidth="1"/>
    <col min="4" max="4" width="37.25" style="320" customWidth="1"/>
    <col min="5" max="5" width="8.625" style="320" customWidth="1"/>
    <col min="6" max="6" width="10.625" style="320" customWidth="1"/>
    <col min="7" max="8" width="7.75" style="320" customWidth="1"/>
    <col min="9" max="9" width="18.625" style="320" customWidth="1"/>
    <col min="10" max="10" width="1.5" style="320" customWidth="1"/>
    <col min="11" max="11" width="13" style="320" hidden="1" customWidth="1"/>
    <col min="12" max="47" width="4.75" style="320" hidden="1" customWidth="1"/>
    <col min="48" max="55" width="5.375" style="320" hidden="1" customWidth="1"/>
    <col min="56" max="56" width="6.375" style="320" hidden="1" customWidth="1"/>
    <col min="57" max="57" width="9" style="320" customWidth="1"/>
    <col min="58" max="240" width="9" style="320"/>
    <col min="241" max="241" width="1.5" style="320" customWidth="1"/>
    <col min="242" max="242" width="4.625" style="320" customWidth="1"/>
    <col min="243" max="243" width="8.625" style="320" customWidth="1"/>
    <col min="244" max="244" width="37.25" style="320" customWidth="1"/>
    <col min="245" max="245" width="8.625" style="320" customWidth="1"/>
    <col min="246" max="246" width="10.625" style="320" customWidth="1"/>
    <col min="247" max="248" width="7.75" style="320" customWidth="1"/>
    <col min="249" max="249" width="18.625" style="320" customWidth="1"/>
    <col min="250" max="250" width="1.5" style="320" customWidth="1"/>
    <col min="251" max="267" width="0" style="320" hidden="1" customWidth="1"/>
    <col min="268" max="496" width="9" style="320"/>
    <col min="497" max="497" width="1.5" style="320" customWidth="1"/>
    <col min="498" max="498" width="4.625" style="320" customWidth="1"/>
    <col min="499" max="499" width="8.625" style="320" customWidth="1"/>
    <col min="500" max="500" width="37.25" style="320" customWidth="1"/>
    <col min="501" max="501" width="8.625" style="320" customWidth="1"/>
    <col min="502" max="502" width="10.625" style="320" customWidth="1"/>
    <col min="503" max="504" width="7.75" style="320" customWidth="1"/>
    <col min="505" max="505" width="18.625" style="320" customWidth="1"/>
    <col min="506" max="506" width="1.5" style="320" customWidth="1"/>
    <col min="507" max="523" width="0" style="320" hidden="1" customWidth="1"/>
    <col min="524" max="752" width="9" style="320"/>
    <col min="753" max="753" width="1.5" style="320" customWidth="1"/>
    <col min="754" max="754" width="4.625" style="320" customWidth="1"/>
    <col min="755" max="755" width="8.625" style="320" customWidth="1"/>
    <col min="756" max="756" width="37.25" style="320" customWidth="1"/>
    <col min="757" max="757" width="8.625" style="320" customWidth="1"/>
    <col min="758" max="758" width="10.625" style="320" customWidth="1"/>
    <col min="759" max="760" width="7.75" style="320" customWidth="1"/>
    <col min="761" max="761" width="18.625" style="320" customWidth="1"/>
    <col min="762" max="762" width="1.5" style="320" customWidth="1"/>
    <col min="763" max="779" width="0" style="320" hidden="1" customWidth="1"/>
    <col min="780" max="1008" width="9" style="320"/>
    <col min="1009" max="1009" width="1.5" style="320" customWidth="1"/>
    <col min="1010" max="1010" width="4.625" style="320" customWidth="1"/>
    <col min="1011" max="1011" width="8.625" style="320" customWidth="1"/>
    <col min="1012" max="1012" width="37.25" style="320" customWidth="1"/>
    <col min="1013" max="1013" width="8.625" style="320" customWidth="1"/>
    <col min="1014" max="1014" width="10.625" style="320" customWidth="1"/>
    <col min="1015" max="1016" width="7.75" style="320" customWidth="1"/>
    <col min="1017" max="1017" width="18.625" style="320" customWidth="1"/>
    <col min="1018" max="1018" width="1.5" style="320" customWidth="1"/>
    <col min="1019" max="1035" width="0" style="320" hidden="1" customWidth="1"/>
    <col min="1036" max="1264" width="9" style="320"/>
    <col min="1265" max="1265" width="1.5" style="320" customWidth="1"/>
    <col min="1266" max="1266" width="4.625" style="320" customWidth="1"/>
    <col min="1267" max="1267" width="8.625" style="320" customWidth="1"/>
    <col min="1268" max="1268" width="37.25" style="320" customWidth="1"/>
    <col min="1269" max="1269" width="8.625" style="320" customWidth="1"/>
    <col min="1270" max="1270" width="10.625" style="320" customWidth="1"/>
    <col min="1271" max="1272" width="7.75" style="320" customWidth="1"/>
    <col min="1273" max="1273" width="18.625" style="320" customWidth="1"/>
    <col min="1274" max="1274" width="1.5" style="320" customWidth="1"/>
    <col min="1275" max="1291" width="0" style="320" hidden="1" customWidth="1"/>
    <col min="1292" max="1520" width="9" style="320"/>
    <col min="1521" max="1521" width="1.5" style="320" customWidth="1"/>
    <col min="1522" max="1522" width="4.625" style="320" customWidth="1"/>
    <col min="1523" max="1523" width="8.625" style="320" customWidth="1"/>
    <col min="1524" max="1524" width="37.25" style="320" customWidth="1"/>
    <col min="1525" max="1525" width="8.625" style="320" customWidth="1"/>
    <col min="1526" max="1526" width="10.625" style="320" customWidth="1"/>
    <col min="1527" max="1528" width="7.75" style="320" customWidth="1"/>
    <col min="1529" max="1529" width="18.625" style="320" customWidth="1"/>
    <col min="1530" max="1530" width="1.5" style="320" customWidth="1"/>
    <col min="1531" max="1547" width="0" style="320" hidden="1" customWidth="1"/>
    <col min="1548" max="1776" width="9" style="320"/>
    <col min="1777" max="1777" width="1.5" style="320" customWidth="1"/>
    <col min="1778" max="1778" width="4.625" style="320" customWidth="1"/>
    <col min="1779" max="1779" width="8.625" style="320" customWidth="1"/>
    <col min="1780" max="1780" width="37.25" style="320" customWidth="1"/>
    <col min="1781" max="1781" width="8.625" style="320" customWidth="1"/>
    <col min="1782" max="1782" width="10.625" style="320" customWidth="1"/>
    <col min="1783" max="1784" width="7.75" style="320" customWidth="1"/>
    <col min="1785" max="1785" width="18.625" style="320" customWidth="1"/>
    <col min="1786" max="1786" width="1.5" style="320" customWidth="1"/>
    <col min="1787" max="1803" width="0" style="320" hidden="1" customWidth="1"/>
    <col min="1804" max="2032" width="9" style="320"/>
    <col min="2033" max="2033" width="1.5" style="320" customWidth="1"/>
    <col min="2034" max="2034" width="4.625" style="320" customWidth="1"/>
    <col min="2035" max="2035" width="8.625" style="320" customWidth="1"/>
    <col min="2036" max="2036" width="37.25" style="320" customWidth="1"/>
    <col min="2037" max="2037" width="8.625" style="320" customWidth="1"/>
    <col min="2038" max="2038" width="10.625" style="320" customWidth="1"/>
    <col min="2039" max="2040" width="7.75" style="320" customWidth="1"/>
    <col min="2041" max="2041" width="18.625" style="320" customWidth="1"/>
    <col min="2042" max="2042" width="1.5" style="320" customWidth="1"/>
    <col min="2043" max="2059" width="0" style="320" hidden="1" customWidth="1"/>
    <col min="2060" max="2288" width="9" style="320"/>
    <col min="2289" max="2289" width="1.5" style="320" customWidth="1"/>
    <col min="2290" max="2290" width="4.625" style="320" customWidth="1"/>
    <col min="2291" max="2291" width="8.625" style="320" customWidth="1"/>
    <col min="2292" max="2292" width="37.25" style="320" customWidth="1"/>
    <col min="2293" max="2293" width="8.625" style="320" customWidth="1"/>
    <col min="2294" max="2294" width="10.625" style="320" customWidth="1"/>
    <col min="2295" max="2296" width="7.75" style="320" customWidth="1"/>
    <col min="2297" max="2297" width="18.625" style="320" customWidth="1"/>
    <col min="2298" max="2298" width="1.5" style="320" customWidth="1"/>
    <col min="2299" max="2315" width="0" style="320" hidden="1" customWidth="1"/>
    <col min="2316" max="2544" width="9" style="320"/>
    <col min="2545" max="2545" width="1.5" style="320" customWidth="1"/>
    <col min="2546" max="2546" width="4.625" style="320" customWidth="1"/>
    <col min="2547" max="2547" width="8.625" style="320" customWidth="1"/>
    <col min="2548" max="2548" width="37.25" style="320" customWidth="1"/>
    <col min="2549" max="2549" width="8.625" style="320" customWidth="1"/>
    <col min="2550" max="2550" width="10.625" style="320" customWidth="1"/>
    <col min="2551" max="2552" width="7.75" style="320" customWidth="1"/>
    <col min="2553" max="2553" width="18.625" style="320" customWidth="1"/>
    <col min="2554" max="2554" width="1.5" style="320" customWidth="1"/>
    <col min="2555" max="2571" width="0" style="320" hidden="1" customWidth="1"/>
    <col min="2572" max="2800" width="9" style="320"/>
    <col min="2801" max="2801" width="1.5" style="320" customWidth="1"/>
    <col min="2802" max="2802" width="4.625" style="320" customWidth="1"/>
    <col min="2803" max="2803" width="8.625" style="320" customWidth="1"/>
    <col min="2804" max="2804" width="37.25" style="320" customWidth="1"/>
    <col min="2805" max="2805" width="8.625" style="320" customWidth="1"/>
    <col min="2806" max="2806" width="10.625" style="320" customWidth="1"/>
    <col min="2807" max="2808" width="7.75" style="320" customWidth="1"/>
    <col min="2809" max="2809" width="18.625" style="320" customWidth="1"/>
    <col min="2810" max="2810" width="1.5" style="320" customWidth="1"/>
    <col min="2811" max="2827" width="0" style="320" hidden="1" customWidth="1"/>
    <col min="2828" max="3056" width="9" style="320"/>
    <col min="3057" max="3057" width="1.5" style="320" customWidth="1"/>
    <col min="3058" max="3058" width="4.625" style="320" customWidth="1"/>
    <col min="3059" max="3059" width="8.625" style="320" customWidth="1"/>
    <col min="3060" max="3060" width="37.25" style="320" customWidth="1"/>
    <col min="3061" max="3061" width="8.625" style="320" customWidth="1"/>
    <col min="3062" max="3062" width="10.625" style="320" customWidth="1"/>
    <col min="3063" max="3064" width="7.75" style="320" customWidth="1"/>
    <col min="3065" max="3065" width="18.625" style="320" customWidth="1"/>
    <col min="3066" max="3066" width="1.5" style="320" customWidth="1"/>
    <col min="3067" max="3083" width="0" style="320" hidden="1" customWidth="1"/>
    <col min="3084" max="3312" width="9" style="320"/>
    <col min="3313" max="3313" width="1.5" style="320" customWidth="1"/>
    <col min="3314" max="3314" width="4.625" style="320" customWidth="1"/>
    <col min="3315" max="3315" width="8.625" style="320" customWidth="1"/>
    <col min="3316" max="3316" width="37.25" style="320" customWidth="1"/>
    <col min="3317" max="3317" width="8.625" style="320" customWidth="1"/>
    <col min="3318" max="3318" width="10.625" style="320" customWidth="1"/>
    <col min="3319" max="3320" width="7.75" style="320" customWidth="1"/>
    <col min="3321" max="3321" width="18.625" style="320" customWidth="1"/>
    <col min="3322" max="3322" width="1.5" style="320" customWidth="1"/>
    <col min="3323" max="3339" width="0" style="320" hidden="1" customWidth="1"/>
    <col min="3340" max="3568" width="9" style="320"/>
    <col min="3569" max="3569" width="1.5" style="320" customWidth="1"/>
    <col min="3570" max="3570" width="4.625" style="320" customWidth="1"/>
    <col min="3571" max="3571" width="8.625" style="320" customWidth="1"/>
    <col min="3572" max="3572" width="37.25" style="320" customWidth="1"/>
    <col min="3573" max="3573" width="8.625" style="320" customWidth="1"/>
    <col min="3574" max="3574" width="10.625" style="320" customWidth="1"/>
    <col min="3575" max="3576" width="7.75" style="320" customWidth="1"/>
    <col min="3577" max="3577" width="18.625" style="320" customWidth="1"/>
    <col min="3578" max="3578" width="1.5" style="320" customWidth="1"/>
    <col min="3579" max="3595" width="0" style="320" hidden="1" customWidth="1"/>
    <col min="3596" max="3824" width="9" style="320"/>
    <col min="3825" max="3825" width="1.5" style="320" customWidth="1"/>
    <col min="3826" max="3826" width="4.625" style="320" customWidth="1"/>
    <col min="3827" max="3827" width="8.625" style="320" customWidth="1"/>
    <col min="3828" max="3828" width="37.25" style="320" customWidth="1"/>
    <col min="3829" max="3829" width="8.625" style="320" customWidth="1"/>
    <col min="3830" max="3830" width="10.625" style="320" customWidth="1"/>
    <col min="3831" max="3832" width="7.75" style="320" customWidth="1"/>
    <col min="3833" max="3833" width="18.625" style="320" customWidth="1"/>
    <col min="3834" max="3834" width="1.5" style="320" customWidth="1"/>
    <col min="3835" max="3851" width="0" style="320" hidden="1" customWidth="1"/>
    <col min="3852" max="4080" width="9" style="320"/>
    <col min="4081" max="4081" width="1.5" style="320" customWidth="1"/>
    <col min="4082" max="4082" width="4.625" style="320" customWidth="1"/>
    <col min="4083" max="4083" width="8.625" style="320" customWidth="1"/>
    <col min="4084" max="4084" width="37.25" style="320" customWidth="1"/>
    <col min="4085" max="4085" width="8.625" style="320" customWidth="1"/>
    <col min="4086" max="4086" width="10.625" style="320" customWidth="1"/>
    <col min="4087" max="4088" width="7.75" style="320" customWidth="1"/>
    <col min="4089" max="4089" width="18.625" style="320" customWidth="1"/>
    <col min="4090" max="4090" width="1.5" style="320" customWidth="1"/>
    <col min="4091" max="4107" width="0" style="320" hidden="1" customWidth="1"/>
    <col min="4108" max="4336" width="9" style="320"/>
    <col min="4337" max="4337" width="1.5" style="320" customWidth="1"/>
    <col min="4338" max="4338" width="4.625" style="320" customWidth="1"/>
    <col min="4339" max="4339" width="8.625" style="320" customWidth="1"/>
    <col min="4340" max="4340" width="37.25" style="320" customWidth="1"/>
    <col min="4341" max="4341" width="8.625" style="320" customWidth="1"/>
    <col min="4342" max="4342" width="10.625" style="320" customWidth="1"/>
    <col min="4343" max="4344" width="7.75" style="320" customWidth="1"/>
    <col min="4345" max="4345" width="18.625" style="320" customWidth="1"/>
    <col min="4346" max="4346" width="1.5" style="320" customWidth="1"/>
    <col min="4347" max="4363" width="0" style="320" hidden="1" customWidth="1"/>
    <col min="4364" max="4592" width="9" style="320"/>
    <col min="4593" max="4593" width="1.5" style="320" customWidth="1"/>
    <col min="4594" max="4594" width="4.625" style="320" customWidth="1"/>
    <col min="4595" max="4595" width="8.625" style="320" customWidth="1"/>
    <col min="4596" max="4596" width="37.25" style="320" customWidth="1"/>
    <col min="4597" max="4597" width="8.625" style="320" customWidth="1"/>
    <col min="4598" max="4598" width="10.625" style="320" customWidth="1"/>
    <col min="4599" max="4600" width="7.75" style="320" customWidth="1"/>
    <col min="4601" max="4601" width="18.625" style="320" customWidth="1"/>
    <col min="4602" max="4602" width="1.5" style="320" customWidth="1"/>
    <col min="4603" max="4619" width="0" style="320" hidden="1" customWidth="1"/>
    <col min="4620" max="4848" width="9" style="320"/>
    <col min="4849" max="4849" width="1.5" style="320" customWidth="1"/>
    <col min="4850" max="4850" width="4.625" style="320" customWidth="1"/>
    <col min="4851" max="4851" width="8.625" style="320" customWidth="1"/>
    <col min="4852" max="4852" width="37.25" style="320" customWidth="1"/>
    <col min="4853" max="4853" width="8.625" style="320" customWidth="1"/>
    <col min="4854" max="4854" width="10.625" style="320" customWidth="1"/>
    <col min="4855" max="4856" width="7.75" style="320" customWidth="1"/>
    <col min="4857" max="4857" width="18.625" style="320" customWidth="1"/>
    <col min="4858" max="4858" width="1.5" style="320" customWidth="1"/>
    <col min="4859" max="4875" width="0" style="320" hidden="1" customWidth="1"/>
    <col min="4876" max="5104" width="9" style="320"/>
    <col min="5105" max="5105" width="1.5" style="320" customWidth="1"/>
    <col min="5106" max="5106" width="4.625" style="320" customWidth="1"/>
    <col min="5107" max="5107" width="8.625" style="320" customWidth="1"/>
    <col min="5108" max="5108" width="37.25" style="320" customWidth="1"/>
    <col min="5109" max="5109" width="8.625" style="320" customWidth="1"/>
    <col min="5110" max="5110" width="10.625" style="320" customWidth="1"/>
    <col min="5111" max="5112" width="7.75" style="320" customWidth="1"/>
    <col min="5113" max="5113" width="18.625" style="320" customWidth="1"/>
    <col min="5114" max="5114" width="1.5" style="320" customWidth="1"/>
    <col min="5115" max="5131" width="0" style="320" hidden="1" customWidth="1"/>
    <col min="5132" max="5360" width="9" style="320"/>
    <col min="5361" max="5361" width="1.5" style="320" customWidth="1"/>
    <col min="5362" max="5362" width="4.625" style="320" customWidth="1"/>
    <col min="5363" max="5363" width="8.625" style="320" customWidth="1"/>
    <col min="5364" max="5364" width="37.25" style="320" customWidth="1"/>
    <col min="5365" max="5365" width="8.625" style="320" customWidth="1"/>
    <col min="5366" max="5366" width="10.625" style="320" customWidth="1"/>
    <col min="5367" max="5368" width="7.75" style="320" customWidth="1"/>
    <col min="5369" max="5369" width="18.625" style="320" customWidth="1"/>
    <col min="5370" max="5370" width="1.5" style="320" customWidth="1"/>
    <col min="5371" max="5387" width="0" style="320" hidden="1" customWidth="1"/>
    <col min="5388" max="5616" width="9" style="320"/>
    <col min="5617" max="5617" width="1.5" style="320" customWidth="1"/>
    <col min="5618" max="5618" width="4.625" style="320" customWidth="1"/>
    <col min="5619" max="5619" width="8.625" style="320" customWidth="1"/>
    <col min="5620" max="5620" width="37.25" style="320" customWidth="1"/>
    <col min="5621" max="5621" width="8.625" style="320" customWidth="1"/>
    <col min="5622" max="5622" width="10.625" style="320" customWidth="1"/>
    <col min="5623" max="5624" width="7.75" style="320" customWidth="1"/>
    <col min="5625" max="5625" width="18.625" style="320" customWidth="1"/>
    <col min="5626" max="5626" width="1.5" style="320" customWidth="1"/>
    <col min="5627" max="5643" width="0" style="320" hidden="1" customWidth="1"/>
    <col min="5644" max="5872" width="9" style="320"/>
    <col min="5873" max="5873" width="1.5" style="320" customWidth="1"/>
    <col min="5874" max="5874" width="4.625" style="320" customWidth="1"/>
    <col min="5875" max="5875" width="8.625" style="320" customWidth="1"/>
    <col min="5876" max="5876" width="37.25" style="320" customWidth="1"/>
    <col min="5877" max="5877" width="8.625" style="320" customWidth="1"/>
    <col min="5878" max="5878" width="10.625" style="320" customWidth="1"/>
    <col min="5879" max="5880" width="7.75" style="320" customWidth="1"/>
    <col min="5881" max="5881" width="18.625" style="320" customWidth="1"/>
    <col min="5882" max="5882" width="1.5" style="320" customWidth="1"/>
    <col min="5883" max="5899" width="0" style="320" hidden="1" customWidth="1"/>
    <col min="5900" max="6128" width="9" style="320"/>
    <col min="6129" max="6129" width="1.5" style="320" customWidth="1"/>
    <col min="6130" max="6130" width="4.625" style="320" customWidth="1"/>
    <col min="6131" max="6131" width="8.625" style="320" customWidth="1"/>
    <col min="6132" max="6132" width="37.25" style="320" customWidth="1"/>
    <col min="6133" max="6133" width="8.625" style="320" customWidth="1"/>
    <col min="6134" max="6134" width="10.625" style="320" customWidth="1"/>
    <col min="6135" max="6136" width="7.75" style="320" customWidth="1"/>
    <col min="6137" max="6137" width="18.625" style="320" customWidth="1"/>
    <col min="6138" max="6138" width="1.5" style="320" customWidth="1"/>
    <col min="6139" max="6155" width="0" style="320" hidden="1" customWidth="1"/>
    <col min="6156" max="6384" width="9" style="320"/>
    <col min="6385" max="6385" width="1.5" style="320" customWidth="1"/>
    <col min="6386" max="6386" width="4.625" style="320" customWidth="1"/>
    <col min="6387" max="6387" width="8.625" style="320" customWidth="1"/>
    <col min="6388" max="6388" width="37.25" style="320" customWidth="1"/>
    <col min="6389" max="6389" width="8.625" style="320" customWidth="1"/>
    <col min="6390" max="6390" width="10.625" style="320" customWidth="1"/>
    <col min="6391" max="6392" width="7.75" style="320" customWidth="1"/>
    <col min="6393" max="6393" width="18.625" style="320" customWidth="1"/>
    <col min="6394" max="6394" width="1.5" style="320" customWidth="1"/>
    <col min="6395" max="6411" width="0" style="320" hidden="1" customWidth="1"/>
    <col min="6412" max="6640" width="9" style="320"/>
    <col min="6641" max="6641" width="1.5" style="320" customWidth="1"/>
    <col min="6642" max="6642" width="4.625" style="320" customWidth="1"/>
    <col min="6643" max="6643" width="8.625" style="320" customWidth="1"/>
    <col min="6644" max="6644" width="37.25" style="320" customWidth="1"/>
    <col min="6645" max="6645" width="8.625" style="320" customWidth="1"/>
    <col min="6646" max="6646" width="10.625" style="320" customWidth="1"/>
    <col min="6647" max="6648" width="7.75" style="320" customWidth="1"/>
    <col min="6649" max="6649" width="18.625" style="320" customWidth="1"/>
    <col min="6650" max="6650" width="1.5" style="320" customWidth="1"/>
    <col min="6651" max="6667" width="0" style="320" hidden="1" customWidth="1"/>
    <col min="6668" max="6896" width="9" style="320"/>
    <col min="6897" max="6897" width="1.5" style="320" customWidth="1"/>
    <col min="6898" max="6898" width="4.625" style="320" customWidth="1"/>
    <col min="6899" max="6899" width="8.625" style="320" customWidth="1"/>
    <col min="6900" max="6900" width="37.25" style="320" customWidth="1"/>
    <col min="6901" max="6901" width="8.625" style="320" customWidth="1"/>
    <col min="6902" max="6902" width="10.625" style="320" customWidth="1"/>
    <col min="6903" max="6904" width="7.75" style="320" customWidth="1"/>
    <col min="6905" max="6905" width="18.625" style="320" customWidth="1"/>
    <col min="6906" max="6906" width="1.5" style="320" customWidth="1"/>
    <col min="6907" max="6923" width="0" style="320" hidden="1" customWidth="1"/>
    <col min="6924" max="7152" width="9" style="320"/>
    <col min="7153" max="7153" width="1.5" style="320" customWidth="1"/>
    <col min="7154" max="7154" width="4.625" style="320" customWidth="1"/>
    <col min="7155" max="7155" width="8.625" style="320" customWidth="1"/>
    <col min="7156" max="7156" width="37.25" style="320" customWidth="1"/>
    <col min="7157" max="7157" width="8.625" style="320" customWidth="1"/>
    <col min="7158" max="7158" width="10.625" style="320" customWidth="1"/>
    <col min="7159" max="7160" width="7.75" style="320" customWidth="1"/>
    <col min="7161" max="7161" width="18.625" style="320" customWidth="1"/>
    <col min="7162" max="7162" width="1.5" style="320" customWidth="1"/>
    <col min="7163" max="7179" width="0" style="320" hidden="1" customWidth="1"/>
    <col min="7180" max="7408" width="9" style="320"/>
    <col min="7409" max="7409" width="1.5" style="320" customWidth="1"/>
    <col min="7410" max="7410" width="4.625" style="320" customWidth="1"/>
    <col min="7411" max="7411" width="8.625" style="320" customWidth="1"/>
    <col min="7412" max="7412" width="37.25" style="320" customWidth="1"/>
    <col min="7413" max="7413" width="8.625" style="320" customWidth="1"/>
    <col min="7414" max="7414" width="10.625" style="320" customWidth="1"/>
    <col min="7415" max="7416" width="7.75" style="320" customWidth="1"/>
    <col min="7417" max="7417" width="18.625" style="320" customWidth="1"/>
    <col min="7418" max="7418" width="1.5" style="320" customWidth="1"/>
    <col min="7419" max="7435" width="0" style="320" hidden="1" customWidth="1"/>
    <col min="7436" max="7664" width="9" style="320"/>
    <col min="7665" max="7665" width="1.5" style="320" customWidth="1"/>
    <col min="7666" max="7666" width="4.625" style="320" customWidth="1"/>
    <col min="7667" max="7667" width="8.625" style="320" customWidth="1"/>
    <col min="7668" max="7668" width="37.25" style="320" customWidth="1"/>
    <col min="7669" max="7669" width="8.625" style="320" customWidth="1"/>
    <col min="7670" max="7670" width="10.625" style="320" customWidth="1"/>
    <col min="7671" max="7672" width="7.75" style="320" customWidth="1"/>
    <col min="7673" max="7673" width="18.625" style="320" customWidth="1"/>
    <col min="7674" max="7674" width="1.5" style="320" customWidth="1"/>
    <col min="7675" max="7691" width="0" style="320" hidden="1" customWidth="1"/>
    <col min="7692" max="7920" width="9" style="320"/>
    <col min="7921" max="7921" width="1.5" style="320" customWidth="1"/>
    <col min="7922" max="7922" width="4.625" style="320" customWidth="1"/>
    <col min="7923" max="7923" width="8.625" style="320" customWidth="1"/>
    <col min="7924" max="7924" width="37.25" style="320" customWidth="1"/>
    <col min="7925" max="7925" width="8.625" style="320" customWidth="1"/>
    <col min="7926" max="7926" width="10.625" style="320" customWidth="1"/>
    <col min="7927" max="7928" width="7.75" style="320" customWidth="1"/>
    <col min="7929" max="7929" width="18.625" style="320" customWidth="1"/>
    <col min="7930" max="7930" width="1.5" style="320" customWidth="1"/>
    <col min="7931" max="7947" width="0" style="320" hidden="1" customWidth="1"/>
    <col min="7948" max="8176" width="9" style="320"/>
    <col min="8177" max="8177" width="1.5" style="320" customWidth="1"/>
    <col min="8178" max="8178" width="4.625" style="320" customWidth="1"/>
    <col min="8179" max="8179" width="8.625" style="320" customWidth="1"/>
    <col min="8180" max="8180" width="37.25" style="320" customWidth="1"/>
    <col min="8181" max="8181" width="8.625" style="320" customWidth="1"/>
    <col min="8182" max="8182" width="10.625" style="320" customWidth="1"/>
    <col min="8183" max="8184" width="7.75" style="320" customWidth="1"/>
    <col min="8185" max="8185" width="18.625" style="320" customWidth="1"/>
    <col min="8186" max="8186" width="1.5" style="320" customWidth="1"/>
    <col min="8187" max="8203" width="0" style="320" hidden="1" customWidth="1"/>
    <col min="8204" max="8432" width="9" style="320"/>
    <col min="8433" max="8433" width="1.5" style="320" customWidth="1"/>
    <col min="8434" max="8434" width="4.625" style="320" customWidth="1"/>
    <col min="8435" max="8435" width="8.625" style="320" customWidth="1"/>
    <col min="8436" max="8436" width="37.25" style="320" customWidth="1"/>
    <col min="8437" max="8437" width="8.625" style="320" customWidth="1"/>
    <col min="8438" max="8438" width="10.625" style="320" customWidth="1"/>
    <col min="8439" max="8440" width="7.75" style="320" customWidth="1"/>
    <col min="8441" max="8441" width="18.625" style="320" customWidth="1"/>
    <col min="8442" max="8442" width="1.5" style="320" customWidth="1"/>
    <col min="8443" max="8459" width="0" style="320" hidden="1" customWidth="1"/>
    <col min="8460" max="8688" width="9" style="320"/>
    <col min="8689" max="8689" width="1.5" style="320" customWidth="1"/>
    <col min="8690" max="8690" width="4.625" style="320" customWidth="1"/>
    <col min="8691" max="8691" width="8.625" style="320" customWidth="1"/>
    <col min="8692" max="8692" width="37.25" style="320" customWidth="1"/>
    <col min="8693" max="8693" width="8.625" style="320" customWidth="1"/>
    <col min="8694" max="8694" width="10.625" style="320" customWidth="1"/>
    <col min="8695" max="8696" width="7.75" style="320" customWidth="1"/>
    <col min="8697" max="8697" width="18.625" style="320" customWidth="1"/>
    <col min="8698" max="8698" width="1.5" style="320" customWidth="1"/>
    <col min="8699" max="8715" width="0" style="320" hidden="1" customWidth="1"/>
    <col min="8716" max="8944" width="9" style="320"/>
    <col min="8945" max="8945" width="1.5" style="320" customWidth="1"/>
    <col min="8946" max="8946" width="4.625" style="320" customWidth="1"/>
    <col min="8947" max="8947" width="8.625" style="320" customWidth="1"/>
    <col min="8948" max="8948" width="37.25" style="320" customWidth="1"/>
    <col min="8949" max="8949" width="8.625" style="320" customWidth="1"/>
    <col min="8950" max="8950" width="10.625" style="320" customWidth="1"/>
    <col min="8951" max="8952" width="7.75" style="320" customWidth="1"/>
    <col min="8953" max="8953" width="18.625" style="320" customWidth="1"/>
    <col min="8954" max="8954" width="1.5" style="320" customWidth="1"/>
    <col min="8955" max="8971" width="0" style="320" hidden="1" customWidth="1"/>
    <col min="8972" max="9200" width="9" style="320"/>
    <col min="9201" max="9201" width="1.5" style="320" customWidth="1"/>
    <col min="9202" max="9202" width="4.625" style="320" customWidth="1"/>
    <col min="9203" max="9203" width="8.625" style="320" customWidth="1"/>
    <col min="9204" max="9204" width="37.25" style="320" customWidth="1"/>
    <col min="9205" max="9205" width="8.625" style="320" customWidth="1"/>
    <col min="9206" max="9206" width="10.625" style="320" customWidth="1"/>
    <col min="9207" max="9208" width="7.75" style="320" customWidth="1"/>
    <col min="9209" max="9209" width="18.625" style="320" customWidth="1"/>
    <col min="9210" max="9210" width="1.5" style="320" customWidth="1"/>
    <col min="9211" max="9227" width="0" style="320" hidden="1" customWidth="1"/>
    <col min="9228" max="9456" width="9" style="320"/>
    <col min="9457" max="9457" width="1.5" style="320" customWidth="1"/>
    <col min="9458" max="9458" width="4.625" style="320" customWidth="1"/>
    <col min="9459" max="9459" width="8.625" style="320" customWidth="1"/>
    <col min="9460" max="9460" width="37.25" style="320" customWidth="1"/>
    <col min="9461" max="9461" width="8.625" style="320" customWidth="1"/>
    <col min="9462" max="9462" width="10.625" style="320" customWidth="1"/>
    <col min="9463" max="9464" width="7.75" style="320" customWidth="1"/>
    <col min="9465" max="9465" width="18.625" style="320" customWidth="1"/>
    <col min="9466" max="9466" width="1.5" style="320" customWidth="1"/>
    <col min="9467" max="9483" width="0" style="320" hidden="1" customWidth="1"/>
    <col min="9484" max="9712" width="9" style="320"/>
    <col min="9713" max="9713" width="1.5" style="320" customWidth="1"/>
    <col min="9714" max="9714" width="4.625" style="320" customWidth="1"/>
    <col min="9715" max="9715" width="8.625" style="320" customWidth="1"/>
    <col min="9716" max="9716" width="37.25" style="320" customWidth="1"/>
    <col min="9717" max="9717" width="8.625" style="320" customWidth="1"/>
    <col min="9718" max="9718" width="10.625" style="320" customWidth="1"/>
    <col min="9719" max="9720" width="7.75" style="320" customWidth="1"/>
    <col min="9721" max="9721" width="18.625" style="320" customWidth="1"/>
    <col min="9722" max="9722" width="1.5" style="320" customWidth="1"/>
    <col min="9723" max="9739" width="0" style="320" hidden="1" customWidth="1"/>
    <col min="9740" max="9968" width="9" style="320"/>
    <col min="9969" max="9969" width="1.5" style="320" customWidth="1"/>
    <col min="9970" max="9970" width="4.625" style="320" customWidth="1"/>
    <col min="9971" max="9971" width="8.625" style="320" customWidth="1"/>
    <col min="9972" max="9972" width="37.25" style="320" customWidth="1"/>
    <col min="9973" max="9973" width="8.625" style="320" customWidth="1"/>
    <col min="9974" max="9974" width="10.625" style="320" customWidth="1"/>
    <col min="9975" max="9976" width="7.75" style="320" customWidth="1"/>
    <col min="9977" max="9977" width="18.625" style="320" customWidth="1"/>
    <col min="9978" max="9978" width="1.5" style="320" customWidth="1"/>
    <col min="9979" max="9995" width="0" style="320" hidden="1" customWidth="1"/>
    <col min="9996" max="10224" width="9" style="320"/>
    <col min="10225" max="10225" width="1.5" style="320" customWidth="1"/>
    <col min="10226" max="10226" width="4.625" style="320" customWidth="1"/>
    <col min="10227" max="10227" width="8.625" style="320" customWidth="1"/>
    <col min="10228" max="10228" width="37.25" style="320" customWidth="1"/>
    <col min="10229" max="10229" width="8.625" style="320" customWidth="1"/>
    <col min="10230" max="10230" width="10.625" style="320" customWidth="1"/>
    <col min="10231" max="10232" width="7.75" style="320" customWidth="1"/>
    <col min="10233" max="10233" width="18.625" style="320" customWidth="1"/>
    <col min="10234" max="10234" width="1.5" style="320" customWidth="1"/>
    <col min="10235" max="10251" width="0" style="320" hidden="1" customWidth="1"/>
    <col min="10252" max="10480" width="9" style="320"/>
    <col min="10481" max="10481" width="1.5" style="320" customWidth="1"/>
    <col min="10482" max="10482" width="4.625" style="320" customWidth="1"/>
    <col min="10483" max="10483" width="8.625" style="320" customWidth="1"/>
    <col min="10484" max="10484" width="37.25" style="320" customWidth="1"/>
    <col min="10485" max="10485" width="8.625" style="320" customWidth="1"/>
    <col min="10486" max="10486" width="10.625" style="320" customWidth="1"/>
    <col min="10487" max="10488" width="7.75" style="320" customWidth="1"/>
    <col min="10489" max="10489" width="18.625" style="320" customWidth="1"/>
    <col min="10490" max="10490" width="1.5" style="320" customWidth="1"/>
    <col min="10491" max="10507" width="0" style="320" hidden="1" customWidth="1"/>
    <col min="10508" max="10736" width="9" style="320"/>
    <col min="10737" max="10737" width="1.5" style="320" customWidth="1"/>
    <col min="10738" max="10738" width="4.625" style="320" customWidth="1"/>
    <col min="10739" max="10739" width="8.625" style="320" customWidth="1"/>
    <col min="10740" max="10740" width="37.25" style="320" customWidth="1"/>
    <col min="10741" max="10741" width="8.625" style="320" customWidth="1"/>
    <col min="10742" max="10742" width="10.625" style="320" customWidth="1"/>
    <col min="10743" max="10744" width="7.75" style="320" customWidth="1"/>
    <col min="10745" max="10745" width="18.625" style="320" customWidth="1"/>
    <col min="10746" max="10746" width="1.5" style="320" customWidth="1"/>
    <col min="10747" max="10763" width="0" style="320" hidden="1" customWidth="1"/>
    <col min="10764" max="10992" width="9" style="320"/>
    <col min="10993" max="10993" width="1.5" style="320" customWidth="1"/>
    <col min="10994" max="10994" width="4.625" style="320" customWidth="1"/>
    <col min="10995" max="10995" width="8.625" style="320" customWidth="1"/>
    <col min="10996" max="10996" width="37.25" style="320" customWidth="1"/>
    <col min="10997" max="10997" width="8.625" style="320" customWidth="1"/>
    <col min="10998" max="10998" width="10.625" style="320" customWidth="1"/>
    <col min="10999" max="11000" width="7.75" style="320" customWidth="1"/>
    <col min="11001" max="11001" width="18.625" style="320" customWidth="1"/>
    <col min="11002" max="11002" width="1.5" style="320" customWidth="1"/>
    <col min="11003" max="11019" width="0" style="320" hidden="1" customWidth="1"/>
    <col min="11020" max="11248" width="9" style="320"/>
    <col min="11249" max="11249" width="1.5" style="320" customWidth="1"/>
    <col min="11250" max="11250" width="4.625" style="320" customWidth="1"/>
    <col min="11251" max="11251" width="8.625" style="320" customWidth="1"/>
    <col min="11252" max="11252" width="37.25" style="320" customWidth="1"/>
    <col min="11253" max="11253" width="8.625" style="320" customWidth="1"/>
    <col min="11254" max="11254" width="10.625" style="320" customWidth="1"/>
    <col min="11255" max="11256" width="7.75" style="320" customWidth="1"/>
    <col min="11257" max="11257" width="18.625" style="320" customWidth="1"/>
    <col min="11258" max="11258" width="1.5" style="320" customWidth="1"/>
    <col min="11259" max="11275" width="0" style="320" hidden="1" customWidth="1"/>
    <col min="11276" max="11504" width="9" style="320"/>
    <col min="11505" max="11505" width="1.5" style="320" customWidth="1"/>
    <col min="11506" max="11506" width="4.625" style="320" customWidth="1"/>
    <col min="11507" max="11507" width="8.625" style="320" customWidth="1"/>
    <col min="11508" max="11508" width="37.25" style="320" customWidth="1"/>
    <col min="11509" max="11509" width="8.625" style="320" customWidth="1"/>
    <col min="11510" max="11510" width="10.625" style="320" customWidth="1"/>
    <col min="11511" max="11512" width="7.75" style="320" customWidth="1"/>
    <col min="11513" max="11513" width="18.625" style="320" customWidth="1"/>
    <col min="11514" max="11514" width="1.5" style="320" customWidth="1"/>
    <col min="11515" max="11531" width="0" style="320" hidden="1" customWidth="1"/>
    <col min="11532" max="11760" width="9" style="320"/>
    <col min="11761" max="11761" width="1.5" style="320" customWidth="1"/>
    <col min="11762" max="11762" width="4.625" style="320" customWidth="1"/>
    <col min="11763" max="11763" width="8.625" style="320" customWidth="1"/>
    <col min="11764" max="11764" width="37.25" style="320" customWidth="1"/>
    <col min="11765" max="11765" width="8.625" style="320" customWidth="1"/>
    <col min="11766" max="11766" width="10.625" style="320" customWidth="1"/>
    <col min="11767" max="11768" width="7.75" style="320" customWidth="1"/>
    <col min="11769" max="11769" width="18.625" style="320" customWidth="1"/>
    <col min="11770" max="11770" width="1.5" style="320" customWidth="1"/>
    <col min="11771" max="11787" width="0" style="320" hidden="1" customWidth="1"/>
    <col min="11788" max="12016" width="9" style="320"/>
    <col min="12017" max="12017" width="1.5" style="320" customWidth="1"/>
    <col min="12018" max="12018" width="4.625" style="320" customWidth="1"/>
    <col min="12019" max="12019" width="8.625" style="320" customWidth="1"/>
    <col min="12020" max="12020" width="37.25" style="320" customWidth="1"/>
    <col min="12021" max="12021" width="8.625" style="320" customWidth="1"/>
    <col min="12022" max="12022" width="10.625" style="320" customWidth="1"/>
    <col min="12023" max="12024" width="7.75" style="320" customWidth="1"/>
    <col min="12025" max="12025" width="18.625" style="320" customWidth="1"/>
    <col min="12026" max="12026" width="1.5" style="320" customWidth="1"/>
    <col min="12027" max="12043" width="0" style="320" hidden="1" customWidth="1"/>
    <col min="12044" max="12272" width="9" style="320"/>
    <col min="12273" max="12273" width="1.5" style="320" customWidth="1"/>
    <col min="12274" max="12274" width="4.625" style="320" customWidth="1"/>
    <col min="12275" max="12275" width="8.625" style="320" customWidth="1"/>
    <col min="12276" max="12276" width="37.25" style="320" customWidth="1"/>
    <col min="12277" max="12277" width="8.625" style="320" customWidth="1"/>
    <col min="12278" max="12278" width="10.625" style="320" customWidth="1"/>
    <col min="12279" max="12280" width="7.75" style="320" customWidth="1"/>
    <col min="12281" max="12281" width="18.625" style="320" customWidth="1"/>
    <col min="12282" max="12282" width="1.5" style="320" customWidth="1"/>
    <col min="12283" max="12299" width="0" style="320" hidden="1" customWidth="1"/>
    <col min="12300" max="12528" width="9" style="320"/>
    <col min="12529" max="12529" width="1.5" style="320" customWidth="1"/>
    <col min="12530" max="12530" width="4.625" style="320" customWidth="1"/>
    <col min="12531" max="12531" width="8.625" style="320" customWidth="1"/>
    <col min="12532" max="12532" width="37.25" style="320" customWidth="1"/>
    <col min="12533" max="12533" width="8.625" style="320" customWidth="1"/>
    <col min="12534" max="12534" width="10.625" style="320" customWidth="1"/>
    <col min="12535" max="12536" width="7.75" style="320" customWidth="1"/>
    <col min="12537" max="12537" width="18.625" style="320" customWidth="1"/>
    <col min="12538" max="12538" width="1.5" style="320" customWidth="1"/>
    <col min="12539" max="12555" width="0" style="320" hidden="1" customWidth="1"/>
    <col min="12556" max="12784" width="9" style="320"/>
    <col min="12785" max="12785" width="1.5" style="320" customWidth="1"/>
    <col min="12786" max="12786" width="4.625" style="320" customWidth="1"/>
    <col min="12787" max="12787" width="8.625" style="320" customWidth="1"/>
    <col min="12788" max="12788" width="37.25" style="320" customWidth="1"/>
    <col min="12789" max="12789" width="8.625" style="320" customWidth="1"/>
    <col min="12790" max="12790" width="10.625" style="320" customWidth="1"/>
    <col min="12791" max="12792" width="7.75" style="320" customWidth="1"/>
    <col min="12793" max="12793" width="18.625" style="320" customWidth="1"/>
    <col min="12794" max="12794" width="1.5" style="320" customWidth="1"/>
    <col min="12795" max="12811" width="0" style="320" hidden="1" customWidth="1"/>
    <col min="12812" max="13040" width="9" style="320"/>
    <col min="13041" max="13041" width="1.5" style="320" customWidth="1"/>
    <col min="13042" max="13042" width="4.625" style="320" customWidth="1"/>
    <col min="13043" max="13043" width="8.625" style="320" customWidth="1"/>
    <col min="13044" max="13044" width="37.25" style="320" customWidth="1"/>
    <col min="13045" max="13045" width="8.625" style="320" customWidth="1"/>
    <col min="13046" max="13046" width="10.625" style="320" customWidth="1"/>
    <col min="13047" max="13048" width="7.75" style="320" customWidth="1"/>
    <col min="13049" max="13049" width="18.625" style="320" customWidth="1"/>
    <col min="13050" max="13050" width="1.5" style="320" customWidth="1"/>
    <col min="13051" max="13067" width="0" style="320" hidden="1" customWidth="1"/>
    <col min="13068" max="13296" width="9" style="320"/>
    <col min="13297" max="13297" width="1.5" style="320" customWidth="1"/>
    <col min="13298" max="13298" width="4.625" style="320" customWidth="1"/>
    <col min="13299" max="13299" width="8.625" style="320" customWidth="1"/>
    <col min="13300" max="13300" width="37.25" style="320" customWidth="1"/>
    <col min="13301" max="13301" width="8.625" style="320" customWidth="1"/>
    <col min="13302" max="13302" width="10.625" style="320" customWidth="1"/>
    <col min="13303" max="13304" width="7.75" style="320" customWidth="1"/>
    <col min="13305" max="13305" width="18.625" style="320" customWidth="1"/>
    <col min="13306" max="13306" width="1.5" style="320" customWidth="1"/>
    <col min="13307" max="13323" width="0" style="320" hidden="1" customWidth="1"/>
    <col min="13324" max="13552" width="9" style="320"/>
    <col min="13553" max="13553" width="1.5" style="320" customWidth="1"/>
    <col min="13554" max="13554" width="4.625" style="320" customWidth="1"/>
    <col min="13555" max="13555" width="8.625" style="320" customWidth="1"/>
    <col min="13556" max="13556" width="37.25" style="320" customWidth="1"/>
    <col min="13557" max="13557" width="8.625" style="320" customWidth="1"/>
    <col min="13558" max="13558" width="10.625" style="320" customWidth="1"/>
    <col min="13559" max="13560" width="7.75" style="320" customWidth="1"/>
    <col min="13561" max="13561" width="18.625" style="320" customWidth="1"/>
    <col min="13562" max="13562" width="1.5" style="320" customWidth="1"/>
    <col min="13563" max="13579" width="0" style="320" hidden="1" customWidth="1"/>
    <col min="13580" max="13808" width="9" style="320"/>
    <col min="13809" max="13809" width="1.5" style="320" customWidth="1"/>
    <col min="13810" max="13810" width="4.625" style="320" customWidth="1"/>
    <col min="13811" max="13811" width="8.625" style="320" customWidth="1"/>
    <col min="13812" max="13812" width="37.25" style="320" customWidth="1"/>
    <col min="13813" max="13813" width="8.625" style="320" customWidth="1"/>
    <col min="13814" max="13814" width="10.625" style="320" customWidth="1"/>
    <col min="13815" max="13816" width="7.75" style="320" customWidth="1"/>
    <col min="13817" max="13817" width="18.625" style="320" customWidth="1"/>
    <col min="13818" max="13818" width="1.5" style="320" customWidth="1"/>
    <col min="13819" max="13835" width="0" style="320" hidden="1" customWidth="1"/>
    <col min="13836" max="14064" width="9" style="320"/>
    <col min="14065" max="14065" width="1.5" style="320" customWidth="1"/>
    <col min="14066" max="14066" width="4.625" style="320" customWidth="1"/>
    <col min="14067" max="14067" width="8.625" style="320" customWidth="1"/>
    <col min="14068" max="14068" width="37.25" style="320" customWidth="1"/>
    <col min="14069" max="14069" width="8.625" style="320" customWidth="1"/>
    <col min="14070" max="14070" width="10.625" style="320" customWidth="1"/>
    <col min="14071" max="14072" width="7.75" style="320" customWidth="1"/>
    <col min="14073" max="14073" width="18.625" style="320" customWidth="1"/>
    <col min="14074" max="14074" width="1.5" style="320" customWidth="1"/>
    <col min="14075" max="14091" width="0" style="320" hidden="1" customWidth="1"/>
    <col min="14092" max="14320" width="9" style="320"/>
    <col min="14321" max="14321" width="1.5" style="320" customWidth="1"/>
    <col min="14322" max="14322" width="4.625" style="320" customWidth="1"/>
    <col min="14323" max="14323" width="8.625" style="320" customWidth="1"/>
    <col min="14324" max="14324" width="37.25" style="320" customWidth="1"/>
    <col min="14325" max="14325" width="8.625" style="320" customWidth="1"/>
    <col min="14326" max="14326" width="10.625" style="320" customWidth="1"/>
    <col min="14327" max="14328" width="7.75" style="320" customWidth="1"/>
    <col min="14329" max="14329" width="18.625" style="320" customWidth="1"/>
    <col min="14330" max="14330" width="1.5" style="320" customWidth="1"/>
    <col min="14331" max="14347" width="0" style="320" hidden="1" customWidth="1"/>
    <col min="14348" max="14576" width="9" style="320"/>
    <col min="14577" max="14577" width="1.5" style="320" customWidth="1"/>
    <col min="14578" max="14578" width="4.625" style="320" customWidth="1"/>
    <col min="14579" max="14579" width="8.625" style="320" customWidth="1"/>
    <col min="14580" max="14580" width="37.25" style="320" customWidth="1"/>
    <col min="14581" max="14581" width="8.625" style="320" customWidth="1"/>
    <col min="14582" max="14582" width="10.625" style="320" customWidth="1"/>
    <col min="14583" max="14584" width="7.75" style="320" customWidth="1"/>
    <col min="14585" max="14585" width="18.625" style="320" customWidth="1"/>
    <col min="14586" max="14586" width="1.5" style="320" customWidth="1"/>
    <col min="14587" max="14603" width="0" style="320" hidden="1" customWidth="1"/>
    <col min="14604" max="14832" width="9" style="320"/>
    <col min="14833" max="14833" width="1.5" style="320" customWidth="1"/>
    <col min="14834" max="14834" width="4.625" style="320" customWidth="1"/>
    <col min="14835" max="14835" width="8.625" style="320" customWidth="1"/>
    <col min="14836" max="14836" width="37.25" style="320" customWidth="1"/>
    <col min="14837" max="14837" width="8.625" style="320" customWidth="1"/>
    <col min="14838" max="14838" width="10.625" style="320" customWidth="1"/>
    <col min="14839" max="14840" width="7.75" style="320" customWidth="1"/>
    <col min="14841" max="14841" width="18.625" style="320" customWidth="1"/>
    <col min="14842" max="14842" width="1.5" style="320" customWidth="1"/>
    <col min="14843" max="14859" width="0" style="320" hidden="1" customWidth="1"/>
    <col min="14860" max="15088" width="9" style="320"/>
    <col min="15089" max="15089" width="1.5" style="320" customWidth="1"/>
    <col min="15090" max="15090" width="4.625" style="320" customWidth="1"/>
    <col min="15091" max="15091" width="8.625" style="320" customWidth="1"/>
    <col min="15092" max="15092" width="37.25" style="320" customWidth="1"/>
    <col min="15093" max="15093" width="8.625" style="320" customWidth="1"/>
    <col min="15094" max="15094" width="10.625" style="320" customWidth="1"/>
    <col min="15095" max="15096" width="7.75" style="320" customWidth="1"/>
    <col min="15097" max="15097" width="18.625" style="320" customWidth="1"/>
    <col min="15098" max="15098" width="1.5" style="320" customWidth="1"/>
    <col min="15099" max="15115" width="0" style="320" hidden="1" customWidth="1"/>
    <col min="15116" max="15344" width="9" style="320"/>
    <col min="15345" max="15345" width="1.5" style="320" customWidth="1"/>
    <col min="15346" max="15346" width="4.625" style="320" customWidth="1"/>
    <col min="15347" max="15347" width="8.625" style="320" customWidth="1"/>
    <col min="15348" max="15348" width="37.25" style="320" customWidth="1"/>
    <col min="15349" max="15349" width="8.625" style="320" customWidth="1"/>
    <col min="15350" max="15350" width="10.625" style="320" customWidth="1"/>
    <col min="15351" max="15352" width="7.75" style="320" customWidth="1"/>
    <col min="15353" max="15353" width="18.625" style="320" customWidth="1"/>
    <col min="15354" max="15354" width="1.5" style="320" customWidth="1"/>
    <col min="15355" max="15371" width="0" style="320" hidden="1" customWidth="1"/>
    <col min="15372" max="15600" width="9" style="320"/>
    <col min="15601" max="15601" width="1.5" style="320" customWidth="1"/>
    <col min="15602" max="15602" width="4.625" style="320" customWidth="1"/>
    <col min="15603" max="15603" width="8.625" style="320" customWidth="1"/>
    <col min="15604" max="15604" width="37.25" style="320" customWidth="1"/>
    <col min="15605" max="15605" width="8.625" style="320" customWidth="1"/>
    <col min="15606" max="15606" width="10.625" style="320" customWidth="1"/>
    <col min="15607" max="15608" width="7.75" style="320" customWidth="1"/>
    <col min="15609" max="15609" width="18.625" style="320" customWidth="1"/>
    <col min="15610" max="15610" width="1.5" style="320" customWidth="1"/>
    <col min="15611" max="15627" width="0" style="320" hidden="1" customWidth="1"/>
    <col min="15628" max="15856" width="9" style="320"/>
    <col min="15857" max="15857" width="1.5" style="320" customWidth="1"/>
    <col min="15858" max="15858" width="4.625" style="320" customWidth="1"/>
    <col min="15859" max="15859" width="8.625" style="320" customWidth="1"/>
    <col min="15860" max="15860" width="37.25" style="320" customWidth="1"/>
    <col min="15861" max="15861" width="8.625" style="320" customWidth="1"/>
    <col min="15862" max="15862" width="10.625" style="320" customWidth="1"/>
    <col min="15863" max="15864" width="7.75" style="320" customWidth="1"/>
    <col min="15865" max="15865" width="18.625" style="320" customWidth="1"/>
    <col min="15866" max="15866" width="1.5" style="320" customWidth="1"/>
    <col min="15867" max="15883" width="0" style="320" hidden="1" customWidth="1"/>
    <col min="15884" max="16112" width="9" style="320"/>
    <col min="16113" max="16113" width="1.5" style="320" customWidth="1"/>
    <col min="16114" max="16114" width="4.625" style="320" customWidth="1"/>
    <col min="16115" max="16115" width="8.625" style="320" customWidth="1"/>
    <col min="16116" max="16116" width="37.25" style="320" customWidth="1"/>
    <col min="16117" max="16117" width="8.625" style="320" customWidth="1"/>
    <col min="16118" max="16118" width="10.625" style="320" customWidth="1"/>
    <col min="16119" max="16120" width="7.75" style="320" customWidth="1"/>
    <col min="16121" max="16121" width="18.625" style="320" customWidth="1"/>
    <col min="16122" max="16122" width="1.5" style="320" customWidth="1"/>
    <col min="16123" max="16139" width="0" style="320" hidden="1" customWidth="1"/>
    <col min="16140" max="16384" width="9" style="320"/>
  </cols>
  <sheetData>
    <row r="1" spans="1:56" ht="7.5" customHeight="1" x14ac:dyDescent="0.15">
      <c r="A1" s="289"/>
      <c r="B1" s="298"/>
      <c r="C1" s="257"/>
      <c r="D1" s="298"/>
      <c r="E1" s="298"/>
      <c r="F1" s="298"/>
      <c r="G1" s="298"/>
      <c r="H1" s="298"/>
      <c r="I1" s="298"/>
      <c r="J1" s="241"/>
      <c r="K1" s="319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676" t="s">
        <v>267</v>
      </c>
      <c r="AF1" s="676" t="s">
        <v>267</v>
      </c>
      <c r="AG1" s="676" t="s">
        <v>267</v>
      </c>
      <c r="AH1" s="676" t="s">
        <v>267</v>
      </c>
      <c r="AI1" s="676" t="s">
        <v>267</v>
      </c>
      <c r="AJ1" s="676" t="s">
        <v>267</v>
      </c>
      <c r="AK1" s="676" t="s">
        <v>267</v>
      </c>
      <c r="AL1" s="676" t="s">
        <v>267</v>
      </c>
      <c r="AM1" s="321"/>
      <c r="AN1" s="678" t="s">
        <v>268</v>
      </c>
      <c r="AO1" s="678" t="s">
        <v>268</v>
      </c>
      <c r="AP1" s="678" t="s">
        <v>268</v>
      </c>
      <c r="AQ1" s="678" t="s">
        <v>268</v>
      </c>
      <c r="AR1" s="678" t="s">
        <v>268</v>
      </c>
      <c r="AS1" s="678" t="s">
        <v>268</v>
      </c>
      <c r="AT1" s="678" t="s">
        <v>268</v>
      </c>
      <c r="AU1" s="678" t="s">
        <v>268</v>
      </c>
      <c r="AV1" s="322"/>
      <c r="AW1" s="678" t="s">
        <v>47</v>
      </c>
      <c r="AX1" s="678" t="s">
        <v>47</v>
      </c>
      <c r="AY1" s="678" t="s">
        <v>47</v>
      </c>
      <c r="AZ1" s="678" t="s">
        <v>47</v>
      </c>
      <c r="BA1" s="678" t="s">
        <v>47</v>
      </c>
      <c r="BB1" s="678" t="s">
        <v>47</v>
      </c>
      <c r="BC1" s="678" t="s">
        <v>47</v>
      </c>
      <c r="BD1" s="678" t="s">
        <v>47</v>
      </c>
    </row>
    <row r="2" spans="1:56" ht="51.75" customHeight="1" x14ac:dyDescent="0.15">
      <c r="A2" s="289"/>
      <c r="B2" s="323"/>
      <c r="C2" s="323"/>
      <c r="D2" s="323"/>
      <c r="E2" s="323"/>
      <c r="F2" s="323"/>
      <c r="G2" s="323"/>
      <c r="H2" s="323"/>
      <c r="I2" s="324"/>
      <c r="J2" s="241"/>
      <c r="K2" s="319"/>
      <c r="L2" s="325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676"/>
      <c r="AF2" s="676"/>
      <c r="AG2" s="676"/>
      <c r="AH2" s="676"/>
      <c r="AI2" s="676"/>
      <c r="AJ2" s="676"/>
      <c r="AK2" s="676"/>
      <c r="AL2" s="676"/>
      <c r="AM2" s="321"/>
      <c r="AN2" s="678"/>
      <c r="AO2" s="678"/>
      <c r="AP2" s="678"/>
      <c r="AQ2" s="678"/>
      <c r="AR2" s="678"/>
      <c r="AS2" s="678"/>
      <c r="AT2" s="678"/>
      <c r="AU2" s="678"/>
      <c r="AV2" s="322"/>
      <c r="AW2" s="678"/>
      <c r="AX2" s="678"/>
      <c r="AY2" s="678"/>
      <c r="AZ2" s="678"/>
      <c r="BA2" s="678"/>
      <c r="BB2" s="678"/>
      <c r="BC2" s="678"/>
      <c r="BD2" s="678"/>
    </row>
    <row r="3" spans="1:56" ht="23.25" customHeight="1" x14ac:dyDescent="0.15">
      <c r="A3" s="289"/>
      <c r="B3" s="323" t="s">
        <v>253</v>
      </c>
      <c r="C3" s="323"/>
      <c r="D3" s="323"/>
      <c r="E3" s="323"/>
      <c r="F3" s="323" t="s">
        <v>115</v>
      </c>
      <c r="G3" s="317"/>
      <c r="H3" s="317"/>
      <c r="I3" s="318"/>
      <c r="J3" s="241"/>
      <c r="K3" s="319"/>
      <c r="L3" s="325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676"/>
      <c r="AF3" s="676"/>
      <c r="AG3" s="676"/>
      <c r="AH3" s="676"/>
      <c r="AI3" s="676"/>
      <c r="AJ3" s="676"/>
      <c r="AK3" s="676"/>
      <c r="AL3" s="676"/>
      <c r="AM3" s="321"/>
      <c r="AN3" s="678"/>
      <c r="AO3" s="678"/>
      <c r="AP3" s="678"/>
      <c r="AQ3" s="678"/>
      <c r="AR3" s="678"/>
      <c r="AS3" s="678"/>
      <c r="AT3" s="678"/>
      <c r="AU3" s="678"/>
      <c r="AV3" s="322"/>
      <c r="AW3" s="678"/>
      <c r="AX3" s="678"/>
      <c r="AY3" s="678"/>
      <c r="AZ3" s="678"/>
      <c r="BA3" s="678"/>
      <c r="BB3" s="678"/>
      <c r="BC3" s="678"/>
      <c r="BD3" s="678"/>
    </row>
    <row r="4" spans="1:56" ht="26.1" customHeight="1" x14ac:dyDescent="0.15">
      <c r="A4" s="289"/>
      <c r="B4" s="664" t="s">
        <v>109</v>
      </c>
      <c r="C4" s="664"/>
      <c r="D4" s="664"/>
      <c r="E4" s="664"/>
      <c r="F4" s="664"/>
      <c r="G4" s="664"/>
      <c r="H4" s="664"/>
      <c r="I4" s="664"/>
      <c r="J4" s="241"/>
      <c r="K4" s="319"/>
      <c r="L4" s="325"/>
      <c r="M4" s="676" t="s">
        <v>27</v>
      </c>
      <c r="N4" s="676" t="s">
        <v>27</v>
      </c>
      <c r="O4" s="676" t="s">
        <v>27</v>
      </c>
      <c r="P4" s="676" t="s">
        <v>27</v>
      </c>
      <c r="Q4" s="676" t="s">
        <v>27</v>
      </c>
      <c r="R4" s="676" t="s">
        <v>27</v>
      </c>
      <c r="S4" s="676" t="s">
        <v>27</v>
      </c>
      <c r="T4" s="676" t="s">
        <v>27</v>
      </c>
      <c r="U4" s="326"/>
      <c r="V4" s="676" t="s">
        <v>24</v>
      </c>
      <c r="W4" s="676" t="s">
        <v>24</v>
      </c>
      <c r="X4" s="676" t="s">
        <v>24</v>
      </c>
      <c r="Y4" s="676" t="s">
        <v>24</v>
      </c>
      <c r="Z4" s="676" t="s">
        <v>24</v>
      </c>
      <c r="AA4" s="676" t="s">
        <v>24</v>
      </c>
      <c r="AB4" s="676" t="s">
        <v>24</v>
      </c>
      <c r="AC4" s="676" t="s">
        <v>24</v>
      </c>
      <c r="AD4" s="326"/>
      <c r="AE4" s="676"/>
      <c r="AF4" s="676"/>
      <c r="AG4" s="676"/>
      <c r="AH4" s="676"/>
      <c r="AI4" s="676"/>
      <c r="AJ4" s="676"/>
      <c r="AK4" s="676"/>
      <c r="AL4" s="676"/>
      <c r="AM4" s="326"/>
      <c r="AN4" s="678"/>
      <c r="AO4" s="678"/>
      <c r="AP4" s="678"/>
      <c r="AQ4" s="678"/>
      <c r="AR4" s="678"/>
      <c r="AS4" s="678"/>
      <c r="AT4" s="678"/>
      <c r="AU4" s="678"/>
      <c r="AV4" s="322"/>
      <c r="AW4" s="678"/>
      <c r="AX4" s="678"/>
      <c r="AY4" s="678"/>
      <c r="AZ4" s="678"/>
      <c r="BA4" s="678"/>
      <c r="BB4" s="678"/>
      <c r="BC4" s="678"/>
      <c r="BD4" s="678"/>
    </row>
    <row r="5" spans="1:56" ht="15" customHeight="1" x14ac:dyDescent="0.15">
      <c r="A5" s="289"/>
      <c r="B5" s="665" t="s">
        <v>20</v>
      </c>
      <c r="C5" s="665" t="s">
        <v>21</v>
      </c>
      <c r="D5" s="495" t="s">
        <v>110</v>
      </c>
      <c r="E5" s="666"/>
      <c r="F5" s="540" t="s">
        <v>22</v>
      </c>
      <c r="G5" s="669" t="s">
        <v>111</v>
      </c>
      <c r="H5" s="670"/>
      <c r="I5" s="671" t="s">
        <v>112</v>
      </c>
      <c r="J5" s="241"/>
      <c r="K5" s="319"/>
      <c r="L5" s="325"/>
      <c r="M5" s="676"/>
      <c r="N5" s="676"/>
      <c r="O5" s="676"/>
      <c r="P5" s="676"/>
      <c r="Q5" s="676"/>
      <c r="R5" s="676"/>
      <c r="S5" s="676"/>
      <c r="T5" s="676"/>
      <c r="U5" s="326"/>
      <c r="V5" s="676"/>
      <c r="W5" s="676"/>
      <c r="X5" s="676"/>
      <c r="Y5" s="676"/>
      <c r="Z5" s="676"/>
      <c r="AA5" s="676"/>
      <c r="AB5" s="676"/>
      <c r="AC5" s="676"/>
      <c r="AD5" s="326"/>
      <c r="AE5" s="676"/>
      <c r="AF5" s="676"/>
      <c r="AG5" s="676"/>
      <c r="AH5" s="676"/>
      <c r="AI5" s="676"/>
      <c r="AJ5" s="676"/>
      <c r="AK5" s="676"/>
      <c r="AL5" s="676"/>
      <c r="AM5" s="326"/>
      <c r="AN5" s="678"/>
      <c r="AO5" s="678"/>
      <c r="AP5" s="678"/>
      <c r="AQ5" s="678"/>
      <c r="AR5" s="678"/>
      <c r="AS5" s="678"/>
      <c r="AT5" s="678"/>
      <c r="AU5" s="678"/>
      <c r="AV5" s="322"/>
      <c r="AW5" s="678"/>
      <c r="AX5" s="678"/>
      <c r="AY5" s="678"/>
      <c r="AZ5" s="678"/>
      <c r="BA5" s="678"/>
      <c r="BB5" s="678"/>
      <c r="BC5" s="678"/>
      <c r="BD5" s="678"/>
    </row>
    <row r="6" spans="1:56" ht="15" customHeight="1" x14ac:dyDescent="0.15">
      <c r="A6" s="289"/>
      <c r="B6" s="665"/>
      <c r="C6" s="665"/>
      <c r="D6" s="667"/>
      <c r="E6" s="668"/>
      <c r="F6" s="540"/>
      <c r="G6" s="75" t="s">
        <v>113</v>
      </c>
      <c r="H6" s="75" t="s">
        <v>114</v>
      </c>
      <c r="I6" s="524"/>
      <c r="J6" s="241"/>
      <c r="K6" s="319"/>
      <c r="L6" s="325"/>
      <c r="M6" s="327" t="s">
        <v>70</v>
      </c>
      <c r="N6" s="327" t="s">
        <v>46</v>
      </c>
      <c r="O6" s="327" t="s">
        <v>71</v>
      </c>
      <c r="P6" s="327" t="s">
        <v>72</v>
      </c>
      <c r="Q6" s="327" t="s">
        <v>73</v>
      </c>
      <c r="R6" s="327" t="s">
        <v>74</v>
      </c>
      <c r="S6" s="327" t="s">
        <v>75</v>
      </c>
      <c r="T6" s="327" t="s">
        <v>76</v>
      </c>
      <c r="U6" s="328"/>
      <c r="V6" s="327" t="s">
        <v>70</v>
      </c>
      <c r="W6" s="327" t="s">
        <v>46</v>
      </c>
      <c r="X6" s="327" t="s">
        <v>71</v>
      </c>
      <c r="Y6" s="327" t="s">
        <v>72</v>
      </c>
      <c r="Z6" s="327" t="s">
        <v>73</v>
      </c>
      <c r="AA6" s="327" t="s">
        <v>74</v>
      </c>
      <c r="AB6" s="327" t="s">
        <v>75</v>
      </c>
      <c r="AC6" s="327" t="s">
        <v>76</v>
      </c>
      <c r="AD6" s="328"/>
      <c r="AE6" s="327" t="s">
        <v>70</v>
      </c>
      <c r="AF6" s="327" t="s">
        <v>46</v>
      </c>
      <c r="AG6" s="327" t="s">
        <v>71</v>
      </c>
      <c r="AH6" s="327" t="s">
        <v>72</v>
      </c>
      <c r="AI6" s="327" t="s">
        <v>73</v>
      </c>
      <c r="AJ6" s="327" t="s">
        <v>74</v>
      </c>
      <c r="AK6" s="327" t="s">
        <v>75</v>
      </c>
      <c r="AL6" s="327" t="s">
        <v>76</v>
      </c>
      <c r="AM6" s="328"/>
      <c r="AN6" s="327" t="s">
        <v>70</v>
      </c>
      <c r="AO6" s="327" t="s">
        <v>46</v>
      </c>
      <c r="AP6" s="327" t="s">
        <v>71</v>
      </c>
      <c r="AQ6" s="327" t="s">
        <v>72</v>
      </c>
      <c r="AR6" s="327" t="s">
        <v>73</v>
      </c>
      <c r="AS6" s="327" t="s">
        <v>74</v>
      </c>
      <c r="AT6" s="327" t="s">
        <v>75</v>
      </c>
      <c r="AU6" s="327" t="s">
        <v>76</v>
      </c>
      <c r="AV6" s="329"/>
      <c r="AW6" s="327" t="s">
        <v>70</v>
      </c>
      <c r="AX6" s="327" t="s">
        <v>46</v>
      </c>
      <c r="AY6" s="327" t="s">
        <v>71</v>
      </c>
      <c r="AZ6" s="327" t="s">
        <v>72</v>
      </c>
      <c r="BA6" s="327" t="s">
        <v>73</v>
      </c>
      <c r="BB6" s="327" t="s">
        <v>74</v>
      </c>
      <c r="BC6" s="327" t="s">
        <v>75</v>
      </c>
      <c r="BD6" s="327" t="s">
        <v>76</v>
      </c>
    </row>
    <row r="7" spans="1:56" ht="21.95" customHeight="1" x14ac:dyDescent="0.15">
      <c r="A7" s="289"/>
      <c r="B7" s="330">
        <v>12</v>
      </c>
      <c r="C7" s="40"/>
      <c r="D7" s="672"/>
      <c r="E7" s="673"/>
      <c r="F7" s="316"/>
      <c r="G7" s="42"/>
      <c r="H7" s="40"/>
      <c r="I7" s="43"/>
      <c r="J7" s="241"/>
      <c r="K7" s="331" t="str">
        <f t="shared" ref="K7:K31" si="0">IF(F7=$M$4,$M$4&amp;G7,IF(F7=$V$4,$V$4&amp;G7,IF(F7=$AE$1,$AE$1&amp;G7,IF(F7=$AN$1,$AN$1&amp;G7,IF(F7="","",$AW$1&amp;G7)))))</f>
        <v/>
      </c>
      <c r="M7" s="320">
        <f>COUNTIF(K7,"校長①")*H7</f>
        <v>0</v>
      </c>
      <c r="N7" s="320">
        <f>COUNTIF(K7,"校長②")*H7</f>
        <v>0</v>
      </c>
      <c r="O7" s="320">
        <f>COUNTIF(K7,"校長③")*H7</f>
        <v>0</v>
      </c>
      <c r="P7" s="320">
        <f>COUNTIF(K7,"校長④")*H7</f>
        <v>0</v>
      </c>
      <c r="Q7" s="320">
        <f>COUNTIF(K7,"校長⑤")*H7</f>
        <v>0</v>
      </c>
      <c r="R7" s="320">
        <f>COUNTIF(K7,"校長⑥")*H7</f>
        <v>0</v>
      </c>
      <c r="S7" s="320">
        <f>COUNTIF(K7,"校長⑦")*H7</f>
        <v>0</v>
      </c>
      <c r="T7" s="320">
        <f>COUNTIF(K7,"校長⑧")*H7</f>
        <v>0</v>
      </c>
      <c r="V7" s="320">
        <f>COUNTIF(K7,"教頭①")*H7</f>
        <v>0</v>
      </c>
      <c r="W7" s="320">
        <f>COUNTIF(K7,"教頭②")*H7</f>
        <v>0</v>
      </c>
      <c r="X7" s="320">
        <f>COUNTIF(K7,"教頭③")*H7</f>
        <v>0</v>
      </c>
      <c r="Y7" s="320">
        <f>COUNTIF(K7,"教頭④")*H7</f>
        <v>0</v>
      </c>
      <c r="Z7" s="320">
        <f>COUNTIF(K7,"教頭⑤")*H7</f>
        <v>0</v>
      </c>
      <c r="AA7" s="320">
        <f>COUNTIF(K7,"教頭⑥")*H7</f>
        <v>0</v>
      </c>
      <c r="AB7" s="320">
        <f>COUNTIF(K7,"教頭⑦")*H7</f>
        <v>0</v>
      </c>
      <c r="AC7" s="320">
        <f>COUNTIF(K7,"教頭⑧")*H7</f>
        <v>0</v>
      </c>
      <c r="AE7" s="320">
        <f>COUNTIF($K7,"拠点校指導教員①")*H7</f>
        <v>0</v>
      </c>
      <c r="AF7" s="320">
        <f>COUNTIF($K7,"拠点校指導教員②")*H7</f>
        <v>0</v>
      </c>
      <c r="AG7" s="320">
        <f>COUNTIF($K7,"拠点校指導教員③")*H7</f>
        <v>0</v>
      </c>
      <c r="AH7" s="320">
        <f>COUNTIF($K7,"拠点校指導教員④")*H7</f>
        <v>0</v>
      </c>
      <c r="AI7" s="320">
        <f>COUNTIF($K7,"拠点校指導教員⑤")*H7</f>
        <v>0</v>
      </c>
      <c r="AJ7" s="320">
        <f>COUNTIF($K7,"拠点校指導教員⑥")*H7</f>
        <v>0</v>
      </c>
      <c r="AK7" s="320">
        <f>COUNTIF($K7,"拠点校指導教員⑦")*H7</f>
        <v>0</v>
      </c>
      <c r="AL7" s="320">
        <f>COUNTIF($K7,"拠点校指導教員⑧")*H7</f>
        <v>0</v>
      </c>
      <c r="AN7" s="320">
        <f>COUNTIF($K7,"校内指導教員①")*H7</f>
        <v>0</v>
      </c>
      <c r="AO7" s="320">
        <f>COUNTIF($K7,"校内指導教員②")*H7</f>
        <v>0</v>
      </c>
      <c r="AP7" s="320">
        <f>COUNTIF($K7,"校内指導教員③")*H7</f>
        <v>0</v>
      </c>
      <c r="AQ7" s="320">
        <f>COUNTIF($K7,"校内指導教員④")*H7</f>
        <v>0</v>
      </c>
      <c r="AR7" s="320">
        <f>COUNTIF($K7,"校内指導教員⑤")*H7</f>
        <v>0</v>
      </c>
      <c r="AS7" s="320">
        <f>COUNTIF($K7,"校内指導教員⑥")*H7</f>
        <v>0</v>
      </c>
      <c r="AT7" s="320">
        <f>COUNTIF($K7,"校内指導教員⑦")*H7</f>
        <v>0</v>
      </c>
      <c r="AU7" s="320">
        <f>COUNTIF($K7,"校内指導教員⑧")*H7</f>
        <v>0</v>
      </c>
      <c r="AW7" s="320">
        <f>COUNTIF($K7,"その他の教員①")*H7</f>
        <v>0</v>
      </c>
      <c r="AX7" s="320">
        <f>COUNTIF($K7,"その他の教員②")*H7</f>
        <v>0</v>
      </c>
      <c r="AY7" s="320">
        <f>COUNTIF($K7,"その他の教員③")*H7</f>
        <v>0</v>
      </c>
      <c r="AZ7" s="320">
        <f>COUNTIF($K7,"その他の教員④")*H7</f>
        <v>0</v>
      </c>
      <c r="BA7" s="320">
        <f>COUNTIF($K7,"その他の教員⑤")*H7</f>
        <v>0</v>
      </c>
      <c r="BB7" s="320">
        <f>COUNTIF($K7,"その他の教員⑥")*H7</f>
        <v>0</v>
      </c>
      <c r="BC7" s="320">
        <f>COUNTIF($K7,"その他の教員⑦")*H7</f>
        <v>0</v>
      </c>
      <c r="BD7" s="320">
        <f>COUNTIF($K7,"その他の教員⑧")*H7</f>
        <v>0</v>
      </c>
    </row>
    <row r="8" spans="1:56" ht="21.75" customHeight="1" x14ac:dyDescent="0.15">
      <c r="A8" s="289"/>
      <c r="B8" s="332"/>
      <c r="C8" s="40"/>
      <c r="D8" s="662"/>
      <c r="E8" s="663"/>
      <c r="F8" s="45"/>
      <c r="G8" s="40"/>
      <c r="H8" s="40"/>
      <c r="I8" s="46"/>
      <c r="J8" s="241"/>
      <c r="K8" s="331" t="str">
        <f t="shared" si="0"/>
        <v/>
      </c>
      <c r="M8" s="320">
        <f t="shared" ref="M8:M31" si="1">COUNTIF(K8,"校長①")*H8</f>
        <v>0</v>
      </c>
      <c r="N8" s="320">
        <f t="shared" ref="N8:N31" si="2">COUNTIF(K8,"校長②")*H8</f>
        <v>0</v>
      </c>
      <c r="O8" s="320">
        <f t="shared" ref="O8:O31" si="3">COUNTIF(K8,"校長③")*H8</f>
        <v>0</v>
      </c>
      <c r="P8" s="320">
        <f t="shared" ref="P8:P31" si="4">COUNTIF(K8,"校長④")*H8</f>
        <v>0</v>
      </c>
      <c r="Q8" s="320">
        <f t="shared" ref="Q8:Q31" si="5">COUNTIF(K8,"校長⑤")*H8</f>
        <v>0</v>
      </c>
      <c r="R8" s="320">
        <f t="shared" ref="R8:R31" si="6">COUNTIF(K8,"校長⑥")*H8</f>
        <v>0</v>
      </c>
      <c r="S8" s="320">
        <f t="shared" ref="S8:S31" si="7">COUNTIF(K8,"校長⑦")*H8</f>
        <v>0</v>
      </c>
      <c r="T8" s="320">
        <f t="shared" ref="T8:T31" si="8">COUNTIF(K8,"校長⑧")*H8</f>
        <v>0</v>
      </c>
      <c r="V8" s="320">
        <f t="shared" ref="V8:V31" si="9">COUNTIF(K8,"教頭①")*H8</f>
        <v>0</v>
      </c>
      <c r="W8" s="320">
        <f t="shared" ref="W8:W31" si="10">COUNTIF(K8,"教頭②")*H8</f>
        <v>0</v>
      </c>
      <c r="X8" s="320">
        <f t="shared" ref="X8:X31" si="11">COUNTIF(K8,"教頭③")*H8</f>
        <v>0</v>
      </c>
      <c r="Y8" s="320">
        <f t="shared" ref="Y8:Y31" si="12">COUNTIF(K8,"教頭④")*H8</f>
        <v>0</v>
      </c>
      <c r="Z8" s="320">
        <f t="shared" ref="Z8:Z31" si="13">COUNTIF(K8,"教頭⑤")*H8</f>
        <v>0</v>
      </c>
      <c r="AA8" s="320">
        <f t="shared" ref="AA8:AA31" si="14">COUNTIF(K8,"教頭⑥")*H8</f>
        <v>0</v>
      </c>
      <c r="AB8" s="320">
        <f t="shared" ref="AB8:AB31" si="15">COUNTIF(K8,"教頭⑦")*H8</f>
        <v>0</v>
      </c>
      <c r="AC8" s="320">
        <f t="shared" ref="AC8:AC31" si="16">COUNTIF(K8,"教頭⑧")*H8</f>
        <v>0</v>
      </c>
      <c r="AE8" s="320">
        <f t="shared" ref="AE8:AE31" si="17">COUNTIF($K8,"拠点校指導教員①")*H8</f>
        <v>0</v>
      </c>
      <c r="AF8" s="320">
        <f t="shared" ref="AF8:AF31" si="18">COUNTIF($K8,"拠点校指導教員②")*H8</f>
        <v>0</v>
      </c>
      <c r="AG8" s="320">
        <f t="shared" ref="AG8:AG31" si="19">COUNTIF($K8,"拠点校指導教員③")*H8</f>
        <v>0</v>
      </c>
      <c r="AH8" s="320">
        <f t="shared" ref="AH8:AH31" si="20">COUNTIF($K8,"拠点校指導教員④")*H8</f>
        <v>0</v>
      </c>
      <c r="AI8" s="320">
        <f t="shared" ref="AI8:AI31" si="21">COUNTIF($K8,"拠点校指導教員⑤")*H8</f>
        <v>0</v>
      </c>
      <c r="AJ8" s="320">
        <f t="shared" ref="AJ8:AJ31" si="22">COUNTIF($K8,"拠点校指導教員⑥")*H8</f>
        <v>0</v>
      </c>
      <c r="AK8" s="320">
        <f t="shared" ref="AK8:AK31" si="23">COUNTIF($K8,"拠点校指導教員⑦")*H8</f>
        <v>0</v>
      </c>
      <c r="AL8" s="320">
        <f t="shared" ref="AL8:AL31" si="24">COUNTIF($K8,"拠点校指導教員⑧")*H8</f>
        <v>0</v>
      </c>
      <c r="AN8" s="320">
        <f t="shared" ref="AN8:AN31" si="25">COUNTIF($K8,"校内指導教員①")*H8</f>
        <v>0</v>
      </c>
      <c r="AO8" s="320">
        <f t="shared" ref="AO8:AO31" si="26">COUNTIF($K8,"校内指導教員②")*H8</f>
        <v>0</v>
      </c>
      <c r="AP8" s="320">
        <f t="shared" ref="AP8:AP31" si="27">COUNTIF($K8,"校内指導教員③")*H8</f>
        <v>0</v>
      </c>
      <c r="AQ8" s="320">
        <f t="shared" ref="AQ8:AQ31" si="28">COUNTIF($K8,"校内指導教員④")*H8</f>
        <v>0</v>
      </c>
      <c r="AR8" s="320">
        <f t="shared" ref="AR8:AR31" si="29">COUNTIF($K8,"校内指導教員⑤")*H8</f>
        <v>0</v>
      </c>
      <c r="AS8" s="320">
        <f t="shared" ref="AS8:AS31" si="30">COUNTIF($K8,"校内指導教員⑥")*H8</f>
        <v>0</v>
      </c>
      <c r="AT8" s="320">
        <f t="shared" ref="AT8:AT31" si="31">COUNTIF($K8,"校内指導教員⑦")*H8</f>
        <v>0</v>
      </c>
      <c r="AU8" s="320">
        <f t="shared" ref="AU8:AU31" si="32">COUNTIF($K8,"校内指導教員⑧")*H8</f>
        <v>0</v>
      </c>
      <c r="AW8" s="320">
        <f t="shared" ref="AW8:AW31" si="33">COUNTIF($K8,"その他の教員①")*H8</f>
        <v>0</v>
      </c>
      <c r="AX8" s="320">
        <f t="shared" ref="AX8:AX31" si="34">COUNTIF($K8,"その他の教員②")*H8</f>
        <v>0</v>
      </c>
      <c r="AY8" s="320">
        <f t="shared" ref="AY8:AY31" si="35">COUNTIF($K8,"その他の教員③")*H8</f>
        <v>0</v>
      </c>
      <c r="AZ8" s="320">
        <f t="shared" ref="AZ8:AZ31" si="36">COUNTIF($K8,"その他の教員④")*H8</f>
        <v>0</v>
      </c>
      <c r="BA8" s="320">
        <f t="shared" ref="BA8:BA31" si="37">COUNTIF($K8,"その他の教員⑤")*H8</f>
        <v>0</v>
      </c>
      <c r="BB8" s="320">
        <f t="shared" ref="BB8:BB31" si="38">COUNTIF($K8,"その他の教員⑥")*H8</f>
        <v>0</v>
      </c>
      <c r="BC8" s="320">
        <f t="shared" ref="BC8:BC31" si="39">COUNTIF($K8,"その他の教員⑦")*H8</f>
        <v>0</v>
      </c>
      <c r="BD8" s="320">
        <f t="shared" ref="BD8:BD31" si="40">COUNTIF($K8,"その他の教員⑧")*H8</f>
        <v>0</v>
      </c>
    </row>
    <row r="9" spans="1:56" ht="21.95" customHeight="1" x14ac:dyDescent="0.15">
      <c r="A9" s="289"/>
      <c r="B9" s="332"/>
      <c r="C9" s="39"/>
      <c r="D9" s="662"/>
      <c r="E9" s="663"/>
      <c r="F9" s="45"/>
      <c r="G9" s="40"/>
      <c r="H9" s="40"/>
      <c r="I9" s="48"/>
      <c r="J9" s="241"/>
      <c r="K9" s="331" t="str">
        <f t="shared" si="0"/>
        <v/>
      </c>
      <c r="M9" s="320">
        <f t="shared" si="1"/>
        <v>0</v>
      </c>
      <c r="N9" s="320">
        <f t="shared" si="2"/>
        <v>0</v>
      </c>
      <c r="O9" s="320">
        <f t="shared" si="3"/>
        <v>0</v>
      </c>
      <c r="P9" s="320">
        <f t="shared" si="4"/>
        <v>0</v>
      </c>
      <c r="Q9" s="320">
        <f t="shared" si="5"/>
        <v>0</v>
      </c>
      <c r="R9" s="320">
        <f t="shared" si="6"/>
        <v>0</v>
      </c>
      <c r="S9" s="320">
        <f t="shared" si="7"/>
        <v>0</v>
      </c>
      <c r="T9" s="320">
        <f t="shared" si="8"/>
        <v>0</v>
      </c>
      <c r="V9" s="320">
        <f t="shared" si="9"/>
        <v>0</v>
      </c>
      <c r="W9" s="320">
        <f t="shared" si="10"/>
        <v>0</v>
      </c>
      <c r="X9" s="320">
        <f t="shared" si="11"/>
        <v>0</v>
      </c>
      <c r="Y9" s="320">
        <f t="shared" si="12"/>
        <v>0</v>
      </c>
      <c r="Z9" s="320">
        <f t="shared" si="13"/>
        <v>0</v>
      </c>
      <c r="AA9" s="320">
        <f t="shared" si="14"/>
        <v>0</v>
      </c>
      <c r="AB9" s="320">
        <f t="shared" si="15"/>
        <v>0</v>
      </c>
      <c r="AC9" s="320">
        <f t="shared" si="16"/>
        <v>0</v>
      </c>
      <c r="AE9" s="320">
        <f t="shared" si="17"/>
        <v>0</v>
      </c>
      <c r="AF9" s="320">
        <f t="shared" si="18"/>
        <v>0</v>
      </c>
      <c r="AG9" s="320">
        <f t="shared" si="19"/>
        <v>0</v>
      </c>
      <c r="AH9" s="320">
        <f t="shared" si="20"/>
        <v>0</v>
      </c>
      <c r="AI9" s="320">
        <f t="shared" si="21"/>
        <v>0</v>
      </c>
      <c r="AJ9" s="320">
        <f t="shared" si="22"/>
        <v>0</v>
      </c>
      <c r="AK9" s="320">
        <f t="shared" si="23"/>
        <v>0</v>
      </c>
      <c r="AL9" s="320">
        <f t="shared" si="24"/>
        <v>0</v>
      </c>
      <c r="AN9" s="320">
        <f t="shared" si="25"/>
        <v>0</v>
      </c>
      <c r="AO9" s="320">
        <f t="shared" si="26"/>
        <v>0</v>
      </c>
      <c r="AP9" s="320">
        <f t="shared" si="27"/>
        <v>0</v>
      </c>
      <c r="AQ9" s="320">
        <f t="shared" si="28"/>
        <v>0</v>
      </c>
      <c r="AR9" s="320">
        <f t="shared" si="29"/>
        <v>0</v>
      </c>
      <c r="AS9" s="320">
        <f t="shared" si="30"/>
        <v>0</v>
      </c>
      <c r="AT9" s="320">
        <f t="shared" si="31"/>
        <v>0</v>
      </c>
      <c r="AU9" s="320">
        <f t="shared" si="32"/>
        <v>0</v>
      </c>
      <c r="AW9" s="320">
        <f t="shared" si="33"/>
        <v>0</v>
      </c>
      <c r="AX9" s="320">
        <f t="shared" si="34"/>
        <v>0</v>
      </c>
      <c r="AY9" s="320">
        <f t="shared" si="35"/>
        <v>0</v>
      </c>
      <c r="AZ9" s="320">
        <f t="shared" si="36"/>
        <v>0</v>
      </c>
      <c r="BA9" s="320">
        <f t="shared" si="37"/>
        <v>0</v>
      </c>
      <c r="BB9" s="320">
        <f t="shared" si="38"/>
        <v>0</v>
      </c>
      <c r="BC9" s="320">
        <f t="shared" si="39"/>
        <v>0</v>
      </c>
      <c r="BD9" s="320">
        <f t="shared" si="40"/>
        <v>0</v>
      </c>
    </row>
    <row r="10" spans="1:56" ht="21.95" customHeight="1" x14ac:dyDescent="0.15">
      <c r="A10" s="289"/>
      <c r="B10" s="332"/>
      <c r="C10" s="49"/>
      <c r="D10" s="662"/>
      <c r="E10" s="663"/>
      <c r="F10" s="45"/>
      <c r="G10" s="40"/>
      <c r="H10" s="40"/>
      <c r="I10" s="51"/>
      <c r="J10" s="241"/>
      <c r="K10" s="331" t="str">
        <f t="shared" si="0"/>
        <v/>
      </c>
      <c r="M10" s="320">
        <f t="shared" si="1"/>
        <v>0</v>
      </c>
      <c r="N10" s="320">
        <f t="shared" si="2"/>
        <v>0</v>
      </c>
      <c r="O10" s="320">
        <f t="shared" si="3"/>
        <v>0</v>
      </c>
      <c r="P10" s="320">
        <f t="shared" si="4"/>
        <v>0</v>
      </c>
      <c r="Q10" s="320">
        <f t="shared" si="5"/>
        <v>0</v>
      </c>
      <c r="R10" s="320">
        <f t="shared" si="6"/>
        <v>0</v>
      </c>
      <c r="S10" s="320">
        <f t="shared" si="7"/>
        <v>0</v>
      </c>
      <c r="T10" s="320">
        <f t="shared" si="8"/>
        <v>0</v>
      </c>
      <c r="V10" s="320">
        <f t="shared" si="9"/>
        <v>0</v>
      </c>
      <c r="W10" s="320">
        <f t="shared" si="10"/>
        <v>0</v>
      </c>
      <c r="X10" s="320">
        <f t="shared" si="11"/>
        <v>0</v>
      </c>
      <c r="Y10" s="320">
        <f t="shared" si="12"/>
        <v>0</v>
      </c>
      <c r="Z10" s="320">
        <f t="shared" si="13"/>
        <v>0</v>
      </c>
      <c r="AA10" s="320">
        <f t="shared" si="14"/>
        <v>0</v>
      </c>
      <c r="AB10" s="320">
        <f t="shared" si="15"/>
        <v>0</v>
      </c>
      <c r="AC10" s="320">
        <f t="shared" si="16"/>
        <v>0</v>
      </c>
      <c r="AE10" s="320">
        <f t="shared" si="17"/>
        <v>0</v>
      </c>
      <c r="AF10" s="320">
        <f t="shared" si="18"/>
        <v>0</v>
      </c>
      <c r="AG10" s="320">
        <f t="shared" si="19"/>
        <v>0</v>
      </c>
      <c r="AH10" s="320">
        <f t="shared" si="20"/>
        <v>0</v>
      </c>
      <c r="AI10" s="320">
        <f t="shared" si="21"/>
        <v>0</v>
      </c>
      <c r="AJ10" s="320">
        <f t="shared" si="22"/>
        <v>0</v>
      </c>
      <c r="AK10" s="320">
        <f t="shared" si="23"/>
        <v>0</v>
      </c>
      <c r="AL10" s="320">
        <f t="shared" si="24"/>
        <v>0</v>
      </c>
      <c r="AN10" s="320">
        <f t="shared" si="25"/>
        <v>0</v>
      </c>
      <c r="AO10" s="320">
        <f t="shared" si="26"/>
        <v>0</v>
      </c>
      <c r="AP10" s="320">
        <f t="shared" si="27"/>
        <v>0</v>
      </c>
      <c r="AQ10" s="320">
        <f t="shared" si="28"/>
        <v>0</v>
      </c>
      <c r="AR10" s="320">
        <f t="shared" si="29"/>
        <v>0</v>
      </c>
      <c r="AS10" s="320">
        <f t="shared" si="30"/>
        <v>0</v>
      </c>
      <c r="AT10" s="320">
        <f t="shared" si="31"/>
        <v>0</v>
      </c>
      <c r="AU10" s="320">
        <f t="shared" si="32"/>
        <v>0</v>
      </c>
      <c r="AW10" s="320">
        <f t="shared" si="33"/>
        <v>0</v>
      </c>
      <c r="AX10" s="320">
        <f t="shared" si="34"/>
        <v>0</v>
      </c>
      <c r="AY10" s="320">
        <f t="shared" si="35"/>
        <v>0</v>
      </c>
      <c r="AZ10" s="320">
        <f t="shared" si="36"/>
        <v>0</v>
      </c>
      <c r="BA10" s="320">
        <f t="shared" si="37"/>
        <v>0</v>
      </c>
      <c r="BB10" s="320">
        <f t="shared" si="38"/>
        <v>0</v>
      </c>
      <c r="BC10" s="320">
        <f t="shared" si="39"/>
        <v>0</v>
      </c>
      <c r="BD10" s="320">
        <f t="shared" si="40"/>
        <v>0</v>
      </c>
    </row>
    <row r="11" spans="1:56" ht="21.95" customHeight="1" x14ac:dyDescent="0.15">
      <c r="A11" s="289"/>
      <c r="B11" s="332"/>
      <c r="C11" s="50"/>
      <c r="D11" s="662"/>
      <c r="E11" s="663"/>
      <c r="F11" s="45"/>
      <c r="G11" s="40"/>
      <c r="H11" s="40"/>
      <c r="I11" s="46"/>
      <c r="J11" s="241"/>
      <c r="K11" s="331" t="str">
        <f t="shared" si="0"/>
        <v/>
      </c>
      <c r="M11" s="320">
        <f t="shared" si="1"/>
        <v>0</v>
      </c>
      <c r="N11" s="320">
        <f t="shared" si="2"/>
        <v>0</v>
      </c>
      <c r="O11" s="320">
        <f t="shared" si="3"/>
        <v>0</v>
      </c>
      <c r="P11" s="320">
        <f t="shared" si="4"/>
        <v>0</v>
      </c>
      <c r="Q11" s="320">
        <f t="shared" si="5"/>
        <v>0</v>
      </c>
      <c r="R11" s="320">
        <f t="shared" si="6"/>
        <v>0</v>
      </c>
      <c r="S11" s="320">
        <f t="shared" si="7"/>
        <v>0</v>
      </c>
      <c r="T11" s="320">
        <f t="shared" si="8"/>
        <v>0</v>
      </c>
      <c r="V11" s="320">
        <f t="shared" si="9"/>
        <v>0</v>
      </c>
      <c r="W11" s="320">
        <f t="shared" si="10"/>
        <v>0</v>
      </c>
      <c r="X11" s="320">
        <f t="shared" si="11"/>
        <v>0</v>
      </c>
      <c r="Y11" s="320">
        <f t="shared" si="12"/>
        <v>0</v>
      </c>
      <c r="Z11" s="320">
        <f t="shared" si="13"/>
        <v>0</v>
      </c>
      <c r="AA11" s="320">
        <f t="shared" si="14"/>
        <v>0</v>
      </c>
      <c r="AB11" s="320">
        <f t="shared" si="15"/>
        <v>0</v>
      </c>
      <c r="AC11" s="320">
        <f t="shared" si="16"/>
        <v>0</v>
      </c>
      <c r="AE11" s="320">
        <f t="shared" si="17"/>
        <v>0</v>
      </c>
      <c r="AF11" s="320">
        <f t="shared" si="18"/>
        <v>0</v>
      </c>
      <c r="AG11" s="320">
        <f t="shared" si="19"/>
        <v>0</v>
      </c>
      <c r="AH11" s="320">
        <f t="shared" si="20"/>
        <v>0</v>
      </c>
      <c r="AI11" s="320">
        <f t="shared" si="21"/>
        <v>0</v>
      </c>
      <c r="AJ11" s="320">
        <f t="shared" si="22"/>
        <v>0</v>
      </c>
      <c r="AK11" s="320">
        <f t="shared" si="23"/>
        <v>0</v>
      </c>
      <c r="AL11" s="320">
        <f t="shared" si="24"/>
        <v>0</v>
      </c>
      <c r="AN11" s="320">
        <f t="shared" si="25"/>
        <v>0</v>
      </c>
      <c r="AO11" s="320">
        <f t="shared" si="26"/>
        <v>0</v>
      </c>
      <c r="AP11" s="320">
        <f t="shared" si="27"/>
        <v>0</v>
      </c>
      <c r="AQ11" s="320">
        <f t="shared" si="28"/>
        <v>0</v>
      </c>
      <c r="AR11" s="320">
        <f t="shared" si="29"/>
        <v>0</v>
      </c>
      <c r="AS11" s="320">
        <f t="shared" si="30"/>
        <v>0</v>
      </c>
      <c r="AT11" s="320">
        <f t="shared" si="31"/>
        <v>0</v>
      </c>
      <c r="AU11" s="320">
        <f t="shared" si="32"/>
        <v>0</v>
      </c>
      <c r="AW11" s="320">
        <f t="shared" si="33"/>
        <v>0</v>
      </c>
      <c r="AX11" s="320">
        <f t="shared" si="34"/>
        <v>0</v>
      </c>
      <c r="AY11" s="320">
        <f t="shared" si="35"/>
        <v>0</v>
      </c>
      <c r="AZ11" s="320">
        <f t="shared" si="36"/>
        <v>0</v>
      </c>
      <c r="BA11" s="320">
        <f t="shared" si="37"/>
        <v>0</v>
      </c>
      <c r="BB11" s="320">
        <f t="shared" si="38"/>
        <v>0</v>
      </c>
      <c r="BC11" s="320">
        <f t="shared" si="39"/>
        <v>0</v>
      </c>
      <c r="BD11" s="320">
        <f t="shared" si="40"/>
        <v>0</v>
      </c>
    </row>
    <row r="12" spans="1:56" ht="21.95" customHeight="1" x14ac:dyDescent="0.15">
      <c r="A12" s="289"/>
      <c r="B12" s="332"/>
      <c r="C12" s="50"/>
      <c r="D12" s="662"/>
      <c r="E12" s="663"/>
      <c r="F12" s="45"/>
      <c r="G12" s="40"/>
      <c r="H12" s="40"/>
      <c r="I12" s="48"/>
      <c r="J12" s="333"/>
      <c r="K12" s="331" t="str">
        <f t="shared" si="0"/>
        <v/>
      </c>
      <c r="M12" s="320">
        <f t="shared" si="1"/>
        <v>0</v>
      </c>
      <c r="N12" s="320">
        <f t="shared" si="2"/>
        <v>0</v>
      </c>
      <c r="O12" s="320">
        <f t="shared" si="3"/>
        <v>0</v>
      </c>
      <c r="P12" s="320">
        <f t="shared" si="4"/>
        <v>0</v>
      </c>
      <c r="Q12" s="320">
        <f t="shared" si="5"/>
        <v>0</v>
      </c>
      <c r="R12" s="320">
        <f t="shared" si="6"/>
        <v>0</v>
      </c>
      <c r="S12" s="320">
        <f t="shared" si="7"/>
        <v>0</v>
      </c>
      <c r="T12" s="320">
        <f t="shared" si="8"/>
        <v>0</v>
      </c>
      <c r="V12" s="320">
        <f t="shared" si="9"/>
        <v>0</v>
      </c>
      <c r="W12" s="320">
        <f t="shared" si="10"/>
        <v>0</v>
      </c>
      <c r="X12" s="320">
        <f t="shared" si="11"/>
        <v>0</v>
      </c>
      <c r="Y12" s="320">
        <f t="shared" si="12"/>
        <v>0</v>
      </c>
      <c r="Z12" s="320">
        <f t="shared" si="13"/>
        <v>0</v>
      </c>
      <c r="AA12" s="320">
        <f t="shared" si="14"/>
        <v>0</v>
      </c>
      <c r="AB12" s="320">
        <f t="shared" si="15"/>
        <v>0</v>
      </c>
      <c r="AC12" s="320">
        <f t="shared" si="16"/>
        <v>0</v>
      </c>
      <c r="AE12" s="320">
        <f t="shared" si="17"/>
        <v>0</v>
      </c>
      <c r="AF12" s="320">
        <f t="shared" si="18"/>
        <v>0</v>
      </c>
      <c r="AG12" s="320">
        <f t="shared" si="19"/>
        <v>0</v>
      </c>
      <c r="AH12" s="320">
        <f t="shared" si="20"/>
        <v>0</v>
      </c>
      <c r="AI12" s="320">
        <f t="shared" si="21"/>
        <v>0</v>
      </c>
      <c r="AJ12" s="320">
        <f t="shared" si="22"/>
        <v>0</v>
      </c>
      <c r="AK12" s="320">
        <f t="shared" si="23"/>
        <v>0</v>
      </c>
      <c r="AL12" s="320">
        <f t="shared" si="24"/>
        <v>0</v>
      </c>
      <c r="AN12" s="320">
        <f t="shared" si="25"/>
        <v>0</v>
      </c>
      <c r="AO12" s="320">
        <f t="shared" si="26"/>
        <v>0</v>
      </c>
      <c r="AP12" s="320">
        <f t="shared" si="27"/>
        <v>0</v>
      </c>
      <c r="AQ12" s="320">
        <f t="shared" si="28"/>
        <v>0</v>
      </c>
      <c r="AR12" s="320">
        <f t="shared" si="29"/>
        <v>0</v>
      </c>
      <c r="AS12" s="320">
        <f t="shared" si="30"/>
        <v>0</v>
      </c>
      <c r="AT12" s="320">
        <f t="shared" si="31"/>
        <v>0</v>
      </c>
      <c r="AU12" s="320">
        <f t="shared" si="32"/>
        <v>0</v>
      </c>
      <c r="AW12" s="320">
        <f t="shared" si="33"/>
        <v>0</v>
      </c>
      <c r="AX12" s="320">
        <f t="shared" si="34"/>
        <v>0</v>
      </c>
      <c r="AY12" s="320">
        <f t="shared" si="35"/>
        <v>0</v>
      </c>
      <c r="AZ12" s="320">
        <f t="shared" si="36"/>
        <v>0</v>
      </c>
      <c r="BA12" s="320">
        <f t="shared" si="37"/>
        <v>0</v>
      </c>
      <c r="BB12" s="320">
        <f t="shared" si="38"/>
        <v>0</v>
      </c>
      <c r="BC12" s="320">
        <f t="shared" si="39"/>
        <v>0</v>
      </c>
      <c r="BD12" s="320">
        <f t="shared" si="40"/>
        <v>0</v>
      </c>
    </row>
    <row r="13" spans="1:56" s="336" customFormat="1" ht="21.95" customHeight="1" x14ac:dyDescent="0.15">
      <c r="A13" s="334"/>
      <c r="B13" s="335"/>
      <c r="C13" s="50"/>
      <c r="D13" s="662"/>
      <c r="E13" s="663"/>
      <c r="F13" s="45"/>
      <c r="G13" s="40"/>
      <c r="H13" s="40"/>
      <c r="I13" s="51"/>
      <c r="J13" s="300"/>
      <c r="K13" s="331" t="str">
        <f t="shared" si="0"/>
        <v/>
      </c>
      <c r="M13" s="320">
        <f t="shared" si="1"/>
        <v>0</v>
      </c>
      <c r="N13" s="320">
        <f t="shared" si="2"/>
        <v>0</v>
      </c>
      <c r="O13" s="320">
        <f t="shared" si="3"/>
        <v>0</v>
      </c>
      <c r="P13" s="320">
        <f t="shared" si="4"/>
        <v>0</v>
      </c>
      <c r="Q13" s="320">
        <f t="shared" si="5"/>
        <v>0</v>
      </c>
      <c r="R13" s="320">
        <f t="shared" si="6"/>
        <v>0</v>
      </c>
      <c r="S13" s="320">
        <f t="shared" si="7"/>
        <v>0</v>
      </c>
      <c r="T13" s="320">
        <f t="shared" si="8"/>
        <v>0</v>
      </c>
      <c r="V13" s="320">
        <f t="shared" si="9"/>
        <v>0</v>
      </c>
      <c r="W13" s="320">
        <f t="shared" si="10"/>
        <v>0</v>
      </c>
      <c r="X13" s="320">
        <f t="shared" si="11"/>
        <v>0</v>
      </c>
      <c r="Y13" s="320">
        <f t="shared" si="12"/>
        <v>0</v>
      </c>
      <c r="Z13" s="320">
        <f t="shared" si="13"/>
        <v>0</v>
      </c>
      <c r="AA13" s="320">
        <f t="shared" si="14"/>
        <v>0</v>
      </c>
      <c r="AB13" s="320">
        <f t="shared" si="15"/>
        <v>0</v>
      </c>
      <c r="AC13" s="320">
        <f t="shared" si="16"/>
        <v>0</v>
      </c>
      <c r="AE13" s="320">
        <f t="shared" si="17"/>
        <v>0</v>
      </c>
      <c r="AF13" s="320">
        <f t="shared" si="18"/>
        <v>0</v>
      </c>
      <c r="AG13" s="320">
        <f t="shared" si="19"/>
        <v>0</v>
      </c>
      <c r="AH13" s="320">
        <f t="shared" si="20"/>
        <v>0</v>
      </c>
      <c r="AI13" s="320">
        <f t="shared" si="21"/>
        <v>0</v>
      </c>
      <c r="AJ13" s="320">
        <f t="shared" si="22"/>
        <v>0</v>
      </c>
      <c r="AK13" s="320">
        <f t="shared" si="23"/>
        <v>0</v>
      </c>
      <c r="AL13" s="320">
        <f t="shared" si="24"/>
        <v>0</v>
      </c>
      <c r="AN13" s="320">
        <f t="shared" si="25"/>
        <v>0</v>
      </c>
      <c r="AO13" s="320">
        <f t="shared" si="26"/>
        <v>0</v>
      </c>
      <c r="AP13" s="320">
        <f t="shared" si="27"/>
        <v>0</v>
      </c>
      <c r="AQ13" s="320">
        <f t="shared" si="28"/>
        <v>0</v>
      </c>
      <c r="AR13" s="320">
        <f t="shared" si="29"/>
        <v>0</v>
      </c>
      <c r="AS13" s="320">
        <f t="shared" si="30"/>
        <v>0</v>
      </c>
      <c r="AT13" s="320">
        <f t="shared" si="31"/>
        <v>0</v>
      </c>
      <c r="AU13" s="320">
        <f t="shared" si="32"/>
        <v>0</v>
      </c>
      <c r="AW13" s="320">
        <f t="shared" si="33"/>
        <v>0</v>
      </c>
      <c r="AX13" s="320">
        <f t="shared" si="34"/>
        <v>0</v>
      </c>
      <c r="AY13" s="320">
        <f t="shared" si="35"/>
        <v>0</v>
      </c>
      <c r="AZ13" s="320">
        <f t="shared" si="36"/>
        <v>0</v>
      </c>
      <c r="BA13" s="320">
        <f t="shared" si="37"/>
        <v>0</v>
      </c>
      <c r="BB13" s="320">
        <f t="shared" si="38"/>
        <v>0</v>
      </c>
      <c r="BC13" s="320">
        <f t="shared" si="39"/>
        <v>0</v>
      </c>
      <c r="BD13" s="320">
        <f t="shared" si="40"/>
        <v>0</v>
      </c>
    </row>
    <row r="14" spans="1:56" s="336" customFormat="1" ht="21.95" customHeight="1" x14ac:dyDescent="0.15">
      <c r="A14" s="334"/>
      <c r="B14" s="332"/>
      <c r="C14" s="50"/>
      <c r="D14" s="662"/>
      <c r="E14" s="663"/>
      <c r="F14" s="45"/>
      <c r="G14" s="40"/>
      <c r="H14" s="40"/>
      <c r="I14" s="46"/>
      <c r="J14" s="300"/>
      <c r="K14" s="331" t="str">
        <f t="shared" si="0"/>
        <v/>
      </c>
      <c r="M14" s="320">
        <f t="shared" si="1"/>
        <v>0</v>
      </c>
      <c r="N14" s="320">
        <f t="shared" si="2"/>
        <v>0</v>
      </c>
      <c r="O14" s="320">
        <f t="shared" si="3"/>
        <v>0</v>
      </c>
      <c r="P14" s="320">
        <f t="shared" si="4"/>
        <v>0</v>
      </c>
      <c r="Q14" s="320">
        <f t="shared" si="5"/>
        <v>0</v>
      </c>
      <c r="R14" s="320">
        <f t="shared" si="6"/>
        <v>0</v>
      </c>
      <c r="S14" s="320">
        <f t="shared" si="7"/>
        <v>0</v>
      </c>
      <c r="T14" s="320">
        <f t="shared" si="8"/>
        <v>0</v>
      </c>
      <c r="V14" s="320">
        <f t="shared" si="9"/>
        <v>0</v>
      </c>
      <c r="W14" s="320">
        <f t="shared" si="10"/>
        <v>0</v>
      </c>
      <c r="X14" s="320">
        <f t="shared" si="11"/>
        <v>0</v>
      </c>
      <c r="Y14" s="320">
        <f t="shared" si="12"/>
        <v>0</v>
      </c>
      <c r="Z14" s="320">
        <f t="shared" si="13"/>
        <v>0</v>
      </c>
      <c r="AA14" s="320">
        <f t="shared" si="14"/>
        <v>0</v>
      </c>
      <c r="AB14" s="320">
        <f t="shared" si="15"/>
        <v>0</v>
      </c>
      <c r="AC14" s="320">
        <f t="shared" si="16"/>
        <v>0</v>
      </c>
      <c r="AE14" s="320">
        <f t="shared" si="17"/>
        <v>0</v>
      </c>
      <c r="AF14" s="320">
        <f t="shared" si="18"/>
        <v>0</v>
      </c>
      <c r="AG14" s="320">
        <f t="shared" si="19"/>
        <v>0</v>
      </c>
      <c r="AH14" s="320">
        <f t="shared" si="20"/>
        <v>0</v>
      </c>
      <c r="AI14" s="320">
        <f t="shared" si="21"/>
        <v>0</v>
      </c>
      <c r="AJ14" s="320">
        <f t="shared" si="22"/>
        <v>0</v>
      </c>
      <c r="AK14" s="320">
        <f t="shared" si="23"/>
        <v>0</v>
      </c>
      <c r="AL14" s="320">
        <f t="shared" si="24"/>
        <v>0</v>
      </c>
      <c r="AN14" s="320">
        <f t="shared" si="25"/>
        <v>0</v>
      </c>
      <c r="AO14" s="320">
        <f t="shared" si="26"/>
        <v>0</v>
      </c>
      <c r="AP14" s="320">
        <f t="shared" si="27"/>
        <v>0</v>
      </c>
      <c r="AQ14" s="320">
        <f t="shared" si="28"/>
        <v>0</v>
      </c>
      <c r="AR14" s="320">
        <f t="shared" si="29"/>
        <v>0</v>
      </c>
      <c r="AS14" s="320">
        <f t="shared" si="30"/>
        <v>0</v>
      </c>
      <c r="AT14" s="320">
        <f t="shared" si="31"/>
        <v>0</v>
      </c>
      <c r="AU14" s="320">
        <f t="shared" si="32"/>
        <v>0</v>
      </c>
      <c r="AW14" s="320">
        <f t="shared" si="33"/>
        <v>0</v>
      </c>
      <c r="AX14" s="320">
        <f t="shared" si="34"/>
        <v>0</v>
      </c>
      <c r="AY14" s="320">
        <f t="shared" si="35"/>
        <v>0</v>
      </c>
      <c r="AZ14" s="320">
        <f t="shared" si="36"/>
        <v>0</v>
      </c>
      <c r="BA14" s="320">
        <f t="shared" si="37"/>
        <v>0</v>
      </c>
      <c r="BB14" s="320">
        <f t="shared" si="38"/>
        <v>0</v>
      </c>
      <c r="BC14" s="320">
        <f t="shared" si="39"/>
        <v>0</v>
      </c>
      <c r="BD14" s="320">
        <f t="shared" si="40"/>
        <v>0</v>
      </c>
    </row>
    <row r="15" spans="1:56" s="336" customFormat="1" ht="21.95" customHeight="1" x14ac:dyDescent="0.15">
      <c r="A15" s="334"/>
      <c r="B15" s="337"/>
      <c r="C15" s="50"/>
      <c r="D15" s="662"/>
      <c r="E15" s="663"/>
      <c r="F15" s="45"/>
      <c r="G15" s="40"/>
      <c r="H15" s="40"/>
      <c r="I15" s="46"/>
      <c r="J15" s="300"/>
      <c r="K15" s="331" t="str">
        <f t="shared" si="0"/>
        <v/>
      </c>
      <c r="M15" s="320">
        <f t="shared" si="1"/>
        <v>0</v>
      </c>
      <c r="N15" s="320">
        <f t="shared" si="2"/>
        <v>0</v>
      </c>
      <c r="O15" s="320">
        <f t="shared" si="3"/>
        <v>0</v>
      </c>
      <c r="P15" s="320">
        <f t="shared" si="4"/>
        <v>0</v>
      </c>
      <c r="Q15" s="320">
        <f t="shared" si="5"/>
        <v>0</v>
      </c>
      <c r="R15" s="320">
        <f t="shared" si="6"/>
        <v>0</v>
      </c>
      <c r="S15" s="320">
        <f t="shared" si="7"/>
        <v>0</v>
      </c>
      <c r="T15" s="320">
        <f t="shared" si="8"/>
        <v>0</v>
      </c>
      <c r="V15" s="320">
        <f t="shared" si="9"/>
        <v>0</v>
      </c>
      <c r="W15" s="320">
        <f t="shared" si="10"/>
        <v>0</v>
      </c>
      <c r="X15" s="320">
        <f t="shared" si="11"/>
        <v>0</v>
      </c>
      <c r="Y15" s="320">
        <f t="shared" si="12"/>
        <v>0</v>
      </c>
      <c r="Z15" s="320">
        <f t="shared" si="13"/>
        <v>0</v>
      </c>
      <c r="AA15" s="320">
        <f t="shared" si="14"/>
        <v>0</v>
      </c>
      <c r="AB15" s="320">
        <f t="shared" si="15"/>
        <v>0</v>
      </c>
      <c r="AC15" s="320">
        <f t="shared" si="16"/>
        <v>0</v>
      </c>
      <c r="AE15" s="320">
        <f t="shared" si="17"/>
        <v>0</v>
      </c>
      <c r="AF15" s="320">
        <f t="shared" si="18"/>
        <v>0</v>
      </c>
      <c r="AG15" s="320">
        <f t="shared" si="19"/>
        <v>0</v>
      </c>
      <c r="AH15" s="320">
        <f t="shared" si="20"/>
        <v>0</v>
      </c>
      <c r="AI15" s="320">
        <f t="shared" si="21"/>
        <v>0</v>
      </c>
      <c r="AJ15" s="320">
        <f t="shared" si="22"/>
        <v>0</v>
      </c>
      <c r="AK15" s="320">
        <f t="shared" si="23"/>
        <v>0</v>
      </c>
      <c r="AL15" s="320">
        <f t="shared" si="24"/>
        <v>0</v>
      </c>
      <c r="AN15" s="320">
        <f t="shared" si="25"/>
        <v>0</v>
      </c>
      <c r="AO15" s="320">
        <f t="shared" si="26"/>
        <v>0</v>
      </c>
      <c r="AP15" s="320">
        <f t="shared" si="27"/>
        <v>0</v>
      </c>
      <c r="AQ15" s="320">
        <f t="shared" si="28"/>
        <v>0</v>
      </c>
      <c r="AR15" s="320">
        <f t="shared" si="29"/>
        <v>0</v>
      </c>
      <c r="AS15" s="320">
        <f t="shared" si="30"/>
        <v>0</v>
      </c>
      <c r="AT15" s="320">
        <f t="shared" si="31"/>
        <v>0</v>
      </c>
      <c r="AU15" s="320">
        <f t="shared" si="32"/>
        <v>0</v>
      </c>
      <c r="AW15" s="320">
        <f t="shared" si="33"/>
        <v>0</v>
      </c>
      <c r="AX15" s="320">
        <f t="shared" si="34"/>
        <v>0</v>
      </c>
      <c r="AY15" s="320">
        <f t="shared" si="35"/>
        <v>0</v>
      </c>
      <c r="AZ15" s="320">
        <f t="shared" si="36"/>
        <v>0</v>
      </c>
      <c r="BA15" s="320">
        <f t="shared" si="37"/>
        <v>0</v>
      </c>
      <c r="BB15" s="320">
        <f t="shared" si="38"/>
        <v>0</v>
      </c>
      <c r="BC15" s="320">
        <f t="shared" si="39"/>
        <v>0</v>
      </c>
      <c r="BD15" s="320">
        <f t="shared" si="40"/>
        <v>0</v>
      </c>
    </row>
    <row r="16" spans="1:56" s="336" customFormat="1" ht="21.95" customHeight="1" x14ac:dyDescent="0.15">
      <c r="A16" s="334"/>
      <c r="B16" s="337"/>
      <c r="C16" s="50"/>
      <c r="D16" s="662"/>
      <c r="E16" s="663"/>
      <c r="F16" s="45"/>
      <c r="G16" s="40"/>
      <c r="H16" s="40"/>
      <c r="I16" s="48"/>
      <c r="J16" s="300"/>
      <c r="K16" s="331" t="str">
        <f t="shared" si="0"/>
        <v/>
      </c>
      <c r="M16" s="320">
        <f t="shared" si="1"/>
        <v>0</v>
      </c>
      <c r="N16" s="320">
        <f t="shared" si="2"/>
        <v>0</v>
      </c>
      <c r="O16" s="320">
        <f t="shared" si="3"/>
        <v>0</v>
      </c>
      <c r="P16" s="320">
        <f t="shared" si="4"/>
        <v>0</v>
      </c>
      <c r="Q16" s="320">
        <f t="shared" si="5"/>
        <v>0</v>
      </c>
      <c r="R16" s="320">
        <f t="shared" si="6"/>
        <v>0</v>
      </c>
      <c r="S16" s="320">
        <f t="shared" si="7"/>
        <v>0</v>
      </c>
      <c r="T16" s="320">
        <f t="shared" si="8"/>
        <v>0</v>
      </c>
      <c r="V16" s="320">
        <f t="shared" si="9"/>
        <v>0</v>
      </c>
      <c r="W16" s="320">
        <f t="shared" si="10"/>
        <v>0</v>
      </c>
      <c r="X16" s="320">
        <f t="shared" si="11"/>
        <v>0</v>
      </c>
      <c r="Y16" s="320">
        <f t="shared" si="12"/>
        <v>0</v>
      </c>
      <c r="Z16" s="320">
        <f t="shared" si="13"/>
        <v>0</v>
      </c>
      <c r="AA16" s="320">
        <f t="shared" si="14"/>
        <v>0</v>
      </c>
      <c r="AB16" s="320">
        <f t="shared" si="15"/>
        <v>0</v>
      </c>
      <c r="AC16" s="320">
        <f t="shared" si="16"/>
        <v>0</v>
      </c>
      <c r="AE16" s="320">
        <f t="shared" si="17"/>
        <v>0</v>
      </c>
      <c r="AF16" s="320">
        <f t="shared" si="18"/>
        <v>0</v>
      </c>
      <c r="AG16" s="320">
        <f t="shared" si="19"/>
        <v>0</v>
      </c>
      <c r="AH16" s="320">
        <f t="shared" si="20"/>
        <v>0</v>
      </c>
      <c r="AI16" s="320">
        <f t="shared" si="21"/>
        <v>0</v>
      </c>
      <c r="AJ16" s="320">
        <f t="shared" si="22"/>
        <v>0</v>
      </c>
      <c r="AK16" s="320">
        <f t="shared" si="23"/>
        <v>0</v>
      </c>
      <c r="AL16" s="320">
        <f t="shared" si="24"/>
        <v>0</v>
      </c>
      <c r="AN16" s="320">
        <f t="shared" si="25"/>
        <v>0</v>
      </c>
      <c r="AO16" s="320">
        <f t="shared" si="26"/>
        <v>0</v>
      </c>
      <c r="AP16" s="320">
        <f t="shared" si="27"/>
        <v>0</v>
      </c>
      <c r="AQ16" s="320">
        <f t="shared" si="28"/>
        <v>0</v>
      </c>
      <c r="AR16" s="320">
        <f t="shared" si="29"/>
        <v>0</v>
      </c>
      <c r="AS16" s="320">
        <f t="shared" si="30"/>
        <v>0</v>
      </c>
      <c r="AT16" s="320">
        <f t="shared" si="31"/>
        <v>0</v>
      </c>
      <c r="AU16" s="320">
        <f t="shared" si="32"/>
        <v>0</v>
      </c>
      <c r="AW16" s="320">
        <f t="shared" si="33"/>
        <v>0</v>
      </c>
      <c r="AX16" s="320">
        <f t="shared" si="34"/>
        <v>0</v>
      </c>
      <c r="AY16" s="320">
        <f t="shared" si="35"/>
        <v>0</v>
      </c>
      <c r="AZ16" s="320">
        <f t="shared" si="36"/>
        <v>0</v>
      </c>
      <c r="BA16" s="320">
        <f t="shared" si="37"/>
        <v>0</v>
      </c>
      <c r="BB16" s="320">
        <f t="shared" si="38"/>
        <v>0</v>
      </c>
      <c r="BC16" s="320">
        <f t="shared" si="39"/>
        <v>0</v>
      </c>
      <c r="BD16" s="320">
        <f t="shared" si="40"/>
        <v>0</v>
      </c>
    </row>
    <row r="17" spans="1:56" s="336" customFormat="1" ht="21.95" customHeight="1" x14ac:dyDescent="0.15">
      <c r="A17" s="334"/>
      <c r="B17" s="337"/>
      <c r="C17" s="59"/>
      <c r="D17" s="662"/>
      <c r="E17" s="663"/>
      <c r="F17" s="45"/>
      <c r="G17" s="40"/>
      <c r="H17" s="40"/>
      <c r="I17" s="60"/>
      <c r="J17" s="300"/>
      <c r="K17" s="331" t="str">
        <f t="shared" si="0"/>
        <v/>
      </c>
      <c r="M17" s="320">
        <f t="shared" si="1"/>
        <v>0</v>
      </c>
      <c r="N17" s="320">
        <f t="shared" si="2"/>
        <v>0</v>
      </c>
      <c r="O17" s="320">
        <f t="shared" si="3"/>
        <v>0</v>
      </c>
      <c r="P17" s="320">
        <f t="shared" si="4"/>
        <v>0</v>
      </c>
      <c r="Q17" s="320">
        <f t="shared" si="5"/>
        <v>0</v>
      </c>
      <c r="R17" s="320">
        <f t="shared" si="6"/>
        <v>0</v>
      </c>
      <c r="S17" s="320">
        <f t="shared" si="7"/>
        <v>0</v>
      </c>
      <c r="T17" s="320">
        <f t="shared" si="8"/>
        <v>0</v>
      </c>
      <c r="V17" s="320">
        <f t="shared" si="9"/>
        <v>0</v>
      </c>
      <c r="W17" s="320">
        <f t="shared" si="10"/>
        <v>0</v>
      </c>
      <c r="X17" s="320">
        <f t="shared" si="11"/>
        <v>0</v>
      </c>
      <c r="Y17" s="320">
        <f t="shared" si="12"/>
        <v>0</v>
      </c>
      <c r="Z17" s="320">
        <f t="shared" si="13"/>
        <v>0</v>
      </c>
      <c r="AA17" s="320">
        <f t="shared" si="14"/>
        <v>0</v>
      </c>
      <c r="AB17" s="320">
        <f t="shared" si="15"/>
        <v>0</v>
      </c>
      <c r="AC17" s="320">
        <f t="shared" si="16"/>
        <v>0</v>
      </c>
      <c r="AE17" s="320">
        <f t="shared" si="17"/>
        <v>0</v>
      </c>
      <c r="AF17" s="320">
        <f t="shared" si="18"/>
        <v>0</v>
      </c>
      <c r="AG17" s="320">
        <f t="shared" si="19"/>
        <v>0</v>
      </c>
      <c r="AH17" s="320">
        <f t="shared" si="20"/>
        <v>0</v>
      </c>
      <c r="AI17" s="320">
        <f t="shared" si="21"/>
        <v>0</v>
      </c>
      <c r="AJ17" s="320">
        <f t="shared" si="22"/>
        <v>0</v>
      </c>
      <c r="AK17" s="320">
        <f t="shared" si="23"/>
        <v>0</v>
      </c>
      <c r="AL17" s="320">
        <f t="shared" si="24"/>
        <v>0</v>
      </c>
      <c r="AN17" s="320">
        <f t="shared" si="25"/>
        <v>0</v>
      </c>
      <c r="AO17" s="320">
        <f t="shared" si="26"/>
        <v>0</v>
      </c>
      <c r="AP17" s="320">
        <f t="shared" si="27"/>
        <v>0</v>
      </c>
      <c r="AQ17" s="320">
        <f t="shared" si="28"/>
        <v>0</v>
      </c>
      <c r="AR17" s="320">
        <f t="shared" si="29"/>
        <v>0</v>
      </c>
      <c r="AS17" s="320">
        <f t="shared" si="30"/>
        <v>0</v>
      </c>
      <c r="AT17" s="320">
        <f t="shared" si="31"/>
        <v>0</v>
      </c>
      <c r="AU17" s="320">
        <f t="shared" si="32"/>
        <v>0</v>
      </c>
      <c r="AW17" s="320">
        <f t="shared" si="33"/>
        <v>0</v>
      </c>
      <c r="AX17" s="320">
        <f t="shared" si="34"/>
        <v>0</v>
      </c>
      <c r="AY17" s="320">
        <f t="shared" si="35"/>
        <v>0</v>
      </c>
      <c r="AZ17" s="320">
        <f t="shared" si="36"/>
        <v>0</v>
      </c>
      <c r="BA17" s="320">
        <f t="shared" si="37"/>
        <v>0</v>
      </c>
      <c r="BB17" s="320">
        <f t="shared" si="38"/>
        <v>0</v>
      </c>
      <c r="BC17" s="320">
        <f t="shared" si="39"/>
        <v>0</v>
      </c>
      <c r="BD17" s="320">
        <f t="shared" si="40"/>
        <v>0</v>
      </c>
    </row>
    <row r="18" spans="1:56" s="336" customFormat="1" ht="21.95" customHeight="1" x14ac:dyDescent="0.15">
      <c r="A18" s="334"/>
      <c r="B18" s="337"/>
      <c r="C18" s="59"/>
      <c r="D18" s="662"/>
      <c r="E18" s="677"/>
      <c r="F18" s="45"/>
      <c r="G18" s="40"/>
      <c r="H18" s="61"/>
      <c r="I18" s="46"/>
      <c r="J18" s="338"/>
      <c r="K18" s="331" t="str">
        <f t="shared" si="0"/>
        <v/>
      </c>
      <c r="M18" s="320">
        <f t="shared" si="1"/>
        <v>0</v>
      </c>
      <c r="N18" s="320">
        <f t="shared" si="2"/>
        <v>0</v>
      </c>
      <c r="O18" s="320">
        <f t="shared" si="3"/>
        <v>0</v>
      </c>
      <c r="P18" s="320">
        <f t="shared" si="4"/>
        <v>0</v>
      </c>
      <c r="Q18" s="320">
        <f t="shared" si="5"/>
        <v>0</v>
      </c>
      <c r="R18" s="320">
        <f t="shared" si="6"/>
        <v>0</v>
      </c>
      <c r="S18" s="320">
        <f t="shared" si="7"/>
        <v>0</v>
      </c>
      <c r="T18" s="320">
        <f t="shared" si="8"/>
        <v>0</v>
      </c>
      <c r="V18" s="320">
        <f t="shared" si="9"/>
        <v>0</v>
      </c>
      <c r="W18" s="320">
        <f t="shared" si="10"/>
        <v>0</v>
      </c>
      <c r="X18" s="320">
        <f t="shared" si="11"/>
        <v>0</v>
      </c>
      <c r="Y18" s="320">
        <f t="shared" si="12"/>
        <v>0</v>
      </c>
      <c r="Z18" s="320">
        <f t="shared" si="13"/>
        <v>0</v>
      </c>
      <c r="AA18" s="320">
        <f t="shared" si="14"/>
        <v>0</v>
      </c>
      <c r="AB18" s="320">
        <f t="shared" si="15"/>
        <v>0</v>
      </c>
      <c r="AC18" s="320">
        <f t="shared" si="16"/>
        <v>0</v>
      </c>
      <c r="AE18" s="320">
        <f t="shared" si="17"/>
        <v>0</v>
      </c>
      <c r="AF18" s="320">
        <f t="shared" si="18"/>
        <v>0</v>
      </c>
      <c r="AG18" s="320">
        <f t="shared" si="19"/>
        <v>0</v>
      </c>
      <c r="AH18" s="320">
        <f t="shared" si="20"/>
        <v>0</v>
      </c>
      <c r="AI18" s="320">
        <f t="shared" si="21"/>
        <v>0</v>
      </c>
      <c r="AJ18" s="320">
        <f t="shared" si="22"/>
        <v>0</v>
      </c>
      <c r="AK18" s="320">
        <f t="shared" si="23"/>
        <v>0</v>
      </c>
      <c r="AL18" s="320">
        <f t="shared" si="24"/>
        <v>0</v>
      </c>
      <c r="AN18" s="320">
        <f t="shared" si="25"/>
        <v>0</v>
      </c>
      <c r="AO18" s="320">
        <f t="shared" si="26"/>
        <v>0</v>
      </c>
      <c r="AP18" s="320">
        <f t="shared" si="27"/>
        <v>0</v>
      </c>
      <c r="AQ18" s="320">
        <f t="shared" si="28"/>
        <v>0</v>
      </c>
      <c r="AR18" s="320">
        <f t="shared" si="29"/>
        <v>0</v>
      </c>
      <c r="AS18" s="320">
        <f t="shared" si="30"/>
        <v>0</v>
      </c>
      <c r="AT18" s="320">
        <f t="shared" si="31"/>
        <v>0</v>
      </c>
      <c r="AU18" s="320">
        <f t="shared" si="32"/>
        <v>0</v>
      </c>
      <c r="AW18" s="320">
        <f t="shared" si="33"/>
        <v>0</v>
      </c>
      <c r="AX18" s="320">
        <f t="shared" si="34"/>
        <v>0</v>
      </c>
      <c r="AY18" s="320">
        <f t="shared" si="35"/>
        <v>0</v>
      </c>
      <c r="AZ18" s="320">
        <f t="shared" si="36"/>
        <v>0</v>
      </c>
      <c r="BA18" s="320">
        <f t="shared" si="37"/>
        <v>0</v>
      </c>
      <c r="BB18" s="320">
        <f t="shared" si="38"/>
        <v>0</v>
      </c>
      <c r="BC18" s="320">
        <f t="shared" si="39"/>
        <v>0</v>
      </c>
      <c r="BD18" s="320">
        <f t="shared" si="40"/>
        <v>0</v>
      </c>
    </row>
    <row r="19" spans="1:56" s="336" customFormat="1" ht="21.95" customHeight="1" x14ac:dyDescent="0.15">
      <c r="A19" s="334"/>
      <c r="B19" s="337"/>
      <c r="C19" s="59"/>
      <c r="D19" s="662"/>
      <c r="E19" s="677"/>
      <c r="F19" s="45"/>
      <c r="G19" s="40"/>
      <c r="H19" s="40"/>
      <c r="I19" s="46"/>
      <c r="J19" s="339"/>
      <c r="K19" s="331" t="str">
        <f t="shared" si="0"/>
        <v/>
      </c>
      <c r="M19" s="320">
        <f t="shared" si="1"/>
        <v>0</v>
      </c>
      <c r="N19" s="320">
        <f t="shared" si="2"/>
        <v>0</v>
      </c>
      <c r="O19" s="320">
        <f t="shared" si="3"/>
        <v>0</v>
      </c>
      <c r="P19" s="320">
        <f t="shared" si="4"/>
        <v>0</v>
      </c>
      <c r="Q19" s="320">
        <f t="shared" si="5"/>
        <v>0</v>
      </c>
      <c r="R19" s="320">
        <f t="shared" si="6"/>
        <v>0</v>
      </c>
      <c r="S19" s="320">
        <f t="shared" si="7"/>
        <v>0</v>
      </c>
      <c r="T19" s="320">
        <f t="shared" si="8"/>
        <v>0</v>
      </c>
      <c r="V19" s="320">
        <f t="shared" si="9"/>
        <v>0</v>
      </c>
      <c r="W19" s="320">
        <f t="shared" si="10"/>
        <v>0</v>
      </c>
      <c r="X19" s="320">
        <f t="shared" si="11"/>
        <v>0</v>
      </c>
      <c r="Y19" s="320">
        <f t="shared" si="12"/>
        <v>0</v>
      </c>
      <c r="Z19" s="320">
        <f t="shared" si="13"/>
        <v>0</v>
      </c>
      <c r="AA19" s="320">
        <f t="shared" si="14"/>
        <v>0</v>
      </c>
      <c r="AB19" s="320">
        <f t="shared" si="15"/>
        <v>0</v>
      </c>
      <c r="AC19" s="320">
        <f t="shared" si="16"/>
        <v>0</v>
      </c>
      <c r="AE19" s="320">
        <f t="shared" si="17"/>
        <v>0</v>
      </c>
      <c r="AF19" s="320">
        <f t="shared" si="18"/>
        <v>0</v>
      </c>
      <c r="AG19" s="320">
        <f t="shared" si="19"/>
        <v>0</v>
      </c>
      <c r="AH19" s="320">
        <f t="shared" si="20"/>
        <v>0</v>
      </c>
      <c r="AI19" s="320">
        <f t="shared" si="21"/>
        <v>0</v>
      </c>
      <c r="AJ19" s="320">
        <f t="shared" si="22"/>
        <v>0</v>
      </c>
      <c r="AK19" s="320">
        <f t="shared" si="23"/>
        <v>0</v>
      </c>
      <c r="AL19" s="320">
        <f t="shared" si="24"/>
        <v>0</v>
      </c>
      <c r="AN19" s="320">
        <f t="shared" si="25"/>
        <v>0</v>
      </c>
      <c r="AO19" s="320">
        <f t="shared" si="26"/>
        <v>0</v>
      </c>
      <c r="AP19" s="320">
        <f t="shared" si="27"/>
        <v>0</v>
      </c>
      <c r="AQ19" s="320">
        <f t="shared" si="28"/>
        <v>0</v>
      </c>
      <c r="AR19" s="320">
        <f t="shared" si="29"/>
        <v>0</v>
      </c>
      <c r="AS19" s="320">
        <f t="shared" si="30"/>
        <v>0</v>
      </c>
      <c r="AT19" s="320">
        <f t="shared" si="31"/>
        <v>0</v>
      </c>
      <c r="AU19" s="320">
        <f t="shared" si="32"/>
        <v>0</v>
      </c>
      <c r="AW19" s="320">
        <f t="shared" si="33"/>
        <v>0</v>
      </c>
      <c r="AX19" s="320">
        <f t="shared" si="34"/>
        <v>0</v>
      </c>
      <c r="AY19" s="320">
        <f t="shared" si="35"/>
        <v>0</v>
      </c>
      <c r="AZ19" s="320">
        <f t="shared" si="36"/>
        <v>0</v>
      </c>
      <c r="BA19" s="320">
        <f t="shared" si="37"/>
        <v>0</v>
      </c>
      <c r="BB19" s="320">
        <f t="shared" si="38"/>
        <v>0</v>
      </c>
      <c r="BC19" s="320">
        <f t="shared" si="39"/>
        <v>0</v>
      </c>
      <c r="BD19" s="320">
        <f t="shared" si="40"/>
        <v>0</v>
      </c>
    </row>
    <row r="20" spans="1:56" s="336" customFormat="1" ht="21.95" customHeight="1" x14ac:dyDescent="0.15">
      <c r="A20" s="334"/>
      <c r="B20" s="337"/>
      <c r="C20" s="40"/>
      <c r="D20" s="662"/>
      <c r="E20" s="677"/>
      <c r="F20" s="45"/>
      <c r="G20" s="40"/>
      <c r="H20" s="59"/>
      <c r="I20" s="58"/>
      <c r="J20" s="338"/>
      <c r="K20" s="331" t="str">
        <f t="shared" si="0"/>
        <v/>
      </c>
      <c r="M20" s="320">
        <f t="shared" si="1"/>
        <v>0</v>
      </c>
      <c r="N20" s="320">
        <f t="shared" si="2"/>
        <v>0</v>
      </c>
      <c r="O20" s="320">
        <f t="shared" si="3"/>
        <v>0</v>
      </c>
      <c r="P20" s="320">
        <f t="shared" si="4"/>
        <v>0</v>
      </c>
      <c r="Q20" s="320">
        <f t="shared" si="5"/>
        <v>0</v>
      </c>
      <c r="R20" s="320">
        <f t="shared" si="6"/>
        <v>0</v>
      </c>
      <c r="S20" s="320">
        <f t="shared" si="7"/>
        <v>0</v>
      </c>
      <c r="T20" s="320">
        <f t="shared" si="8"/>
        <v>0</v>
      </c>
      <c r="V20" s="320">
        <f t="shared" si="9"/>
        <v>0</v>
      </c>
      <c r="W20" s="320">
        <f t="shared" si="10"/>
        <v>0</v>
      </c>
      <c r="X20" s="320">
        <f t="shared" si="11"/>
        <v>0</v>
      </c>
      <c r="Y20" s="320">
        <f t="shared" si="12"/>
        <v>0</v>
      </c>
      <c r="Z20" s="320">
        <f t="shared" si="13"/>
        <v>0</v>
      </c>
      <c r="AA20" s="320">
        <f t="shared" si="14"/>
        <v>0</v>
      </c>
      <c r="AB20" s="320">
        <f t="shared" si="15"/>
        <v>0</v>
      </c>
      <c r="AC20" s="320">
        <f t="shared" si="16"/>
        <v>0</v>
      </c>
      <c r="AE20" s="320">
        <f t="shared" si="17"/>
        <v>0</v>
      </c>
      <c r="AF20" s="320">
        <f t="shared" si="18"/>
        <v>0</v>
      </c>
      <c r="AG20" s="320">
        <f t="shared" si="19"/>
        <v>0</v>
      </c>
      <c r="AH20" s="320">
        <f t="shared" si="20"/>
        <v>0</v>
      </c>
      <c r="AI20" s="320">
        <f t="shared" si="21"/>
        <v>0</v>
      </c>
      <c r="AJ20" s="320">
        <f t="shared" si="22"/>
        <v>0</v>
      </c>
      <c r="AK20" s="320">
        <f t="shared" si="23"/>
        <v>0</v>
      </c>
      <c r="AL20" s="320">
        <f t="shared" si="24"/>
        <v>0</v>
      </c>
      <c r="AN20" s="320">
        <f t="shared" si="25"/>
        <v>0</v>
      </c>
      <c r="AO20" s="320">
        <f t="shared" si="26"/>
        <v>0</v>
      </c>
      <c r="AP20" s="320">
        <f t="shared" si="27"/>
        <v>0</v>
      </c>
      <c r="AQ20" s="320">
        <f t="shared" si="28"/>
        <v>0</v>
      </c>
      <c r="AR20" s="320">
        <f t="shared" si="29"/>
        <v>0</v>
      </c>
      <c r="AS20" s="320">
        <f t="shared" si="30"/>
        <v>0</v>
      </c>
      <c r="AT20" s="320">
        <f t="shared" si="31"/>
        <v>0</v>
      </c>
      <c r="AU20" s="320">
        <f t="shared" si="32"/>
        <v>0</v>
      </c>
      <c r="AW20" s="320">
        <f t="shared" si="33"/>
        <v>0</v>
      </c>
      <c r="AX20" s="320">
        <f t="shared" si="34"/>
        <v>0</v>
      </c>
      <c r="AY20" s="320">
        <f t="shared" si="35"/>
        <v>0</v>
      </c>
      <c r="AZ20" s="320">
        <f t="shared" si="36"/>
        <v>0</v>
      </c>
      <c r="BA20" s="320">
        <f t="shared" si="37"/>
        <v>0</v>
      </c>
      <c r="BB20" s="320">
        <f t="shared" si="38"/>
        <v>0</v>
      </c>
      <c r="BC20" s="320">
        <f t="shared" si="39"/>
        <v>0</v>
      </c>
      <c r="BD20" s="320">
        <f t="shared" si="40"/>
        <v>0</v>
      </c>
    </row>
    <row r="21" spans="1:56" s="336" customFormat="1" ht="21.95" customHeight="1" x14ac:dyDescent="0.15">
      <c r="A21" s="334"/>
      <c r="B21" s="337"/>
      <c r="C21" s="59"/>
      <c r="D21" s="662"/>
      <c r="E21" s="677"/>
      <c r="F21" s="45"/>
      <c r="G21" s="40"/>
      <c r="H21" s="40"/>
      <c r="I21" s="58"/>
      <c r="J21" s="340"/>
      <c r="K21" s="331" t="str">
        <f t="shared" si="0"/>
        <v/>
      </c>
      <c r="M21" s="320">
        <f t="shared" si="1"/>
        <v>0</v>
      </c>
      <c r="N21" s="320">
        <f t="shared" si="2"/>
        <v>0</v>
      </c>
      <c r="O21" s="320">
        <f t="shared" si="3"/>
        <v>0</v>
      </c>
      <c r="P21" s="320">
        <f t="shared" si="4"/>
        <v>0</v>
      </c>
      <c r="Q21" s="320">
        <f t="shared" si="5"/>
        <v>0</v>
      </c>
      <c r="R21" s="320">
        <f t="shared" si="6"/>
        <v>0</v>
      </c>
      <c r="S21" s="320">
        <f t="shared" si="7"/>
        <v>0</v>
      </c>
      <c r="T21" s="320">
        <f t="shared" si="8"/>
        <v>0</v>
      </c>
      <c r="V21" s="320">
        <f t="shared" si="9"/>
        <v>0</v>
      </c>
      <c r="W21" s="320">
        <f t="shared" si="10"/>
        <v>0</v>
      </c>
      <c r="X21" s="320">
        <f t="shared" si="11"/>
        <v>0</v>
      </c>
      <c r="Y21" s="320">
        <f t="shared" si="12"/>
        <v>0</v>
      </c>
      <c r="Z21" s="320">
        <f t="shared" si="13"/>
        <v>0</v>
      </c>
      <c r="AA21" s="320">
        <f t="shared" si="14"/>
        <v>0</v>
      </c>
      <c r="AB21" s="320">
        <f t="shared" si="15"/>
        <v>0</v>
      </c>
      <c r="AC21" s="320">
        <f t="shared" si="16"/>
        <v>0</v>
      </c>
      <c r="AE21" s="320">
        <f t="shared" si="17"/>
        <v>0</v>
      </c>
      <c r="AF21" s="320">
        <f t="shared" si="18"/>
        <v>0</v>
      </c>
      <c r="AG21" s="320">
        <f t="shared" si="19"/>
        <v>0</v>
      </c>
      <c r="AH21" s="320">
        <f t="shared" si="20"/>
        <v>0</v>
      </c>
      <c r="AI21" s="320">
        <f t="shared" si="21"/>
        <v>0</v>
      </c>
      <c r="AJ21" s="320">
        <f t="shared" si="22"/>
        <v>0</v>
      </c>
      <c r="AK21" s="320">
        <f t="shared" si="23"/>
        <v>0</v>
      </c>
      <c r="AL21" s="320">
        <f t="shared" si="24"/>
        <v>0</v>
      </c>
      <c r="AN21" s="320">
        <f t="shared" si="25"/>
        <v>0</v>
      </c>
      <c r="AO21" s="320">
        <f t="shared" si="26"/>
        <v>0</v>
      </c>
      <c r="AP21" s="320">
        <f t="shared" si="27"/>
        <v>0</v>
      </c>
      <c r="AQ21" s="320">
        <f t="shared" si="28"/>
        <v>0</v>
      </c>
      <c r="AR21" s="320">
        <f t="shared" si="29"/>
        <v>0</v>
      </c>
      <c r="AS21" s="320">
        <f t="shared" si="30"/>
        <v>0</v>
      </c>
      <c r="AT21" s="320">
        <f t="shared" si="31"/>
        <v>0</v>
      </c>
      <c r="AU21" s="320">
        <f t="shared" si="32"/>
        <v>0</v>
      </c>
      <c r="AW21" s="320">
        <f t="shared" si="33"/>
        <v>0</v>
      </c>
      <c r="AX21" s="320">
        <f t="shared" si="34"/>
        <v>0</v>
      </c>
      <c r="AY21" s="320">
        <f t="shared" si="35"/>
        <v>0</v>
      </c>
      <c r="AZ21" s="320">
        <f t="shared" si="36"/>
        <v>0</v>
      </c>
      <c r="BA21" s="320">
        <f t="shared" si="37"/>
        <v>0</v>
      </c>
      <c r="BB21" s="320">
        <f t="shared" si="38"/>
        <v>0</v>
      </c>
      <c r="BC21" s="320">
        <f t="shared" si="39"/>
        <v>0</v>
      </c>
      <c r="BD21" s="320">
        <f t="shared" si="40"/>
        <v>0</v>
      </c>
    </row>
    <row r="22" spans="1:56" s="336" customFormat="1" ht="21.95" customHeight="1" x14ac:dyDescent="0.15">
      <c r="A22" s="334"/>
      <c r="B22" s="337"/>
      <c r="C22" s="59"/>
      <c r="D22" s="662"/>
      <c r="E22" s="663"/>
      <c r="F22" s="45"/>
      <c r="G22" s="40"/>
      <c r="H22" s="40"/>
      <c r="I22" s="58"/>
      <c r="J22" s="340"/>
      <c r="K22" s="331" t="str">
        <f t="shared" si="0"/>
        <v/>
      </c>
      <c r="M22" s="320">
        <f t="shared" si="1"/>
        <v>0</v>
      </c>
      <c r="N22" s="320">
        <f t="shared" si="2"/>
        <v>0</v>
      </c>
      <c r="O22" s="320">
        <f t="shared" si="3"/>
        <v>0</v>
      </c>
      <c r="P22" s="320">
        <f t="shared" si="4"/>
        <v>0</v>
      </c>
      <c r="Q22" s="320">
        <f t="shared" si="5"/>
        <v>0</v>
      </c>
      <c r="R22" s="320">
        <f t="shared" si="6"/>
        <v>0</v>
      </c>
      <c r="S22" s="320">
        <f t="shared" si="7"/>
        <v>0</v>
      </c>
      <c r="T22" s="320">
        <f t="shared" si="8"/>
        <v>0</v>
      </c>
      <c r="V22" s="320">
        <f t="shared" si="9"/>
        <v>0</v>
      </c>
      <c r="W22" s="320">
        <f t="shared" si="10"/>
        <v>0</v>
      </c>
      <c r="X22" s="320">
        <f t="shared" si="11"/>
        <v>0</v>
      </c>
      <c r="Y22" s="320">
        <f t="shared" si="12"/>
        <v>0</v>
      </c>
      <c r="Z22" s="320">
        <f t="shared" si="13"/>
        <v>0</v>
      </c>
      <c r="AA22" s="320">
        <f t="shared" si="14"/>
        <v>0</v>
      </c>
      <c r="AB22" s="320">
        <f t="shared" si="15"/>
        <v>0</v>
      </c>
      <c r="AC22" s="320">
        <f t="shared" si="16"/>
        <v>0</v>
      </c>
      <c r="AE22" s="320">
        <f t="shared" si="17"/>
        <v>0</v>
      </c>
      <c r="AF22" s="320">
        <f t="shared" si="18"/>
        <v>0</v>
      </c>
      <c r="AG22" s="320">
        <f t="shared" si="19"/>
        <v>0</v>
      </c>
      <c r="AH22" s="320">
        <f t="shared" si="20"/>
        <v>0</v>
      </c>
      <c r="AI22" s="320">
        <f t="shared" si="21"/>
        <v>0</v>
      </c>
      <c r="AJ22" s="320">
        <f t="shared" si="22"/>
        <v>0</v>
      </c>
      <c r="AK22" s="320">
        <f t="shared" si="23"/>
        <v>0</v>
      </c>
      <c r="AL22" s="320">
        <f t="shared" si="24"/>
        <v>0</v>
      </c>
      <c r="AN22" s="320">
        <f t="shared" si="25"/>
        <v>0</v>
      </c>
      <c r="AO22" s="320">
        <f t="shared" si="26"/>
        <v>0</v>
      </c>
      <c r="AP22" s="320">
        <f t="shared" si="27"/>
        <v>0</v>
      </c>
      <c r="AQ22" s="320">
        <f t="shared" si="28"/>
        <v>0</v>
      </c>
      <c r="AR22" s="320">
        <f t="shared" si="29"/>
        <v>0</v>
      </c>
      <c r="AS22" s="320">
        <f t="shared" si="30"/>
        <v>0</v>
      </c>
      <c r="AT22" s="320">
        <f t="shared" si="31"/>
        <v>0</v>
      </c>
      <c r="AU22" s="320">
        <f t="shared" si="32"/>
        <v>0</v>
      </c>
      <c r="AW22" s="320">
        <f t="shared" si="33"/>
        <v>0</v>
      </c>
      <c r="AX22" s="320">
        <f t="shared" si="34"/>
        <v>0</v>
      </c>
      <c r="AY22" s="320">
        <f t="shared" si="35"/>
        <v>0</v>
      </c>
      <c r="AZ22" s="320">
        <f t="shared" si="36"/>
        <v>0</v>
      </c>
      <c r="BA22" s="320">
        <f t="shared" si="37"/>
        <v>0</v>
      </c>
      <c r="BB22" s="320">
        <f t="shared" si="38"/>
        <v>0</v>
      </c>
      <c r="BC22" s="320">
        <f t="shared" si="39"/>
        <v>0</v>
      </c>
      <c r="BD22" s="320">
        <f t="shared" si="40"/>
        <v>0</v>
      </c>
    </row>
    <row r="23" spans="1:56" s="336" customFormat="1" ht="21.95" customHeight="1" x14ac:dyDescent="0.15">
      <c r="A23" s="334"/>
      <c r="B23" s="337"/>
      <c r="C23" s="59"/>
      <c r="D23" s="662"/>
      <c r="E23" s="663"/>
      <c r="F23" s="45"/>
      <c r="G23" s="40"/>
      <c r="H23" s="40"/>
      <c r="I23" s="58"/>
      <c r="J23" s="300"/>
      <c r="K23" s="331" t="str">
        <f t="shared" si="0"/>
        <v/>
      </c>
      <c r="M23" s="320">
        <f t="shared" si="1"/>
        <v>0</v>
      </c>
      <c r="N23" s="320">
        <f t="shared" si="2"/>
        <v>0</v>
      </c>
      <c r="O23" s="320">
        <f t="shared" si="3"/>
        <v>0</v>
      </c>
      <c r="P23" s="320">
        <f t="shared" si="4"/>
        <v>0</v>
      </c>
      <c r="Q23" s="320">
        <f t="shared" si="5"/>
        <v>0</v>
      </c>
      <c r="R23" s="320">
        <f t="shared" si="6"/>
        <v>0</v>
      </c>
      <c r="S23" s="320">
        <f t="shared" si="7"/>
        <v>0</v>
      </c>
      <c r="T23" s="320">
        <f t="shared" si="8"/>
        <v>0</v>
      </c>
      <c r="V23" s="320">
        <f t="shared" si="9"/>
        <v>0</v>
      </c>
      <c r="W23" s="320">
        <f t="shared" si="10"/>
        <v>0</v>
      </c>
      <c r="X23" s="320">
        <f t="shared" si="11"/>
        <v>0</v>
      </c>
      <c r="Y23" s="320">
        <f t="shared" si="12"/>
        <v>0</v>
      </c>
      <c r="Z23" s="320">
        <f t="shared" si="13"/>
        <v>0</v>
      </c>
      <c r="AA23" s="320">
        <f t="shared" si="14"/>
        <v>0</v>
      </c>
      <c r="AB23" s="320">
        <f t="shared" si="15"/>
        <v>0</v>
      </c>
      <c r="AC23" s="320">
        <f t="shared" si="16"/>
        <v>0</v>
      </c>
      <c r="AE23" s="320">
        <f t="shared" si="17"/>
        <v>0</v>
      </c>
      <c r="AF23" s="320">
        <f t="shared" si="18"/>
        <v>0</v>
      </c>
      <c r="AG23" s="320">
        <f t="shared" si="19"/>
        <v>0</v>
      </c>
      <c r="AH23" s="320">
        <f t="shared" si="20"/>
        <v>0</v>
      </c>
      <c r="AI23" s="320">
        <f t="shared" si="21"/>
        <v>0</v>
      </c>
      <c r="AJ23" s="320">
        <f t="shared" si="22"/>
        <v>0</v>
      </c>
      <c r="AK23" s="320">
        <f t="shared" si="23"/>
        <v>0</v>
      </c>
      <c r="AL23" s="320">
        <f t="shared" si="24"/>
        <v>0</v>
      </c>
      <c r="AN23" s="320">
        <f t="shared" si="25"/>
        <v>0</v>
      </c>
      <c r="AO23" s="320">
        <f t="shared" si="26"/>
        <v>0</v>
      </c>
      <c r="AP23" s="320">
        <f t="shared" si="27"/>
        <v>0</v>
      </c>
      <c r="AQ23" s="320">
        <f t="shared" si="28"/>
        <v>0</v>
      </c>
      <c r="AR23" s="320">
        <f t="shared" si="29"/>
        <v>0</v>
      </c>
      <c r="AS23" s="320">
        <f t="shared" si="30"/>
        <v>0</v>
      </c>
      <c r="AT23" s="320">
        <f t="shared" si="31"/>
        <v>0</v>
      </c>
      <c r="AU23" s="320">
        <f t="shared" si="32"/>
        <v>0</v>
      </c>
      <c r="AW23" s="320">
        <f t="shared" si="33"/>
        <v>0</v>
      </c>
      <c r="AX23" s="320">
        <f t="shared" si="34"/>
        <v>0</v>
      </c>
      <c r="AY23" s="320">
        <f t="shared" si="35"/>
        <v>0</v>
      </c>
      <c r="AZ23" s="320">
        <f t="shared" si="36"/>
        <v>0</v>
      </c>
      <c r="BA23" s="320">
        <f t="shared" si="37"/>
        <v>0</v>
      </c>
      <c r="BB23" s="320">
        <f t="shared" si="38"/>
        <v>0</v>
      </c>
      <c r="BC23" s="320">
        <f t="shared" si="39"/>
        <v>0</v>
      </c>
      <c r="BD23" s="320">
        <f t="shared" si="40"/>
        <v>0</v>
      </c>
    </row>
    <row r="24" spans="1:56" s="336" customFormat="1" ht="21.95" customHeight="1" x14ac:dyDescent="0.15">
      <c r="A24" s="334"/>
      <c r="B24" s="337"/>
      <c r="C24" s="59"/>
      <c r="D24" s="662"/>
      <c r="E24" s="663"/>
      <c r="F24" s="45"/>
      <c r="G24" s="40"/>
      <c r="H24" s="40"/>
      <c r="I24" s="58"/>
      <c r="J24" s="300"/>
      <c r="K24" s="331" t="str">
        <f t="shared" si="0"/>
        <v/>
      </c>
      <c r="M24" s="320">
        <f t="shared" si="1"/>
        <v>0</v>
      </c>
      <c r="N24" s="320">
        <f t="shared" si="2"/>
        <v>0</v>
      </c>
      <c r="O24" s="320">
        <f t="shared" si="3"/>
        <v>0</v>
      </c>
      <c r="P24" s="320">
        <f t="shared" si="4"/>
        <v>0</v>
      </c>
      <c r="Q24" s="320">
        <f t="shared" si="5"/>
        <v>0</v>
      </c>
      <c r="R24" s="320">
        <f t="shared" si="6"/>
        <v>0</v>
      </c>
      <c r="S24" s="320">
        <f t="shared" si="7"/>
        <v>0</v>
      </c>
      <c r="T24" s="320">
        <f t="shared" si="8"/>
        <v>0</v>
      </c>
      <c r="V24" s="320">
        <f t="shared" si="9"/>
        <v>0</v>
      </c>
      <c r="W24" s="320">
        <f t="shared" si="10"/>
        <v>0</v>
      </c>
      <c r="X24" s="320">
        <f t="shared" si="11"/>
        <v>0</v>
      </c>
      <c r="Y24" s="320">
        <f t="shared" si="12"/>
        <v>0</v>
      </c>
      <c r="Z24" s="320">
        <f t="shared" si="13"/>
        <v>0</v>
      </c>
      <c r="AA24" s="320">
        <f t="shared" si="14"/>
        <v>0</v>
      </c>
      <c r="AB24" s="320">
        <f t="shared" si="15"/>
        <v>0</v>
      </c>
      <c r="AC24" s="320">
        <f t="shared" si="16"/>
        <v>0</v>
      </c>
      <c r="AE24" s="320">
        <f t="shared" si="17"/>
        <v>0</v>
      </c>
      <c r="AF24" s="320">
        <f t="shared" si="18"/>
        <v>0</v>
      </c>
      <c r="AG24" s="320">
        <f t="shared" si="19"/>
        <v>0</v>
      </c>
      <c r="AH24" s="320">
        <f t="shared" si="20"/>
        <v>0</v>
      </c>
      <c r="AI24" s="320">
        <f t="shared" si="21"/>
        <v>0</v>
      </c>
      <c r="AJ24" s="320">
        <f t="shared" si="22"/>
        <v>0</v>
      </c>
      <c r="AK24" s="320">
        <f t="shared" si="23"/>
        <v>0</v>
      </c>
      <c r="AL24" s="320">
        <f t="shared" si="24"/>
        <v>0</v>
      </c>
      <c r="AN24" s="320">
        <f t="shared" si="25"/>
        <v>0</v>
      </c>
      <c r="AO24" s="320">
        <f t="shared" si="26"/>
        <v>0</v>
      </c>
      <c r="AP24" s="320">
        <f t="shared" si="27"/>
        <v>0</v>
      </c>
      <c r="AQ24" s="320">
        <f t="shared" si="28"/>
        <v>0</v>
      </c>
      <c r="AR24" s="320">
        <f t="shared" si="29"/>
        <v>0</v>
      </c>
      <c r="AS24" s="320">
        <f t="shared" si="30"/>
        <v>0</v>
      </c>
      <c r="AT24" s="320">
        <f t="shared" si="31"/>
        <v>0</v>
      </c>
      <c r="AU24" s="320">
        <f t="shared" si="32"/>
        <v>0</v>
      </c>
      <c r="AW24" s="320">
        <f t="shared" si="33"/>
        <v>0</v>
      </c>
      <c r="AX24" s="320">
        <f t="shared" si="34"/>
        <v>0</v>
      </c>
      <c r="AY24" s="320">
        <f t="shared" si="35"/>
        <v>0</v>
      </c>
      <c r="AZ24" s="320">
        <f t="shared" si="36"/>
        <v>0</v>
      </c>
      <c r="BA24" s="320">
        <f t="shared" si="37"/>
        <v>0</v>
      </c>
      <c r="BB24" s="320">
        <f t="shared" si="38"/>
        <v>0</v>
      </c>
      <c r="BC24" s="320">
        <f t="shared" si="39"/>
        <v>0</v>
      </c>
      <c r="BD24" s="320">
        <f t="shared" si="40"/>
        <v>0</v>
      </c>
    </row>
    <row r="25" spans="1:56" s="336" customFormat="1" ht="21.95" customHeight="1" x14ac:dyDescent="0.15">
      <c r="A25" s="334"/>
      <c r="B25" s="337"/>
      <c r="C25" s="59"/>
      <c r="D25" s="662"/>
      <c r="E25" s="663"/>
      <c r="F25" s="45"/>
      <c r="G25" s="40"/>
      <c r="H25" s="40"/>
      <c r="I25" s="58"/>
      <c r="J25" s="340"/>
      <c r="K25" s="331" t="str">
        <f t="shared" si="0"/>
        <v/>
      </c>
      <c r="M25" s="320">
        <f t="shared" si="1"/>
        <v>0</v>
      </c>
      <c r="N25" s="320">
        <f t="shared" si="2"/>
        <v>0</v>
      </c>
      <c r="O25" s="320">
        <f t="shared" si="3"/>
        <v>0</v>
      </c>
      <c r="P25" s="320">
        <f t="shared" si="4"/>
        <v>0</v>
      </c>
      <c r="Q25" s="320">
        <f t="shared" si="5"/>
        <v>0</v>
      </c>
      <c r="R25" s="320">
        <f t="shared" si="6"/>
        <v>0</v>
      </c>
      <c r="S25" s="320">
        <f t="shared" si="7"/>
        <v>0</v>
      </c>
      <c r="T25" s="320">
        <f t="shared" si="8"/>
        <v>0</v>
      </c>
      <c r="V25" s="320">
        <f t="shared" si="9"/>
        <v>0</v>
      </c>
      <c r="W25" s="320">
        <f t="shared" si="10"/>
        <v>0</v>
      </c>
      <c r="X25" s="320">
        <f t="shared" si="11"/>
        <v>0</v>
      </c>
      <c r="Y25" s="320">
        <f t="shared" si="12"/>
        <v>0</v>
      </c>
      <c r="Z25" s="320">
        <f t="shared" si="13"/>
        <v>0</v>
      </c>
      <c r="AA25" s="320">
        <f t="shared" si="14"/>
        <v>0</v>
      </c>
      <c r="AB25" s="320">
        <f t="shared" si="15"/>
        <v>0</v>
      </c>
      <c r="AC25" s="320">
        <f t="shared" si="16"/>
        <v>0</v>
      </c>
      <c r="AE25" s="320">
        <f t="shared" si="17"/>
        <v>0</v>
      </c>
      <c r="AF25" s="320">
        <f t="shared" si="18"/>
        <v>0</v>
      </c>
      <c r="AG25" s="320">
        <f t="shared" si="19"/>
        <v>0</v>
      </c>
      <c r="AH25" s="320">
        <f t="shared" si="20"/>
        <v>0</v>
      </c>
      <c r="AI25" s="320">
        <f t="shared" si="21"/>
        <v>0</v>
      </c>
      <c r="AJ25" s="320">
        <f t="shared" si="22"/>
        <v>0</v>
      </c>
      <c r="AK25" s="320">
        <f t="shared" si="23"/>
        <v>0</v>
      </c>
      <c r="AL25" s="320">
        <f t="shared" si="24"/>
        <v>0</v>
      </c>
      <c r="AN25" s="320">
        <f t="shared" si="25"/>
        <v>0</v>
      </c>
      <c r="AO25" s="320">
        <f t="shared" si="26"/>
        <v>0</v>
      </c>
      <c r="AP25" s="320">
        <f t="shared" si="27"/>
        <v>0</v>
      </c>
      <c r="AQ25" s="320">
        <f t="shared" si="28"/>
        <v>0</v>
      </c>
      <c r="AR25" s="320">
        <f t="shared" si="29"/>
        <v>0</v>
      </c>
      <c r="AS25" s="320">
        <f t="shared" si="30"/>
        <v>0</v>
      </c>
      <c r="AT25" s="320">
        <f t="shared" si="31"/>
        <v>0</v>
      </c>
      <c r="AU25" s="320">
        <f t="shared" si="32"/>
        <v>0</v>
      </c>
      <c r="AW25" s="320">
        <f t="shared" si="33"/>
        <v>0</v>
      </c>
      <c r="AX25" s="320">
        <f t="shared" si="34"/>
        <v>0</v>
      </c>
      <c r="AY25" s="320">
        <f t="shared" si="35"/>
        <v>0</v>
      </c>
      <c r="AZ25" s="320">
        <f t="shared" si="36"/>
        <v>0</v>
      </c>
      <c r="BA25" s="320">
        <f t="shared" si="37"/>
        <v>0</v>
      </c>
      <c r="BB25" s="320">
        <f t="shared" si="38"/>
        <v>0</v>
      </c>
      <c r="BC25" s="320">
        <f t="shared" si="39"/>
        <v>0</v>
      </c>
      <c r="BD25" s="320">
        <f t="shared" si="40"/>
        <v>0</v>
      </c>
    </row>
    <row r="26" spans="1:56" s="336" customFormat="1" ht="21.95" customHeight="1" x14ac:dyDescent="0.15">
      <c r="A26" s="334"/>
      <c r="B26" s="337"/>
      <c r="C26" s="59"/>
      <c r="D26" s="662"/>
      <c r="E26" s="663"/>
      <c r="F26" s="45"/>
      <c r="G26" s="40"/>
      <c r="H26" s="40"/>
      <c r="I26" s="58"/>
      <c r="J26" s="340"/>
      <c r="K26" s="331" t="str">
        <f t="shared" si="0"/>
        <v/>
      </c>
      <c r="M26" s="320">
        <f t="shared" si="1"/>
        <v>0</v>
      </c>
      <c r="N26" s="320">
        <f t="shared" si="2"/>
        <v>0</v>
      </c>
      <c r="O26" s="320">
        <f t="shared" si="3"/>
        <v>0</v>
      </c>
      <c r="P26" s="320">
        <f t="shared" si="4"/>
        <v>0</v>
      </c>
      <c r="Q26" s="320">
        <f t="shared" si="5"/>
        <v>0</v>
      </c>
      <c r="R26" s="320">
        <f t="shared" si="6"/>
        <v>0</v>
      </c>
      <c r="S26" s="320">
        <f t="shared" si="7"/>
        <v>0</v>
      </c>
      <c r="T26" s="320">
        <f t="shared" si="8"/>
        <v>0</v>
      </c>
      <c r="V26" s="320">
        <f t="shared" si="9"/>
        <v>0</v>
      </c>
      <c r="W26" s="320">
        <f t="shared" si="10"/>
        <v>0</v>
      </c>
      <c r="X26" s="320">
        <f t="shared" si="11"/>
        <v>0</v>
      </c>
      <c r="Y26" s="320">
        <f t="shared" si="12"/>
        <v>0</v>
      </c>
      <c r="Z26" s="320">
        <f t="shared" si="13"/>
        <v>0</v>
      </c>
      <c r="AA26" s="320">
        <f t="shared" si="14"/>
        <v>0</v>
      </c>
      <c r="AB26" s="320">
        <f t="shared" si="15"/>
        <v>0</v>
      </c>
      <c r="AC26" s="320">
        <f t="shared" si="16"/>
        <v>0</v>
      </c>
      <c r="AE26" s="320">
        <f t="shared" si="17"/>
        <v>0</v>
      </c>
      <c r="AF26" s="320">
        <f t="shared" si="18"/>
        <v>0</v>
      </c>
      <c r="AG26" s="320">
        <f t="shared" si="19"/>
        <v>0</v>
      </c>
      <c r="AH26" s="320">
        <f t="shared" si="20"/>
        <v>0</v>
      </c>
      <c r="AI26" s="320">
        <f t="shared" si="21"/>
        <v>0</v>
      </c>
      <c r="AJ26" s="320">
        <f t="shared" si="22"/>
        <v>0</v>
      </c>
      <c r="AK26" s="320">
        <f t="shared" si="23"/>
        <v>0</v>
      </c>
      <c r="AL26" s="320">
        <f t="shared" si="24"/>
        <v>0</v>
      </c>
      <c r="AN26" s="320">
        <f t="shared" si="25"/>
        <v>0</v>
      </c>
      <c r="AO26" s="320">
        <f t="shared" si="26"/>
        <v>0</v>
      </c>
      <c r="AP26" s="320">
        <f t="shared" si="27"/>
        <v>0</v>
      </c>
      <c r="AQ26" s="320">
        <f t="shared" si="28"/>
        <v>0</v>
      </c>
      <c r="AR26" s="320">
        <f t="shared" si="29"/>
        <v>0</v>
      </c>
      <c r="AS26" s="320">
        <f t="shared" si="30"/>
        <v>0</v>
      </c>
      <c r="AT26" s="320">
        <f t="shared" si="31"/>
        <v>0</v>
      </c>
      <c r="AU26" s="320">
        <f t="shared" si="32"/>
        <v>0</v>
      </c>
      <c r="AW26" s="320">
        <f t="shared" si="33"/>
        <v>0</v>
      </c>
      <c r="AX26" s="320">
        <f t="shared" si="34"/>
        <v>0</v>
      </c>
      <c r="AY26" s="320">
        <f t="shared" si="35"/>
        <v>0</v>
      </c>
      <c r="AZ26" s="320">
        <f t="shared" si="36"/>
        <v>0</v>
      </c>
      <c r="BA26" s="320">
        <f t="shared" si="37"/>
        <v>0</v>
      </c>
      <c r="BB26" s="320">
        <f t="shared" si="38"/>
        <v>0</v>
      </c>
      <c r="BC26" s="320">
        <f t="shared" si="39"/>
        <v>0</v>
      </c>
      <c r="BD26" s="320">
        <f t="shared" si="40"/>
        <v>0</v>
      </c>
    </row>
    <row r="27" spans="1:56" s="336" customFormat="1" ht="21.95" customHeight="1" x14ac:dyDescent="0.15">
      <c r="A27" s="334"/>
      <c r="B27" s="337"/>
      <c r="C27" s="59"/>
      <c r="D27" s="662"/>
      <c r="E27" s="663"/>
      <c r="F27" s="45"/>
      <c r="G27" s="40"/>
      <c r="H27" s="40"/>
      <c r="I27" s="58"/>
      <c r="J27" s="340"/>
      <c r="K27" s="331" t="str">
        <f t="shared" si="0"/>
        <v/>
      </c>
      <c r="M27" s="320">
        <f t="shared" si="1"/>
        <v>0</v>
      </c>
      <c r="N27" s="320">
        <f t="shared" si="2"/>
        <v>0</v>
      </c>
      <c r="O27" s="320">
        <f t="shared" si="3"/>
        <v>0</v>
      </c>
      <c r="P27" s="320">
        <f t="shared" si="4"/>
        <v>0</v>
      </c>
      <c r="Q27" s="320">
        <f t="shared" si="5"/>
        <v>0</v>
      </c>
      <c r="R27" s="320">
        <f t="shared" si="6"/>
        <v>0</v>
      </c>
      <c r="S27" s="320">
        <f t="shared" si="7"/>
        <v>0</v>
      </c>
      <c r="T27" s="320">
        <f t="shared" si="8"/>
        <v>0</v>
      </c>
      <c r="V27" s="320">
        <f t="shared" si="9"/>
        <v>0</v>
      </c>
      <c r="W27" s="320">
        <f t="shared" si="10"/>
        <v>0</v>
      </c>
      <c r="X27" s="320">
        <f t="shared" si="11"/>
        <v>0</v>
      </c>
      <c r="Y27" s="320">
        <f t="shared" si="12"/>
        <v>0</v>
      </c>
      <c r="Z27" s="320">
        <f t="shared" si="13"/>
        <v>0</v>
      </c>
      <c r="AA27" s="320">
        <f t="shared" si="14"/>
        <v>0</v>
      </c>
      <c r="AB27" s="320">
        <f t="shared" si="15"/>
        <v>0</v>
      </c>
      <c r="AC27" s="320">
        <f t="shared" si="16"/>
        <v>0</v>
      </c>
      <c r="AE27" s="320">
        <f t="shared" si="17"/>
        <v>0</v>
      </c>
      <c r="AF27" s="320">
        <f t="shared" si="18"/>
        <v>0</v>
      </c>
      <c r="AG27" s="320">
        <f t="shared" si="19"/>
        <v>0</v>
      </c>
      <c r="AH27" s="320">
        <f t="shared" si="20"/>
        <v>0</v>
      </c>
      <c r="AI27" s="320">
        <f t="shared" si="21"/>
        <v>0</v>
      </c>
      <c r="AJ27" s="320">
        <f t="shared" si="22"/>
        <v>0</v>
      </c>
      <c r="AK27" s="320">
        <f t="shared" si="23"/>
        <v>0</v>
      </c>
      <c r="AL27" s="320">
        <f t="shared" si="24"/>
        <v>0</v>
      </c>
      <c r="AN27" s="320">
        <f t="shared" si="25"/>
        <v>0</v>
      </c>
      <c r="AO27" s="320">
        <f t="shared" si="26"/>
        <v>0</v>
      </c>
      <c r="AP27" s="320">
        <f t="shared" si="27"/>
        <v>0</v>
      </c>
      <c r="AQ27" s="320">
        <f t="shared" si="28"/>
        <v>0</v>
      </c>
      <c r="AR27" s="320">
        <f t="shared" si="29"/>
        <v>0</v>
      </c>
      <c r="AS27" s="320">
        <f t="shared" si="30"/>
        <v>0</v>
      </c>
      <c r="AT27" s="320">
        <f t="shared" si="31"/>
        <v>0</v>
      </c>
      <c r="AU27" s="320">
        <f t="shared" si="32"/>
        <v>0</v>
      </c>
      <c r="AW27" s="320">
        <f t="shared" si="33"/>
        <v>0</v>
      </c>
      <c r="AX27" s="320">
        <f t="shared" si="34"/>
        <v>0</v>
      </c>
      <c r="AY27" s="320">
        <f t="shared" si="35"/>
        <v>0</v>
      </c>
      <c r="AZ27" s="320">
        <f t="shared" si="36"/>
        <v>0</v>
      </c>
      <c r="BA27" s="320">
        <f t="shared" si="37"/>
        <v>0</v>
      </c>
      <c r="BB27" s="320">
        <f t="shared" si="38"/>
        <v>0</v>
      </c>
      <c r="BC27" s="320">
        <f t="shared" si="39"/>
        <v>0</v>
      </c>
      <c r="BD27" s="320">
        <f t="shared" si="40"/>
        <v>0</v>
      </c>
    </row>
    <row r="28" spans="1:56" s="336" customFormat="1" ht="21.95" customHeight="1" x14ac:dyDescent="0.15">
      <c r="A28" s="334"/>
      <c r="B28" s="337"/>
      <c r="C28" s="59"/>
      <c r="D28" s="662"/>
      <c r="E28" s="663"/>
      <c r="F28" s="45"/>
      <c r="G28" s="40"/>
      <c r="H28" s="40"/>
      <c r="I28" s="58"/>
      <c r="J28" s="340"/>
      <c r="K28" s="331" t="str">
        <f t="shared" si="0"/>
        <v/>
      </c>
      <c r="M28" s="320">
        <f t="shared" si="1"/>
        <v>0</v>
      </c>
      <c r="N28" s="320">
        <f t="shared" si="2"/>
        <v>0</v>
      </c>
      <c r="O28" s="320">
        <f t="shared" si="3"/>
        <v>0</v>
      </c>
      <c r="P28" s="320">
        <f t="shared" si="4"/>
        <v>0</v>
      </c>
      <c r="Q28" s="320">
        <f t="shared" si="5"/>
        <v>0</v>
      </c>
      <c r="R28" s="320">
        <f t="shared" si="6"/>
        <v>0</v>
      </c>
      <c r="S28" s="320">
        <f t="shared" si="7"/>
        <v>0</v>
      </c>
      <c r="T28" s="320">
        <f t="shared" si="8"/>
        <v>0</v>
      </c>
      <c r="V28" s="320">
        <f t="shared" si="9"/>
        <v>0</v>
      </c>
      <c r="W28" s="320">
        <f t="shared" si="10"/>
        <v>0</v>
      </c>
      <c r="X28" s="320">
        <f t="shared" si="11"/>
        <v>0</v>
      </c>
      <c r="Y28" s="320">
        <f t="shared" si="12"/>
        <v>0</v>
      </c>
      <c r="Z28" s="320">
        <f t="shared" si="13"/>
        <v>0</v>
      </c>
      <c r="AA28" s="320">
        <f t="shared" si="14"/>
        <v>0</v>
      </c>
      <c r="AB28" s="320">
        <f t="shared" si="15"/>
        <v>0</v>
      </c>
      <c r="AC28" s="320">
        <f t="shared" si="16"/>
        <v>0</v>
      </c>
      <c r="AE28" s="320">
        <f t="shared" si="17"/>
        <v>0</v>
      </c>
      <c r="AF28" s="320">
        <f t="shared" si="18"/>
        <v>0</v>
      </c>
      <c r="AG28" s="320">
        <f t="shared" si="19"/>
        <v>0</v>
      </c>
      <c r="AH28" s="320">
        <f t="shared" si="20"/>
        <v>0</v>
      </c>
      <c r="AI28" s="320">
        <f t="shared" si="21"/>
        <v>0</v>
      </c>
      <c r="AJ28" s="320">
        <f t="shared" si="22"/>
        <v>0</v>
      </c>
      <c r="AK28" s="320">
        <f t="shared" si="23"/>
        <v>0</v>
      </c>
      <c r="AL28" s="320">
        <f t="shared" si="24"/>
        <v>0</v>
      </c>
      <c r="AN28" s="320">
        <f t="shared" si="25"/>
        <v>0</v>
      </c>
      <c r="AO28" s="320">
        <f t="shared" si="26"/>
        <v>0</v>
      </c>
      <c r="AP28" s="320">
        <f t="shared" si="27"/>
        <v>0</v>
      </c>
      <c r="AQ28" s="320">
        <f t="shared" si="28"/>
        <v>0</v>
      </c>
      <c r="AR28" s="320">
        <f t="shared" si="29"/>
        <v>0</v>
      </c>
      <c r="AS28" s="320">
        <f t="shared" si="30"/>
        <v>0</v>
      </c>
      <c r="AT28" s="320">
        <f t="shared" si="31"/>
        <v>0</v>
      </c>
      <c r="AU28" s="320">
        <f t="shared" si="32"/>
        <v>0</v>
      </c>
      <c r="AW28" s="320">
        <f t="shared" si="33"/>
        <v>0</v>
      </c>
      <c r="AX28" s="320">
        <f t="shared" si="34"/>
        <v>0</v>
      </c>
      <c r="AY28" s="320">
        <f t="shared" si="35"/>
        <v>0</v>
      </c>
      <c r="AZ28" s="320">
        <f t="shared" si="36"/>
        <v>0</v>
      </c>
      <c r="BA28" s="320">
        <f t="shared" si="37"/>
        <v>0</v>
      </c>
      <c r="BB28" s="320">
        <f t="shared" si="38"/>
        <v>0</v>
      </c>
      <c r="BC28" s="320">
        <f t="shared" si="39"/>
        <v>0</v>
      </c>
      <c r="BD28" s="320">
        <f t="shared" si="40"/>
        <v>0</v>
      </c>
    </row>
    <row r="29" spans="1:56" s="336" customFormat="1" ht="21.95" customHeight="1" x14ac:dyDescent="0.15">
      <c r="A29" s="334"/>
      <c r="B29" s="337"/>
      <c r="C29" s="59"/>
      <c r="D29" s="662"/>
      <c r="E29" s="663"/>
      <c r="F29" s="45"/>
      <c r="G29" s="40"/>
      <c r="H29" s="40"/>
      <c r="I29" s="58"/>
      <c r="J29" s="340"/>
      <c r="K29" s="331" t="str">
        <f t="shared" si="0"/>
        <v/>
      </c>
      <c r="M29" s="320">
        <f t="shared" si="1"/>
        <v>0</v>
      </c>
      <c r="N29" s="320">
        <f t="shared" si="2"/>
        <v>0</v>
      </c>
      <c r="O29" s="320">
        <f t="shared" si="3"/>
        <v>0</v>
      </c>
      <c r="P29" s="320">
        <f t="shared" si="4"/>
        <v>0</v>
      </c>
      <c r="Q29" s="320">
        <f t="shared" si="5"/>
        <v>0</v>
      </c>
      <c r="R29" s="320">
        <f t="shared" si="6"/>
        <v>0</v>
      </c>
      <c r="S29" s="320">
        <f t="shared" si="7"/>
        <v>0</v>
      </c>
      <c r="T29" s="320">
        <f t="shared" si="8"/>
        <v>0</v>
      </c>
      <c r="V29" s="320">
        <f t="shared" si="9"/>
        <v>0</v>
      </c>
      <c r="W29" s="320">
        <f t="shared" si="10"/>
        <v>0</v>
      </c>
      <c r="X29" s="320">
        <f t="shared" si="11"/>
        <v>0</v>
      </c>
      <c r="Y29" s="320">
        <f t="shared" si="12"/>
        <v>0</v>
      </c>
      <c r="Z29" s="320">
        <f t="shared" si="13"/>
        <v>0</v>
      </c>
      <c r="AA29" s="320">
        <f t="shared" si="14"/>
        <v>0</v>
      </c>
      <c r="AB29" s="320">
        <f t="shared" si="15"/>
        <v>0</v>
      </c>
      <c r="AC29" s="320">
        <f t="shared" si="16"/>
        <v>0</v>
      </c>
      <c r="AE29" s="320">
        <f t="shared" si="17"/>
        <v>0</v>
      </c>
      <c r="AF29" s="320">
        <f t="shared" si="18"/>
        <v>0</v>
      </c>
      <c r="AG29" s="320">
        <f t="shared" si="19"/>
        <v>0</v>
      </c>
      <c r="AH29" s="320">
        <f t="shared" si="20"/>
        <v>0</v>
      </c>
      <c r="AI29" s="320">
        <f t="shared" si="21"/>
        <v>0</v>
      </c>
      <c r="AJ29" s="320">
        <f t="shared" si="22"/>
        <v>0</v>
      </c>
      <c r="AK29" s="320">
        <f t="shared" si="23"/>
        <v>0</v>
      </c>
      <c r="AL29" s="320">
        <f t="shared" si="24"/>
        <v>0</v>
      </c>
      <c r="AN29" s="320">
        <f t="shared" si="25"/>
        <v>0</v>
      </c>
      <c r="AO29" s="320">
        <f t="shared" si="26"/>
        <v>0</v>
      </c>
      <c r="AP29" s="320">
        <f t="shared" si="27"/>
        <v>0</v>
      </c>
      <c r="AQ29" s="320">
        <f t="shared" si="28"/>
        <v>0</v>
      </c>
      <c r="AR29" s="320">
        <f t="shared" si="29"/>
        <v>0</v>
      </c>
      <c r="AS29" s="320">
        <f t="shared" si="30"/>
        <v>0</v>
      </c>
      <c r="AT29" s="320">
        <f t="shared" si="31"/>
        <v>0</v>
      </c>
      <c r="AU29" s="320">
        <f t="shared" si="32"/>
        <v>0</v>
      </c>
      <c r="AW29" s="320">
        <f t="shared" si="33"/>
        <v>0</v>
      </c>
      <c r="AX29" s="320">
        <f t="shared" si="34"/>
        <v>0</v>
      </c>
      <c r="AY29" s="320">
        <f t="shared" si="35"/>
        <v>0</v>
      </c>
      <c r="AZ29" s="320">
        <f t="shared" si="36"/>
        <v>0</v>
      </c>
      <c r="BA29" s="320">
        <f t="shared" si="37"/>
        <v>0</v>
      </c>
      <c r="BB29" s="320">
        <f t="shared" si="38"/>
        <v>0</v>
      </c>
      <c r="BC29" s="320">
        <f t="shared" si="39"/>
        <v>0</v>
      </c>
      <c r="BD29" s="320">
        <f t="shared" si="40"/>
        <v>0</v>
      </c>
    </row>
    <row r="30" spans="1:56" s="336" customFormat="1" ht="21.95" customHeight="1" x14ac:dyDescent="0.15">
      <c r="A30" s="334"/>
      <c r="B30" s="337"/>
      <c r="C30" s="59"/>
      <c r="D30" s="662"/>
      <c r="E30" s="663"/>
      <c r="F30" s="45"/>
      <c r="G30" s="40"/>
      <c r="H30" s="40"/>
      <c r="I30" s="58"/>
      <c r="J30" s="340"/>
      <c r="K30" s="331" t="str">
        <f t="shared" si="0"/>
        <v/>
      </c>
      <c r="M30" s="320">
        <f t="shared" si="1"/>
        <v>0</v>
      </c>
      <c r="N30" s="320">
        <f t="shared" si="2"/>
        <v>0</v>
      </c>
      <c r="O30" s="320">
        <f t="shared" si="3"/>
        <v>0</v>
      </c>
      <c r="P30" s="320">
        <f t="shared" si="4"/>
        <v>0</v>
      </c>
      <c r="Q30" s="320">
        <f t="shared" si="5"/>
        <v>0</v>
      </c>
      <c r="R30" s="320">
        <f t="shared" si="6"/>
        <v>0</v>
      </c>
      <c r="S30" s="320">
        <f t="shared" si="7"/>
        <v>0</v>
      </c>
      <c r="T30" s="320">
        <f t="shared" si="8"/>
        <v>0</v>
      </c>
      <c r="V30" s="320">
        <f t="shared" si="9"/>
        <v>0</v>
      </c>
      <c r="W30" s="320">
        <f t="shared" si="10"/>
        <v>0</v>
      </c>
      <c r="X30" s="320">
        <f t="shared" si="11"/>
        <v>0</v>
      </c>
      <c r="Y30" s="320">
        <f t="shared" si="12"/>
        <v>0</v>
      </c>
      <c r="Z30" s="320">
        <f t="shared" si="13"/>
        <v>0</v>
      </c>
      <c r="AA30" s="320">
        <f t="shared" si="14"/>
        <v>0</v>
      </c>
      <c r="AB30" s="320">
        <f t="shared" si="15"/>
        <v>0</v>
      </c>
      <c r="AC30" s="320">
        <f t="shared" si="16"/>
        <v>0</v>
      </c>
      <c r="AE30" s="320">
        <f t="shared" si="17"/>
        <v>0</v>
      </c>
      <c r="AF30" s="320">
        <f t="shared" si="18"/>
        <v>0</v>
      </c>
      <c r="AG30" s="320">
        <f t="shared" si="19"/>
        <v>0</v>
      </c>
      <c r="AH30" s="320">
        <f t="shared" si="20"/>
        <v>0</v>
      </c>
      <c r="AI30" s="320">
        <f t="shared" si="21"/>
        <v>0</v>
      </c>
      <c r="AJ30" s="320">
        <f t="shared" si="22"/>
        <v>0</v>
      </c>
      <c r="AK30" s="320">
        <f t="shared" si="23"/>
        <v>0</v>
      </c>
      <c r="AL30" s="320">
        <f t="shared" si="24"/>
        <v>0</v>
      </c>
      <c r="AN30" s="320">
        <f t="shared" si="25"/>
        <v>0</v>
      </c>
      <c r="AO30" s="320">
        <f t="shared" si="26"/>
        <v>0</v>
      </c>
      <c r="AP30" s="320">
        <f t="shared" si="27"/>
        <v>0</v>
      </c>
      <c r="AQ30" s="320">
        <f t="shared" si="28"/>
        <v>0</v>
      </c>
      <c r="AR30" s="320">
        <f t="shared" si="29"/>
        <v>0</v>
      </c>
      <c r="AS30" s="320">
        <f t="shared" si="30"/>
        <v>0</v>
      </c>
      <c r="AT30" s="320">
        <f t="shared" si="31"/>
        <v>0</v>
      </c>
      <c r="AU30" s="320">
        <f t="shared" si="32"/>
        <v>0</v>
      </c>
      <c r="AW30" s="320">
        <f t="shared" si="33"/>
        <v>0</v>
      </c>
      <c r="AX30" s="320">
        <f t="shared" si="34"/>
        <v>0</v>
      </c>
      <c r="AY30" s="320">
        <f t="shared" si="35"/>
        <v>0</v>
      </c>
      <c r="AZ30" s="320">
        <f t="shared" si="36"/>
        <v>0</v>
      </c>
      <c r="BA30" s="320">
        <f t="shared" si="37"/>
        <v>0</v>
      </c>
      <c r="BB30" s="320">
        <f t="shared" si="38"/>
        <v>0</v>
      </c>
      <c r="BC30" s="320">
        <f t="shared" si="39"/>
        <v>0</v>
      </c>
      <c r="BD30" s="320">
        <f t="shared" si="40"/>
        <v>0</v>
      </c>
    </row>
    <row r="31" spans="1:56" s="336" customFormat="1" ht="21.95" customHeight="1" x14ac:dyDescent="0.15">
      <c r="A31" s="334"/>
      <c r="B31" s="337"/>
      <c r="C31" s="79"/>
      <c r="D31" s="674"/>
      <c r="E31" s="675"/>
      <c r="F31" s="80"/>
      <c r="G31" s="40"/>
      <c r="H31" s="61"/>
      <c r="I31" s="58"/>
      <c r="J31" s="340"/>
      <c r="K31" s="331" t="str">
        <f t="shared" si="0"/>
        <v/>
      </c>
      <c r="M31" s="320">
        <f t="shared" si="1"/>
        <v>0</v>
      </c>
      <c r="N31" s="320">
        <f t="shared" si="2"/>
        <v>0</v>
      </c>
      <c r="O31" s="320">
        <f t="shared" si="3"/>
        <v>0</v>
      </c>
      <c r="P31" s="320">
        <f t="shared" si="4"/>
        <v>0</v>
      </c>
      <c r="Q31" s="320">
        <f t="shared" si="5"/>
        <v>0</v>
      </c>
      <c r="R31" s="320">
        <f t="shared" si="6"/>
        <v>0</v>
      </c>
      <c r="S31" s="320">
        <f t="shared" si="7"/>
        <v>0</v>
      </c>
      <c r="T31" s="320">
        <f t="shared" si="8"/>
        <v>0</v>
      </c>
      <c r="V31" s="320">
        <f t="shared" si="9"/>
        <v>0</v>
      </c>
      <c r="W31" s="320">
        <f t="shared" si="10"/>
        <v>0</v>
      </c>
      <c r="X31" s="320">
        <f t="shared" si="11"/>
        <v>0</v>
      </c>
      <c r="Y31" s="320">
        <f t="shared" si="12"/>
        <v>0</v>
      </c>
      <c r="Z31" s="320">
        <f t="shared" si="13"/>
        <v>0</v>
      </c>
      <c r="AA31" s="320">
        <f t="shared" si="14"/>
        <v>0</v>
      </c>
      <c r="AB31" s="320">
        <f t="shared" si="15"/>
        <v>0</v>
      </c>
      <c r="AC31" s="320">
        <f t="shared" si="16"/>
        <v>0</v>
      </c>
      <c r="AE31" s="320">
        <f t="shared" si="17"/>
        <v>0</v>
      </c>
      <c r="AF31" s="320">
        <f t="shared" si="18"/>
        <v>0</v>
      </c>
      <c r="AG31" s="320">
        <f t="shared" si="19"/>
        <v>0</v>
      </c>
      <c r="AH31" s="320">
        <f t="shared" si="20"/>
        <v>0</v>
      </c>
      <c r="AI31" s="320">
        <f t="shared" si="21"/>
        <v>0</v>
      </c>
      <c r="AJ31" s="320">
        <f t="shared" si="22"/>
        <v>0</v>
      </c>
      <c r="AK31" s="320">
        <f t="shared" si="23"/>
        <v>0</v>
      </c>
      <c r="AL31" s="320">
        <f t="shared" si="24"/>
        <v>0</v>
      </c>
      <c r="AN31" s="320">
        <f t="shared" si="25"/>
        <v>0</v>
      </c>
      <c r="AO31" s="320">
        <f t="shared" si="26"/>
        <v>0</v>
      </c>
      <c r="AP31" s="320">
        <f t="shared" si="27"/>
        <v>0</v>
      </c>
      <c r="AQ31" s="320">
        <f t="shared" si="28"/>
        <v>0</v>
      </c>
      <c r="AR31" s="320">
        <f t="shared" si="29"/>
        <v>0</v>
      </c>
      <c r="AS31" s="320">
        <f t="shared" si="30"/>
        <v>0</v>
      </c>
      <c r="AT31" s="320">
        <f t="shared" si="31"/>
        <v>0</v>
      </c>
      <c r="AU31" s="320">
        <f t="shared" si="32"/>
        <v>0</v>
      </c>
      <c r="AW31" s="320">
        <f t="shared" si="33"/>
        <v>0</v>
      </c>
      <c r="AX31" s="320">
        <f t="shared" si="34"/>
        <v>0</v>
      </c>
      <c r="AY31" s="320">
        <f t="shared" si="35"/>
        <v>0</v>
      </c>
      <c r="AZ31" s="320">
        <f t="shared" si="36"/>
        <v>0</v>
      </c>
      <c r="BA31" s="320">
        <f t="shared" si="37"/>
        <v>0</v>
      </c>
      <c r="BB31" s="320">
        <f t="shared" si="38"/>
        <v>0</v>
      </c>
      <c r="BC31" s="320">
        <f t="shared" si="39"/>
        <v>0</v>
      </c>
      <c r="BD31" s="320">
        <f t="shared" si="40"/>
        <v>0</v>
      </c>
    </row>
    <row r="32" spans="1:56" s="336" customFormat="1" ht="21.95" customHeight="1" x14ac:dyDescent="0.15">
      <c r="A32" s="334"/>
      <c r="B32" s="341"/>
      <c r="C32" s="341"/>
      <c r="D32" s="341"/>
      <c r="E32" s="341"/>
      <c r="F32" s="341"/>
      <c r="G32" s="341"/>
      <c r="H32" s="341"/>
      <c r="I32" s="341"/>
      <c r="J32" s="340"/>
      <c r="K32" s="661" t="s">
        <v>236</v>
      </c>
      <c r="L32" s="661"/>
      <c r="M32" s="342">
        <f>SUM(M7:M31)</f>
        <v>0</v>
      </c>
      <c r="N32" s="342">
        <f t="shared" ref="N32:S32" si="41">SUM(N7:N31)</f>
        <v>0</v>
      </c>
      <c r="O32" s="342">
        <f t="shared" si="41"/>
        <v>0</v>
      </c>
      <c r="P32" s="342">
        <f t="shared" si="41"/>
        <v>0</v>
      </c>
      <c r="Q32" s="342">
        <f t="shared" si="41"/>
        <v>0</v>
      </c>
      <c r="R32" s="342">
        <f t="shared" si="41"/>
        <v>0</v>
      </c>
      <c r="S32" s="342">
        <f t="shared" si="41"/>
        <v>0</v>
      </c>
      <c r="T32" s="342">
        <f>SUM(T7:T31)</f>
        <v>0</v>
      </c>
      <c r="V32" s="342">
        <f>SUM(V7:V31)</f>
        <v>0</v>
      </c>
      <c r="W32" s="342">
        <f t="shared" ref="W32:AC32" si="42">SUM(W7:W31)</f>
        <v>0</v>
      </c>
      <c r="X32" s="342">
        <f t="shared" si="42"/>
        <v>0</v>
      </c>
      <c r="Y32" s="342">
        <f t="shared" si="42"/>
        <v>0</v>
      </c>
      <c r="Z32" s="342">
        <f t="shared" si="42"/>
        <v>0</v>
      </c>
      <c r="AA32" s="342">
        <f t="shared" si="42"/>
        <v>0</v>
      </c>
      <c r="AB32" s="342">
        <f t="shared" si="42"/>
        <v>0</v>
      </c>
      <c r="AC32" s="342">
        <f t="shared" si="42"/>
        <v>0</v>
      </c>
      <c r="AE32" s="342">
        <f>SUM(AE7:AE31)</f>
        <v>0</v>
      </c>
      <c r="AF32" s="342">
        <f>SUM(AF7:AF31)</f>
        <v>0</v>
      </c>
      <c r="AG32" s="342">
        <f t="shared" ref="AG32:AL32" si="43">SUM(AG7:AG31)</f>
        <v>0</v>
      </c>
      <c r="AH32" s="342">
        <f t="shared" si="43"/>
        <v>0</v>
      </c>
      <c r="AI32" s="342">
        <f t="shared" si="43"/>
        <v>0</v>
      </c>
      <c r="AJ32" s="342">
        <f t="shared" si="43"/>
        <v>0</v>
      </c>
      <c r="AK32" s="342">
        <f t="shared" si="43"/>
        <v>0</v>
      </c>
      <c r="AL32" s="342">
        <f t="shared" si="43"/>
        <v>0</v>
      </c>
      <c r="AN32" s="342">
        <f>SUM(AN7:AN31)</f>
        <v>0</v>
      </c>
      <c r="AO32" s="342">
        <f t="shared" ref="AO32:AU32" si="44">SUM(AO7:AO31)</f>
        <v>0</v>
      </c>
      <c r="AP32" s="342">
        <f t="shared" si="44"/>
        <v>0</v>
      </c>
      <c r="AQ32" s="342">
        <f t="shared" si="44"/>
        <v>0</v>
      </c>
      <c r="AR32" s="342">
        <f t="shared" si="44"/>
        <v>0</v>
      </c>
      <c r="AS32" s="342">
        <f t="shared" si="44"/>
        <v>0</v>
      </c>
      <c r="AT32" s="342">
        <f t="shared" si="44"/>
        <v>0</v>
      </c>
      <c r="AU32" s="342">
        <f t="shared" si="44"/>
        <v>0</v>
      </c>
      <c r="AW32" s="342">
        <f>SUM(AW7:AW31)</f>
        <v>0</v>
      </c>
      <c r="AX32" s="342">
        <f t="shared" ref="AX32:BD32" si="45">SUM(AX7:AX31)</f>
        <v>0</v>
      </c>
      <c r="AY32" s="342">
        <f t="shared" si="45"/>
        <v>0</v>
      </c>
      <c r="AZ32" s="342">
        <f t="shared" si="45"/>
        <v>0</v>
      </c>
      <c r="BA32" s="342">
        <f t="shared" si="45"/>
        <v>0</v>
      </c>
      <c r="BB32" s="342">
        <f t="shared" si="45"/>
        <v>0</v>
      </c>
      <c r="BC32" s="342">
        <f t="shared" si="45"/>
        <v>0</v>
      </c>
      <c r="BD32" s="342">
        <f t="shared" si="45"/>
        <v>0</v>
      </c>
    </row>
    <row r="33" spans="1:56" s="336" customFormat="1" ht="35.25" customHeight="1" x14ac:dyDescent="0.15">
      <c r="A33" s="334"/>
      <c r="B33" s="343"/>
      <c r="C33" s="343"/>
      <c r="D33" s="344" t="s">
        <v>248</v>
      </c>
      <c r="E33" s="345" t="s">
        <v>246</v>
      </c>
      <c r="F33" s="346" t="s">
        <v>229</v>
      </c>
      <c r="G33" s="347" t="s">
        <v>247</v>
      </c>
      <c r="H33" s="348" t="s">
        <v>237</v>
      </c>
      <c r="I33" s="349" t="s">
        <v>235</v>
      </c>
      <c r="J33" s="340"/>
      <c r="K33" s="331"/>
      <c r="M33" s="350" t="s">
        <v>27</v>
      </c>
      <c r="N33" s="350" t="s">
        <v>27</v>
      </c>
      <c r="O33" s="350" t="s">
        <v>27</v>
      </c>
      <c r="P33" s="350" t="s">
        <v>27</v>
      </c>
      <c r="Q33" s="350" t="s">
        <v>27</v>
      </c>
      <c r="R33" s="350" t="s">
        <v>27</v>
      </c>
      <c r="S33" s="350" t="s">
        <v>27</v>
      </c>
      <c r="T33" s="350" t="s">
        <v>27</v>
      </c>
      <c r="U33" s="326"/>
      <c r="V33" s="350" t="s">
        <v>24</v>
      </c>
      <c r="W33" s="350" t="s">
        <v>24</v>
      </c>
      <c r="X33" s="350" t="s">
        <v>24</v>
      </c>
      <c r="Y33" s="350" t="s">
        <v>24</v>
      </c>
      <c r="Z33" s="350" t="s">
        <v>24</v>
      </c>
      <c r="AA33" s="350" t="s">
        <v>24</v>
      </c>
      <c r="AB33" s="350" t="s">
        <v>24</v>
      </c>
      <c r="AC33" s="350" t="s">
        <v>24</v>
      </c>
      <c r="AD33" s="351"/>
      <c r="AE33" s="352" t="s">
        <v>264</v>
      </c>
      <c r="AF33" s="352" t="s">
        <v>264</v>
      </c>
      <c r="AG33" s="352" t="s">
        <v>264</v>
      </c>
      <c r="AH33" s="352" t="s">
        <v>264</v>
      </c>
      <c r="AI33" s="352" t="s">
        <v>264</v>
      </c>
      <c r="AJ33" s="352" t="s">
        <v>264</v>
      </c>
      <c r="AK33" s="352" t="s">
        <v>264</v>
      </c>
      <c r="AL33" s="352" t="s">
        <v>264</v>
      </c>
      <c r="AM33" s="351"/>
      <c r="AN33" s="352" t="s">
        <v>25</v>
      </c>
      <c r="AO33" s="352" t="s">
        <v>25</v>
      </c>
      <c r="AP33" s="352" t="s">
        <v>25</v>
      </c>
      <c r="AQ33" s="352" t="s">
        <v>25</v>
      </c>
      <c r="AR33" s="352" t="s">
        <v>25</v>
      </c>
      <c r="AS33" s="352" t="s">
        <v>25</v>
      </c>
      <c r="AT33" s="352" t="s">
        <v>25</v>
      </c>
      <c r="AU33" s="352" t="s">
        <v>25</v>
      </c>
      <c r="AV33" s="322"/>
      <c r="AW33" s="353" t="s">
        <v>47</v>
      </c>
      <c r="AX33" s="353" t="s">
        <v>47</v>
      </c>
      <c r="AY33" s="353" t="s">
        <v>47</v>
      </c>
      <c r="AZ33" s="353" t="s">
        <v>47</v>
      </c>
      <c r="BA33" s="353" t="s">
        <v>47</v>
      </c>
      <c r="BB33" s="353" t="s">
        <v>47</v>
      </c>
      <c r="BC33" s="353" t="s">
        <v>47</v>
      </c>
      <c r="BD33" s="353" t="s">
        <v>47</v>
      </c>
    </row>
    <row r="34" spans="1:56" s="336" customFormat="1" ht="24" customHeight="1" x14ac:dyDescent="0.15">
      <c r="A34" s="334"/>
      <c r="B34" s="354"/>
      <c r="C34" s="355"/>
      <c r="D34" s="356" t="s">
        <v>238</v>
      </c>
      <c r="E34" s="357">
        <f>SUM(M$32,V$32,AE$32,AN$32,AW$32)</f>
        <v>0</v>
      </c>
      <c r="F34" s="358" t="s">
        <v>230</v>
      </c>
      <c r="G34" s="359">
        <f>SUM(M32:T32)</f>
        <v>0</v>
      </c>
      <c r="H34" s="349">
        <f>SUM(G34:G38)</f>
        <v>0</v>
      </c>
      <c r="I34" s="384">
        <f>SUMPRODUCT((C7:C31&lt;&gt;"")/COUNTIF(C7:C31,C7:C31&amp;""))</f>
        <v>0</v>
      </c>
      <c r="J34" s="334"/>
      <c r="M34" s="328" t="s">
        <v>70</v>
      </c>
      <c r="N34" s="328" t="s">
        <v>46</v>
      </c>
      <c r="O34" s="328" t="s">
        <v>71</v>
      </c>
      <c r="P34" s="328" t="s">
        <v>72</v>
      </c>
      <c r="Q34" s="328" t="s">
        <v>73</v>
      </c>
      <c r="R34" s="328" t="s">
        <v>74</v>
      </c>
      <c r="S34" s="328" t="s">
        <v>75</v>
      </c>
      <c r="T34" s="328" t="s">
        <v>76</v>
      </c>
      <c r="U34" s="328"/>
      <c r="V34" s="328" t="s">
        <v>70</v>
      </c>
      <c r="W34" s="328" t="s">
        <v>46</v>
      </c>
      <c r="X34" s="328" t="s">
        <v>71</v>
      </c>
      <c r="Y34" s="328" t="s">
        <v>72</v>
      </c>
      <c r="Z34" s="328" t="s">
        <v>73</v>
      </c>
      <c r="AA34" s="328" t="s">
        <v>74</v>
      </c>
      <c r="AB34" s="328" t="s">
        <v>75</v>
      </c>
      <c r="AC34" s="328" t="s">
        <v>76</v>
      </c>
      <c r="AD34" s="351"/>
      <c r="AE34" s="328" t="s">
        <v>70</v>
      </c>
      <c r="AF34" s="328" t="s">
        <v>46</v>
      </c>
      <c r="AG34" s="328" t="s">
        <v>71</v>
      </c>
      <c r="AH34" s="328" t="s">
        <v>72</v>
      </c>
      <c r="AI34" s="328" t="s">
        <v>73</v>
      </c>
      <c r="AJ34" s="328" t="s">
        <v>74</v>
      </c>
      <c r="AK34" s="328" t="s">
        <v>75</v>
      </c>
      <c r="AL34" s="328" t="s">
        <v>76</v>
      </c>
      <c r="AM34" s="351"/>
      <c r="AN34" s="328" t="s">
        <v>70</v>
      </c>
      <c r="AO34" s="328" t="s">
        <v>46</v>
      </c>
      <c r="AP34" s="328" t="s">
        <v>71</v>
      </c>
      <c r="AQ34" s="328" t="s">
        <v>72</v>
      </c>
      <c r="AR34" s="328" t="s">
        <v>73</v>
      </c>
      <c r="AS34" s="328" t="s">
        <v>74</v>
      </c>
      <c r="AT34" s="328" t="s">
        <v>75</v>
      </c>
      <c r="AU34" s="328" t="s">
        <v>76</v>
      </c>
      <c r="AV34" s="322"/>
      <c r="AW34" s="328" t="s">
        <v>70</v>
      </c>
      <c r="AX34" s="328" t="s">
        <v>46</v>
      </c>
      <c r="AY34" s="328" t="s">
        <v>71</v>
      </c>
      <c r="AZ34" s="328" t="s">
        <v>72</v>
      </c>
      <c r="BA34" s="328" t="s">
        <v>73</v>
      </c>
      <c r="BB34" s="328" t="s">
        <v>74</v>
      </c>
      <c r="BC34" s="328" t="s">
        <v>75</v>
      </c>
      <c r="BD34" s="328" t="s">
        <v>76</v>
      </c>
    </row>
    <row r="35" spans="1:56" s="336" customFormat="1" ht="24" customHeight="1" x14ac:dyDescent="0.15">
      <c r="A35" s="334"/>
      <c r="B35" s="354"/>
      <c r="C35" s="343"/>
      <c r="D35" s="356" t="s">
        <v>239</v>
      </c>
      <c r="E35" s="357">
        <f>SUM(N32,W32,AF32,AO32,AX32)</f>
        <v>0</v>
      </c>
      <c r="F35" s="358" t="s">
        <v>231</v>
      </c>
      <c r="G35" s="359">
        <f>SUM(V32:AC32)</f>
        <v>0</v>
      </c>
      <c r="H35" s="360"/>
      <c r="I35" s="361"/>
      <c r="J35" s="334"/>
      <c r="AD35" s="326"/>
      <c r="AE35" s="350"/>
      <c r="AF35" s="350"/>
      <c r="AG35" s="350"/>
      <c r="AH35" s="350"/>
      <c r="AI35" s="350"/>
      <c r="AJ35" s="350"/>
      <c r="AK35" s="350"/>
      <c r="AL35" s="350"/>
      <c r="AM35" s="326"/>
      <c r="AN35" s="362"/>
      <c r="AO35" s="362"/>
      <c r="AP35" s="362"/>
      <c r="AQ35" s="362"/>
      <c r="AR35" s="362"/>
      <c r="AS35" s="362"/>
      <c r="AT35" s="362"/>
      <c r="AU35" s="362"/>
      <c r="AV35" s="322"/>
      <c r="AW35" s="362"/>
      <c r="AX35" s="362"/>
      <c r="AY35" s="362"/>
      <c r="AZ35" s="362"/>
      <c r="BA35" s="362"/>
      <c r="BB35" s="362"/>
      <c r="BC35" s="362"/>
      <c r="BD35" s="362"/>
    </row>
    <row r="36" spans="1:56" s="336" customFormat="1" ht="24" customHeight="1" x14ac:dyDescent="0.15">
      <c r="A36" s="334"/>
      <c r="B36" s="354"/>
      <c r="C36" s="343"/>
      <c r="D36" s="356" t="s">
        <v>240</v>
      </c>
      <c r="E36" s="363">
        <f>SUM(O32,X32,AG32,AP32,AY32)</f>
        <v>0</v>
      </c>
      <c r="F36" s="358" t="s">
        <v>264</v>
      </c>
      <c r="G36" s="359">
        <f>SUM(AE32:AL32)</f>
        <v>0</v>
      </c>
      <c r="H36" s="364"/>
      <c r="I36" s="361"/>
      <c r="J36" s="334"/>
      <c r="AD36" s="326"/>
      <c r="AE36" s="350"/>
      <c r="AF36" s="350"/>
      <c r="AG36" s="350"/>
      <c r="AH36" s="350"/>
      <c r="AI36" s="350"/>
      <c r="AJ36" s="350"/>
      <c r="AK36" s="350"/>
      <c r="AL36" s="350"/>
      <c r="AM36" s="326"/>
      <c r="AN36" s="362"/>
      <c r="AO36" s="362"/>
      <c r="AP36" s="362"/>
      <c r="AQ36" s="362"/>
      <c r="AR36" s="362"/>
      <c r="AS36" s="362"/>
      <c r="AT36" s="362"/>
      <c r="AU36" s="362"/>
      <c r="AV36" s="322"/>
      <c r="AW36" s="362"/>
      <c r="AX36" s="362"/>
      <c r="AY36" s="362"/>
      <c r="AZ36" s="362"/>
      <c r="BA36" s="362"/>
      <c r="BB36" s="362"/>
      <c r="BC36" s="362"/>
      <c r="BD36" s="362"/>
    </row>
    <row r="37" spans="1:56" s="336" customFormat="1" ht="24" customHeight="1" x14ac:dyDescent="0.15">
      <c r="A37" s="334"/>
      <c r="B37" s="343"/>
      <c r="C37" s="343"/>
      <c r="D37" s="356" t="s">
        <v>241</v>
      </c>
      <c r="E37" s="363">
        <f>SUM(P32,Y32,AH32,AQ32,AZ32)</f>
        <v>0</v>
      </c>
      <c r="F37" s="358" t="s">
        <v>25</v>
      </c>
      <c r="G37" s="359">
        <f>SUM(AN32:AU32)</f>
        <v>0</v>
      </c>
      <c r="H37" s="364"/>
      <c r="I37" s="361"/>
      <c r="J37" s="334"/>
      <c r="AD37" s="328"/>
      <c r="AM37" s="328"/>
      <c r="AV37" s="365"/>
    </row>
    <row r="38" spans="1:56" s="336" customFormat="1" ht="24" customHeight="1" x14ac:dyDescent="0.15">
      <c r="A38" s="334"/>
      <c r="B38" s="343"/>
      <c r="C38" s="343"/>
      <c r="D38" s="356" t="s">
        <v>242</v>
      </c>
      <c r="E38" s="363">
        <f>SUM(Q32,Z32,AI32,AR32,BA32)</f>
        <v>0</v>
      </c>
      <c r="F38" s="358" t="s">
        <v>234</v>
      </c>
      <c r="G38" s="359">
        <f>SUM(AW32:BD32)</f>
        <v>0</v>
      </c>
      <c r="H38" s="364"/>
      <c r="I38" s="361"/>
      <c r="J38" s="334"/>
      <c r="K38" s="366"/>
      <c r="L38" s="366"/>
    </row>
    <row r="39" spans="1:56" ht="24" customHeight="1" x14ac:dyDescent="0.15">
      <c r="A39" s="289"/>
      <c r="B39" s="289"/>
      <c r="C39" s="367"/>
      <c r="D39" s="368" t="s">
        <v>244</v>
      </c>
      <c r="E39" s="369">
        <f>SUM(R32,AA32,AJ32,AS32,BB32)</f>
        <v>0</v>
      </c>
      <c r="F39" s="370"/>
      <c r="G39" s="370"/>
      <c r="H39" s="370"/>
      <c r="I39" s="370"/>
      <c r="J39" s="370"/>
      <c r="K39" s="371"/>
      <c r="L39" s="372"/>
    </row>
    <row r="40" spans="1:56" ht="24" customHeight="1" x14ac:dyDescent="0.15">
      <c r="A40" s="373"/>
      <c r="B40" s="373"/>
      <c r="C40" s="374"/>
      <c r="D40" s="375" t="s">
        <v>243</v>
      </c>
      <c r="E40" s="369">
        <f>SUM(S32,AB32,AK32,AT32,BC32)</f>
        <v>0</v>
      </c>
      <c r="F40" s="373"/>
      <c r="G40" s="373"/>
      <c r="H40" s="373"/>
      <c r="I40" s="373"/>
      <c r="J40" s="373"/>
      <c r="K40" s="376"/>
      <c r="L40" s="376"/>
    </row>
    <row r="41" spans="1:56" ht="24" customHeight="1" x14ac:dyDescent="0.15">
      <c r="A41" s="373"/>
      <c r="B41" s="373"/>
      <c r="C41" s="374"/>
      <c r="D41" s="375" t="s">
        <v>245</v>
      </c>
      <c r="E41" s="369">
        <f>SUM(T32,AC32,AL32,AU32,BD32)</f>
        <v>0</v>
      </c>
      <c r="F41" s="373"/>
      <c r="G41" s="373"/>
      <c r="H41" s="373"/>
      <c r="I41" s="377"/>
      <c r="J41" s="373"/>
      <c r="K41" s="378"/>
      <c r="L41" s="376"/>
    </row>
    <row r="43" spans="1:56" x14ac:dyDescent="0.15">
      <c r="D43" s="376"/>
    </row>
  </sheetData>
  <sheetProtection formatCells="0" formatColumn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count="8">
    <dataValidation allowBlank="1" sqref="C35:C38 D34:D38 F34:G38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indexed="50"/>
    <pageSetUpPr fitToPage="1"/>
  </sheetPr>
  <dimension ref="A1:BD43"/>
  <sheetViews>
    <sheetView zoomScaleNormal="100" workbookViewId="0">
      <selection activeCell="B2" sqref="B2"/>
    </sheetView>
  </sheetViews>
  <sheetFormatPr defaultRowHeight="13.5" x14ac:dyDescent="0.15"/>
  <cols>
    <col min="1" max="1" width="1.5" style="320" customWidth="1"/>
    <col min="2" max="2" width="4.625" style="320" customWidth="1"/>
    <col min="3" max="3" width="8.625" style="379" customWidth="1"/>
    <col min="4" max="4" width="37.25" style="320" customWidth="1"/>
    <col min="5" max="5" width="8.625" style="320" customWidth="1"/>
    <col min="6" max="6" width="10.625" style="320" customWidth="1"/>
    <col min="7" max="8" width="7.75" style="320" customWidth="1"/>
    <col min="9" max="9" width="18.625" style="320" customWidth="1"/>
    <col min="10" max="10" width="1.5" style="320" customWidth="1"/>
    <col min="11" max="11" width="13" style="320" hidden="1" customWidth="1"/>
    <col min="12" max="47" width="4.75" style="320" hidden="1" customWidth="1"/>
    <col min="48" max="55" width="5.375" style="320" hidden="1" customWidth="1"/>
    <col min="56" max="56" width="6.375" style="320" hidden="1" customWidth="1"/>
    <col min="57" max="57" width="9" style="320" customWidth="1"/>
    <col min="58" max="240" width="9" style="320"/>
    <col min="241" max="241" width="1.5" style="320" customWidth="1"/>
    <col min="242" max="242" width="4.625" style="320" customWidth="1"/>
    <col min="243" max="243" width="8.625" style="320" customWidth="1"/>
    <col min="244" max="244" width="37.25" style="320" customWidth="1"/>
    <col min="245" max="245" width="8.625" style="320" customWidth="1"/>
    <col min="246" max="246" width="10.625" style="320" customWidth="1"/>
    <col min="247" max="248" width="7.75" style="320" customWidth="1"/>
    <col min="249" max="249" width="18.625" style="320" customWidth="1"/>
    <col min="250" max="250" width="1.5" style="320" customWidth="1"/>
    <col min="251" max="267" width="0" style="320" hidden="1" customWidth="1"/>
    <col min="268" max="496" width="9" style="320"/>
    <col min="497" max="497" width="1.5" style="320" customWidth="1"/>
    <col min="498" max="498" width="4.625" style="320" customWidth="1"/>
    <col min="499" max="499" width="8.625" style="320" customWidth="1"/>
    <col min="500" max="500" width="37.25" style="320" customWidth="1"/>
    <col min="501" max="501" width="8.625" style="320" customWidth="1"/>
    <col min="502" max="502" width="10.625" style="320" customWidth="1"/>
    <col min="503" max="504" width="7.75" style="320" customWidth="1"/>
    <col min="505" max="505" width="18.625" style="320" customWidth="1"/>
    <col min="506" max="506" width="1.5" style="320" customWidth="1"/>
    <col min="507" max="523" width="0" style="320" hidden="1" customWidth="1"/>
    <col min="524" max="752" width="9" style="320"/>
    <col min="753" max="753" width="1.5" style="320" customWidth="1"/>
    <col min="754" max="754" width="4.625" style="320" customWidth="1"/>
    <col min="755" max="755" width="8.625" style="320" customWidth="1"/>
    <col min="756" max="756" width="37.25" style="320" customWidth="1"/>
    <col min="757" max="757" width="8.625" style="320" customWidth="1"/>
    <col min="758" max="758" width="10.625" style="320" customWidth="1"/>
    <col min="759" max="760" width="7.75" style="320" customWidth="1"/>
    <col min="761" max="761" width="18.625" style="320" customWidth="1"/>
    <col min="762" max="762" width="1.5" style="320" customWidth="1"/>
    <col min="763" max="779" width="0" style="320" hidden="1" customWidth="1"/>
    <col min="780" max="1008" width="9" style="320"/>
    <col min="1009" max="1009" width="1.5" style="320" customWidth="1"/>
    <col min="1010" max="1010" width="4.625" style="320" customWidth="1"/>
    <col min="1011" max="1011" width="8.625" style="320" customWidth="1"/>
    <col min="1012" max="1012" width="37.25" style="320" customWidth="1"/>
    <col min="1013" max="1013" width="8.625" style="320" customWidth="1"/>
    <col min="1014" max="1014" width="10.625" style="320" customWidth="1"/>
    <col min="1015" max="1016" width="7.75" style="320" customWidth="1"/>
    <col min="1017" max="1017" width="18.625" style="320" customWidth="1"/>
    <col min="1018" max="1018" width="1.5" style="320" customWidth="1"/>
    <col min="1019" max="1035" width="0" style="320" hidden="1" customWidth="1"/>
    <col min="1036" max="1264" width="9" style="320"/>
    <col min="1265" max="1265" width="1.5" style="320" customWidth="1"/>
    <col min="1266" max="1266" width="4.625" style="320" customWidth="1"/>
    <col min="1267" max="1267" width="8.625" style="320" customWidth="1"/>
    <col min="1268" max="1268" width="37.25" style="320" customWidth="1"/>
    <col min="1269" max="1269" width="8.625" style="320" customWidth="1"/>
    <col min="1270" max="1270" width="10.625" style="320" customWidth="1"/>
    <col min="1271" max="1272" width="7.75" style="320" customWidth="1"/>
    <col min="1273" max="1273" width="18.625" style="320" customWidth="1"/>
    <col min="1274" max="1274" width="1.5" style="320" customWidth="1"/>
    <col min="1275" max="1291" width="0" style="320" hidden="1" customWidth="1"/>
    <col min="1292" max="1520" width="9" style="320"/>
    <col min="1521" max="1521" width="1.5" style="320" customWidth="1"/>
    <col min="1522" max="1522" width="4.625" style="320" customWidth="1"/>
    <col min="1523" max="1523" width="8.625" style="320" customWidth="1"/>
    <col min="1524" max="1524" width="37.25" style="320" customWidth="1"/>
    <col min="1525" max="1525" width="8.625" style="320" customWidth="1"/>
    <col min="1526" max="1526" width="10.625" style="320" customWidth="1"/>
    <col min="1527" max="1528" width="7.75" style="320" customWidth="1"/>
    <col min="1529" max="1529" width="18.625" style="320" customWidth="1"/>
    <col min="1530" max="1530" width="1.5" style="320" customWidth="1"/>
    <col min="1531" max="1547" width="0" style="320" hidden="1" customWidth="1"/>
    <col min="1548" max="1776" width="9" style="320"/>
    <col min="1777" max="1777" width="1.5" style="320" customWidth="1"/>
    <col min="1778" max="1778" width="4.625" style="320" customWidth="1"/>
    <col min="1779" max="1779" width="8.625" style="320" customWidth="1"/>
    <col min="1780" max="1780" width="37.25" style="320" customWidth="1"/>
    <col min="1781" max="1781" width="8.625" style="320" customWidth="1"/>
    <col min="1782" max="1782" width="10.625" style="320" customWidth="1"/>
    <col min="1783" max="1784" width="7.75" style="320" customWidth="1"/>
    <col min="1785" max="1785" width="18.625" style="320" customWidth="1"/>
    <col min="1786" max="1786" width="1.5" style="320" customWidth="1"/>
    <col min="1787" max="1803" width="0" style="320" hidden="1" customWidth="1"/>
    <col min="1804" max="2032" width="9" style="320"/>
    <col min="2033" max="2033" width="1.5" style="320" customWidth="1"/>
    <col min="2034" max="2034" width="4.625" style="320" customWidth="1"/>
    <col min="2035" max="2035" width="8.625" style="320" customWidth="1"/>
    <col min="2036" max="2036" width="37.25" style="320" customWidth="1"/>
    <col min="2037" max="2037" width="8.625" style="320" customWidth="1"/>
    <col min="2038" max="2038" width="10.625" style="320" customWidth="1"/>
    <col min="2039" max="2040" width="7.75" style="320" customWidth="1"/>
    <col min="2041" max="2041" width="18.625" style="320" customWidth="1"/>
    <col min="2042" max="2042" width="1.5" style="320" customWidth="1"/>
    <col min="2043" max="2059" width="0" style="320" hidden="1" customWidth="1"/>
    <col min="2060" max="2288" width="9" style="320"/>
    <col min="2289" max="2289" width="1.5" style="320" customWidth="1"/>
    <col min="2290" max="2290" width="4.625" style="320" customWidth="1"/>
    <col min="2291" max="2291" width="8.625" style="320" customWidth="1"/>
    <col min="2292" max="2292" width="37.25" style="320" customWidth="1"/>
    <col min="2293" max="2293" width="8.625" style="320" customWidth="1"/>
    <col min="2294" max="2294" width="10.625" style="320" customWidth="1"/>
    <col min="2295" max="2296" width="7.75" style="320" customWidth="1"/>
    <col min="2297" max="2297" width="18.625" style="320" customWidth="1"/>
    <col min="2298" max="2298" width="1.5" style="320" customWidth="1"/>
    <col min="2299" max="2315" width="0" style="320" hidden="1" customWidth="1"/>
    <col min="2316" max="2544" width="9" style="320"/>
    <col min="2545" max="2545" width="1.5" style="320" customWidth="1"/>
    <col min="2546" max="2546" width="4.625" style="320" customWidth="1"/>
    <col min="2547" max="2547" width="8.625" style="320" customWidth="1"/>
    <col min="2548" max="2548" width="37.25" style="320" customWidth="1"/>
    <col min="2549" max="2549" width="8.625" style="320" customWidth="1"/>
    <col min="2550" max="2550" width="10.625" style="320" customWidth="1"/>
    <col min="2551" max="2552" width="7.75" style="320" customWidth="1"/>
    <col min="2553" max="2553" width="18.625" style="320" customWidth="1"/>
    <col min="2554" max="2554" width="1.5" style="320" customWidth="1"/>
    <col min="2555" max="2571" width="0" style="320" hidden="1" customWidth="1"/>
    <col min="2572" max="2800" width="9" style="320"/>
    <col min="2801" max="2801" width="1.5" style="320" customWidth="1"/>
    <col min="2802" max="2802" width="4.625" style="320" customWidth="1"/>
    <col min="2803" max="2803" width="8.625" style="320" customWidth="1"/>
    <col min="2804" max="2804" width="37.25" style="320" customWidth="1"/>
    <col min="2805" max="2805" width="8.625" style="320" customWidth="1"/>
    <col min="2806" max="2806" width="10.625" style="320" customWidth="1"/>
    <col min="2807" max="2808" width="7.75" style="320" customWidth="1"/>
    <col min="2809" max="2809" width="18.625" style="320" customWidth="1"/>
    <col min="2810" max="2810" width="1.5" style="320" customWidth="1"/>
    <col min="2811" max="2827" width="0" style="320" hidden="1" customWidth="1"/>
    <col min="2828" max="3056" width="9" style="320"/>
    <col min="3057" max="3057" width="1.5" style="320" customWidth="1"/>
    <col min="3058" max="3058" width="4.625" style="320" customWidth="1"/>
    <col min="3059" max="3059" width="8.625" style="320" customWidth="1"/>
    <col min="3060" max="3060" width="37.25" style="320" customWidth="1"/>
    <col min="3061" max="3061" width="8.625" style="320" customWidth="1"/>
    <col min="3062" max="3062" width="10.625" style="320" customWidth="1"/>
    <col min="3063" max="3064" width="7.75" style="320" customWidth="1"/>
    <col min="3065" max="3065" width="18.625" style="320" customWidth="1"/>
    <col min="3066" max="3066" width="1.5" style="320" customWidth="1"/>
    <col min="3067" max="3083" width="0" style="320" hidden="1" customWidth="1"/>
    <col min="3084" max="3312" width="9" style="320"/>
    <col min="3313" max="3313" width="1.5" style="320" customWidth="1"/>
    <col min="3314" max="3314" width="4.625" style="320" customWidth="1"/>
    <col min="3315" max="3315" width="8.625" style="320" customWidth="1"/>
    <col min="3316" max="3316" width="37.25" style="320" customWidth="1"/>
    <col min="3317" max="3317" width="8.625" style="320" customWidth="1"/>
    <col min="3318" max="3318" width="10.625" style="320" customWidth="1"/>
    <col min="3319" max="3320" width="7.75" style="320" customWidth="1"/>
    <col min="3321" max="3321" width="18.625" style="320" customWidth="1"/>
    <col min="3322" max="3322" width="1.5" style="320" customWidth="1"/>
    <col min="3323" max="3339" width="0" style="320" hidden="1" customWidth="1"/>
    <col min="3340" max="3568" width="9" style="320"/>
    <col min="3569" max="3569" width="1.5" style="320" customWidth="1"/>
    <col min="3570" max="3570" width="4.625" style="320" customWidth="1"/>
    <col min="3571" max="3571" width="8.625" style="320" customWidth="1"/>
    <col min="3572" max="3572" width="37.25" style="320" customWidth="1"/>
    <col min="3573" max="3573" width="8.625" style="320" customWidth="1"/>
    <col min="3574" max="3574" width="10.625" style="320" customWidth="1"/>
    <col min="3575" max="3576" width="7.75" style="320" customWidth="1"/>
    <col min="3577" max="3577" width="18.625" style="320" customWidth="1"/>
    <col min="3578" max="3578" width="1.5" style="320" customWidth="1"/>
    <col min="3579" max="3595" width="0" style="320" hidden="1" customWidth="1"/>
    <col min="3596" max="3824" width="9" style="320"/>
    <col min="3825" max="3825" width="1.5" style="320" customWidth="1"/>
    <col min="3826" max="3826" width="4.625" style="320" customWidth="1"/>
    <col min="3827" max="3827" width="8.625" style="320" customWidth="1"/>
    <col min="3828" max="3828" width="37.25" style="320" customWidth="1"/>
    <col min="3829" max="3829" width="8.625" style="320" customWidth="1"/>
    <col min="3830" max="3830" width="10.625" style="320" customWidth="1"/>
    <col min="3831" max="3832" width="7.75" style="320" customWidth="1"/>
    <col min="3833" max="3833" width="18.625" style="320" customWidth="1"/>
    <col min="3834" max="3834" width="1.5" style="320" customWidth="1"/>
    <col min="3835" max="3851" width="0" style="320" hidden="1" customWidth="1"/>
    <col min="3852" max="4080" width="9" style="320"/>
    <col min="4081" max="4081" width="1.5" style="320" customWidth="1"/>
    <col min="4082" max="4082" width="4.625" style="320" customWidth="1"/>
    <col min="4083" max="4083" width="8.625" style="320" customWidth="1"/>
    <col min="4084" max="4084" width="37.25" style="320" customWidth="1"/>
    <col min="4085" max="4085" width="8.625" style="320" customWidth="1"/>
    <col min="4086" max="4086" width="10.625" style="320" customWidth="1"/>
    <col min="4087" max="4088" width="7.75" style="320" customWidth="1"/>
    <col min="4089" max="4089" width="18.625" style="320" customWidth="1"/>
    <col min="4090" max="4090" width="1.5" style="320" customWidth="1"/>
    <col min="4091" max="4107" width="0" style="320" hidden="1" customWidth="1"/>
    <col min="4108" max="4336" width="9" style="320"/>
    <col min="4337" max="4337" width="1.5" style="320" customWidth="1"/>
    <col min="4338" max="4338" width="4.625" style="320" customWidth="1"/>
    <col min="4339" max="4339" width="8.625" style="320" customWidth="1"/>
    <col min="4340" max="4340" width="37.25" style="320" customWidth="1"/>
    <col min="4341" max="4341" width="8.625" style="320" customWidth="1"/>
    <col min="4342" max="4342" width="10.625" style="320" customWidth="1"/>
    <col min="4343" max="4344" width="7.75" style="320" customWidth="1"/>
    <col min="4345" max="4345" width="18.625" style="320" customWidth="1"/>
    <col min="4346" max="4346" width="1.5" style="320" customWidth="1"/>
    <col min="4347" max="4363" width="0" style="320" hidden="1" customWidth="1"/>
    <col min="4364" max="4592" width="9" style="320"/>
    <col min="4593" max="4593" width="1.5" style="320" customWidth="1"/>
    <col min="4594" max="4594" width="4.625" style="320" customWidth="1"/>
    <col min="4595" max="4595" width="8.625" style="320" customWidth="1"/>
    <col min="4596" max="4596" width="37.25" style="320" customWidth="1"/>
    <col min="4597" max="4597" width="8.625" style="320" customWidth="1"/>
    <col min="4598" max="4598" width="10.625" style="320" customWidth="1"/>
    <col min="4599" max="4600" width="7.75" style="320" customWidth="1"/>
    <col min="4601" max="4601" width="18.625" style="320" customWidth="1"/>
    <col min="4602" max="4602" width="1.5" style="320" customWidth="1"/>
    <col min="4603" max="4619" width="0" style="320" hidden="1" customWidth="1"/>
    <col min="4620" max="4848" width="9" style="320"/>
    <col min="4849" max="4849" width="1.5" style="320" customWidth="1"/>
    <col min="4850" max="4850" width="4.625" style="320" customWidth="1"/>
    <col min="4851" max="4851" width="8.625" style="320" customWidth="1"/>
    <col min="4852" max="4852" width="37.25" style="320" customWidth="1"/>
    <col min="4853" max="4853" width="8.625" style="320" customWidth="1"/>
    <col min="4854" max="4854" width="10.625" style="320" customWidth="1"/>
    <col min="4855" max="4856" width="7.75" style="320" customWidth="1"/>
    <col min="4857" max="4857" width="18.625" style="320" customWidth="1"/>
    <col min="4858" max="4858" width="1.5" style="320" customWidth="1"/>
    <col min="4859" max="4875" width="0" style="320" hidden="1" customWidth="1"/>
    <col min="4876" max="5104" width="9" style="320"/>
    <col min="5105" max="5105" width="1.5" style="320" customWidth="1"/>
    <col min="5106" max="5106" width="4.625" style="320" customWidth="1"/>
    <col min="5107" max="5107" width="8.625" style="320" customWidth="1"/>
    <col min="5108" max="5108" width="37.25" style="320" customWidth="1"/>
    <col min="5109" max="5109" width="8.625" style="320" customWidth="1"/>
    <col min="5110" max="5110" width="10.625" style="320" customWidth="1"/>
    <col min="5111" max="5112" width="7.75" style="320" customWidth="1"/>
    <col min="5113" max="5113" width="18.625" style="320" customWidth="1"/>
    <col min="5114" max="5114" width="1.5" style="320" customWidth="1"/>
    <col min="5115" max="5131" width="0" style="320" hidden="1" customWidth="1"/>
    <col min="5132" max="5360" width="9" style="320"/>
    <col min="5361" max="5361" width="1.5" style="320" customWidth="1"/>
    <col min="5362" max="5362" width="4.625" style="320" customWidth="1"/>
    <col min="5363" max="5363" width="8.625" style="320" customWidth="1"/>
    <col min="5364" max="5364" width="37.25" style="320" customWidth="1"/>
    <col min="5365" max="5365" width="8.625" style="320" customWidth="1"/>
    <col min="5366" max="5366" width="10.625" style="320" customWidth="1"/>
    <col min="5367" max="5368" width="7.75" style="320" customWidth="1"/>
    <col min="5369" max="5369" width="18.625" style="320" customWidth="1"/>
    <col min="5370" max="5370" width="1.5" style="320" customWidth="1"/>
    <col min="5371" max="5387" width="0" style="320" hidden="1" customWidth="1"/>
    <col min="5388" max="5616" width="9" style="320"/>
    <col min="5617" max="5617" width="1.5" style="320" customWidth="1"/>
    <col min="5618" max="5618" width="4.625" style="320" customWidth="1"/>
    <col min="5619" max="5619" width="8.625" style="320" customWidth="1"/>
    <col min="5620" max="5620" width="37.25" style="320" customWidth="1"/>
    <col min="5621" max="5621" width="8.625" style="320" customWidth="1"/>
    <col min="5622" max="5622" width="10.625" style="320" customWidth="1"/>
    <col min="5623" max="5624" width="7.75" style="320" customWidth="1"/>
    <col min="5625" max="5625" width="18.625" style="320" customWidth="1"/>
    <col min="5626" max="5626" width="1.5" style="320" customWidth="1"/>
    <col min="5627" max="5643" width="0" style="320" hidden="1" customWidth="1"/>
    <col min="5644" max="5872" width="9" style="320"/>
    <col min="5873" max="5873" width="1.5" style="320" customWidth="1"/>
    <col min="5874" max="5874" width="4.625" style="320" customWidth="1"/>
    <col min="5875" max="5875" width="8.625" style="320" customWidth="1"/>
    <col min="5876" max="5876" width="37.25" style="320" customWidth="1"/>
    <col min="5877" max="5877" width="8.625" style="320" customWidth="1"/>
    <col min="5878" max="5878" width="10.625" style="320" customWidth="1"/>
    <col min="5879" max="5880" width="7.75" style="320" customWidth="1"/>
    <col min="5881" max="5881" width="18.625" style="320" customWidth="1"/>
    <col min="5882" max="5882" width="1.5" style="320" customWidth="1"/>
    <col min="5883" max="5899" width="0" style="320" hidden="1" customWidth="1"/>
    <col min="5900" max="6128" width="9" style="320"/>
    <col min="6129" max="6129" width="1.5" style="320" customWidth="1"/>
    <col min="6130" max="6130" width="4.625" style="320" customWidth="1"/>
    <col min="6131" max="6131" width="8.625" style="320" customWidth="1"/>
    <col min="6132" max="6132" width="37.25" style="320" customWidth="1"/>
    <col min="6133" max="6133" width="8.625" style="320" customWidth="1"/>
    <col min="6134" max="6134" width="10.625" style="320" customWidth="1"/>
    <col min="6135" max="6136" width="7.75" style="320" customWidth="1"/>
    <col min="6137" max="6137" width="18.625" style="320" customWidth="1"/>
    <col min="6138" max="6138" width="1.5" style="320" customWidth="1"/>
    <col min="6139" max="6155" width="0" style="320" hidden="1" customWidth="1"/>
    <col min="6156" max="6384" width="9" style="320"/>
    <col min="6385" max="6385" width="1.5" style="320" customWidth="1"/>
    <col min="6386" max="6386" width="4.625" style="320" customWidth="1"/>
    <col min="6387" max="6387" width="8.625" style="320" customWidth="1"/>
    <col min="6388" max="6388" width="37.25" style="320" customWidth="1"/>
    <col min="6389" max="6389" width="8.625" style="320" customWidth="1"/>
    <col min="6390" max="6390" width="10.625" style="320" customWidth="1"/>
    <col min="6391" max="6392" width="7.75" style="320" customWidth="1"/>
    <col min="6393" max="6393" width="18.625" style="320" customWidth="1"/>
    <col min="6394" max="6394" width="1.5" style="320" customWidth="1"/>
    <col min="6395" max="6411" width="0" style="320" hidden="1" customWidth="1"/>
    <col min="6412" max="6640" width="9" style="320"/>
    <col min="6641" max="6641" width="1.5" style="320" customWidth="1"/>
    <col min="6642" max="6642" width="4.625" style="320" customWidth="1"/>
    <col min="6643" max="6643" width="8.625" style="320" customWidth="1"/>
    <col min="6644" max="6644" width="37.25" style="320" customWidth="1"/>
    <col min="6645" max="6645" width="8.625" style="320" customWidth="1"/>
    <col min="6646" max="6646" width="10.625" style="320" customWidth="1"/>
    <col min="6647" max="6648" width="7.75" style="320" customWidth="1"/>
    <col min="6649" max="6649" width="18.625" style="320" customWidth="1"/>
    <col min="6650" max="6650" width="1.5" style="320" customWidth="1"/>
    <col min="6651" max="6667" width="0" style="320" hidden="1" customWidth="1"/>
    <col min="6668" max="6896" width="9" style="320"/>
    <col min="6897" max="6897" width="1.5" style="320" customWidth="1"/>
    <col min="6898" max="6898" width="4.625" style="320" customWidth="1"/>
    <col min="6899" max="6899" width="8.625" style="320" customWidth="1"/>
    <col min="6900" max="6900" width="37.25" style="320" customWidth="1"/>
    <col min="6901" max="6901" width="8.625" style="320" customWidth="1"/>
    <col min="6902" max="6902" width="10.625" style="320" customWidth="1"/>
    <col min="6903" max="6904" width="7.75" style="320" customWidth="1"/>
    <col min="6905" max="6905" width="18.625" style="320" customWidth="1"/>
    <col min="6906" max="6906" width="1.5" style="320" customWidth="1"/>
    <col min="6907" max="6923" width="0" style="320" hidden="1" customWidth="1"/>
    <col min="6924" max="7152" width="9" style="320"/>
    <col min="7153" max="7153" width="1.5" style="320" customWidth="1"/>
    <col min="7154" max="7154" width="4.625" style="320" customWidth="1"/>
    <col min="7155" max="7155" width="8.625" style="320" customWidth="1"/>
    <col min="7156" max="7156" width="37.25" style="320" customWidth="1"/>
    <col min="7157" max="7157" width="8.625" style="320" customWidth="1"/>
    <col min="7158" max="7158" width="10.625" style="320" customWidth="1"/>
    <col min="7159" max="7160" width="7.75" style="320" customWidth="1"/>
    <col min="7161" max="7161" width="18.625" style="320" customWidth="1"/>
    <col min="7162" max="7162" width="1.5" style="320" customWidth="1"/>
    <col min="7163" max="7179" width="0" style="320" hidden="1" customWidth="1"/>
    <col min="7180" max="7408" width="9" style="320"/>
    <col min="7409" max="7409" width="1.5" style="320" customWidth="1"/>
    <col min="7410" max="7410" width="4.625" style="320" customWidth="1"/>
    <col min="7411" max="7411" width="8.625" style="320" customWidth="1"/>
    <col min="7412" max="7412" width="37.25" style="320" customWidth="1"/>
    <col min="7413" max="7413" width="8.625" style="320" customWidth="1"/>
    <col min="7414" max="7414" width="10.625" style="320" customWidth="1"/>
    <col min="7415" max="7416" width="7.75" style="320" customWidth="1"/>
    <col min="7417" max="7417" width="18.625" style="320" customWidth="1"/>
    <col min="7418" max="7418" width="1.5" style="320" customWidth="1"/>
    <col min="7419" max="7435" width="0" style="320" hidden="1" customWidth="1"/>
    <col min="7436" max="7664" width="9" style="320"/>
    <col min="7665" max="7665" width="1.5" style="320" customWidth="1"/>
    <col min="7666" max="7666" width="4.625" style="320" customWidth="1"/>
    <col min="7667" max="7667" width="8.625" style="320" customWidth="1"/>
    <col min="7668" max="7668" width="37.25" style="320" customWidth="1"/>
    <col min="7669" max="7669" width="8.625" style="320" customWidth="1"/>
    <col min="7670" max="7670" width="10.625" style="320" customWidth="1"/>
    <col min="7671" max="7672" width="7.75" style="320" customWidth="1"/>
    <col min="7673" max="7673" width="18.625" style="320" customWidth="1"/>
    <col min="7674" max="7674" width="1.5" style="320" customWidth="1"/>
    <col min="7675" max="7691" width="0" style="320" hidden="1" customWidth="1"/>
    <col min="7692" max="7920" width="9" style="320"/>
    <col min="7921" max="7921" width="1.5" style="320" customWidth="1"/>
    <col min="7922" max="7922" width="4.625" style="320" customWidth="1"/>
    <col min="7923" max="7923" width="8.625" style="320" customWidth="1"/>
    <col min="7924" max="7924" width="37.25" style="320" customWidth="1"/>
    <col min="7925" max="7925" width="8.625" style="320" customWidth="1"/>
    <col min="7926" max="7926" width="10.625" style="320" customWidth="1"/>
    <col min="7927" max="7928" width="7.75" style="320" customWidth="1"/>
    <col min="7929" max="7929" width="18.625" style="320" customWidth="1"/>
    <col min="7930" max="7930" width="1.5" style="320" customWidth="1"/>
    <col min="7931" max="7947" width="0" style="320" hidden="1" customWidth="1"/>
    <col min="7948" max="8176" width="9" style="320"/>
    <col min="8177" max="8177" width="1.5" style="320" customWidth="1"/>
    <col min="8178" max="8178" width="4.625" style="320" customWidth="1"/>
    <col min="8179" max="8179" width="8.625" style="320" customWidth="1"/>
    <col min="8180" max="8180" width="37.25" style="320" customWidth="1"/>
    <col min="8181" max="8181" width="8.625" style="320" customWidth="1"/>
    <col min="8182" max="8182" width="10.625" style="320" customWidth="1"/>
    <col min="8183" max="8184" width="7.75" style="320" customWidth="1"/>
    <col min="8185" max="8185" width="18.625" style="320" customWidth="1"/>
    <col min="8186" max="8186" width="1.5" style="320" customWidth="1"/>
    <col min="8187" max="8203" width="0" style="320" hidden="1" customWidth="1"/>
    <col min="8204" max="8432" width="9" style="320"/>
    <col min="8433" max="8433" width="1.5" style="320" customWidth="1"/>
    <col min="8434" max="8434" width="4.625" style="320" customWidth="1"/>
    <col min="8435" max="8435" width="8.625" style="320" customWidth="1"/>
    <col min="8436" max="8436" width="37.25" style="320" customWidth="1"/>
    <col min="8437" max="8437" width="8.625" style="320" customWidth="1"/>
    <col min="8438" max="8438" width="10.625" style="320" customWidth="1"/>
    <col min="8439" max="8440" width="7.75" style="320" customWidth="1"/>
    <col min="8441" max="8441" width="18.625" style="320" customWidth="1"/>
    <col min="8442" max="8442" width="1.5" style="320" customWidth="1"/>
    <col min="8443" max="8459" width="0" style="320" hidden="1" customWidth="1"/>
    <col min="8460" max="8688" width="9" style="320"/>
    <col min="8689" max="8689" width="1.5" style="320" customWidth="1"/>
    <col min="8690" max="8690" width="4.625" style="320" customWidth="1"/>
    <col min="8691" max="8691" width="8.625" style="320" customWidth="1"/>
    <col min="8692" max="8692" width="37.25" style="320" customWidth="1"/>
    <col min="8693" max="8693" width="8.625" style="320" customWidth="1"/>
    <col min="8694" max="8694" width="10.625" style="320" customWidth="1"/>
    <col min="8695" max="8696" width="7.75" style="320" customWidth="1"/>
    <col min="8697" max="8697" width="18.625" style="320" customWidth="1"/>
    <col min="8698" max="8698" width="1.5" style="320" customWidth="1"/>
    <col min="8699" max="8715" width="0" style="320" hidden="1" customWidth="1"/>
    <col min="8716" max="8944" width="9" style="320"/>
    <col min="8945" max="8945" width="1.5" style="320" customWidth="1"/>
    <col min="8946" max="8946" width="4.625" style="320" customWidth="1"/>
    <col min="8947" max="8947" width="8.625" style="320" customWidth="1"/>
    <col min="8948" max="8948" width="37.25" style="320" customWidth="1"/>
    <col min="8949" max="8949" width="8.625" style="320" customWidth="1"/>
    <col min="8950" max="8950" width="10.625" style="320" customWidth="1"/>
    <col min="8951" max="8952" width="7.75" style="320" customWidth="1"/>
    <col min="8953" max="8953" width="18.625" style="320" customWidth="1"/>
    <col min="8954" max="8954" width="1.5" style="320" customWidth="1"/>
    <col min="8955" max="8971" width="0" style="320" hidden="1" customWidth="1"/>
    <col min="8972" max="9200" width="9" style="320"/>
    <col min="9201" max="9201" width="1.5" style="320" customWidth="1"/>
    <col min="9202" max="9202" width="4.625" style="320" customWidth="1"/>
    <col min="9203" max="9203" width="8.625" style="320" customWidth="1"/>
    <col min="9204" max="9204" width="37.25" style="320" customWidth="1"/>
    <col min="9205" max="9205" width="8.625" style="320" customWidth="1"/>
    <col min="9206" max="9206" width="10.625" style="320" customWidth="1"/>
    <col min="9207" max="9208" width="7.75" style="320" customWidth="1"/>
    <col min="9209" max="9209" width="18.625" style="320" customWidth="1"/>
    <col min="9210" max="9210" width="1.5" style="320" customWidth="1"/>
    <col min="9211" max="9227" width="0" style="320" hidden="1" customWidth="1"/>
    <col min="9228" max="9456" width="9" style="320"/>
    <col min="9457" max="9457" width="1.5" style="320" customWidth="1"/>
    <col min="9458" max="9458" width="4.625" style="320" customWidth="1"/>
    <col min="9459" max="9459" width="8.625" style="320" customWidth="1"/>
    <col min="9460" max="9460" width="37.25" style="320" customWidth="1"/>
    <col min="9461" max="9461" width="8.625" style="320" customWidth="1"/>
    <col min="9462" max="9462" width="10.625" style="320" customWidth="1"/>
    <col min="9463" max="9464" width="7.75" style="320" customWidth="1"/>
    <col min="9465" max="9465" width="18.625" style="320" customWidth="1"/>
    <col min="9466" max="9466" width="1.5" style="320" customWidth="1"/>
    <col min="9467" max="9483" width="0" style="320" hidden="1" customWidth="1"/>
    <col min="9484" max="9712" width="9" style="320"/>
    <col min="9713" max="9713" width="1.5" style="320" customWidth="1"/>
    <col min="9714" max="9714" width="4.625" style="320" customWidth="1"/>
    <col min="9715" max="9715" width="8.625" style="320" customWidth="1"/>
    <col min="9716" max="9716" width="37.25" style="320" customWidth="1"/>
    <col min="9717" max="9717" width="8.625" style="320" customWidth="1"/>
    <col min="9718" max="9718" width="10.625" style="320" customWidth="1"/>
    <col min="9719" max="9720" width="7.75" style="320" customWidth="1"/>
    <col min="9721" max="9721" width="18.625" style="320" customWidth="1"/>
    <col min="9722" max="9722" width="1.5" style="320" customWidth="1"/>
    <col min="9723" max="9739" width="0" style="320" hidden="1" customWidth="1"/>
    <col min="9740" max="9968" width="9" style="320"/>
    <col min="9969" max="9969" width="1.5" style="320" customWidth="1"/>
    <col min="9970" max="9970" width="4.625" style="320" customWidth="1"/>
    <col min="9971" max="9971" width="8.625" style="320" customWidth="1"/>
    <col min="9972" max="9972" width="37.25" style="320" customWidth="1"/>
    <col min="9973" max="9973" width="8.625" style="320" customWidth="1"/>
    <col min="9974" max="9974" width="10.625" style="320" customWidth="1"/>
    <col min="9975" max="9976" width="7.75" style="320" customWidth="1"/>
    <col min="9977" max="9977" width="18.625" style="320" customWidth="1"/>
    <col min="9978" max="9978" width="1.5" style="320" customWidth="1"/>
    <col min="9979" max="9995" width="0" style="320" hidden="1" customWidth="1"/>
    <col min="9996" max="10224" width="9" style="320"/>
    <col min="10225" max="10225" width="1.5" style="320" customWidth="1"/>
    <col min="10226" max="10226" width="4.625" style="320" customWidth="1"/>
    <col min="10227" max="10227" width="8.625" style="320" customWidth="1"/>
    <col min="10228" max="10228" width="37.25" style="320" customWidth="1"/>
    <col min="10229" max="10229" width="8.625" style="320" customWidth="1"/>
    <col min="10230" max="10230" width="10.625" style="320" customWidth="1"/>
    <col min="10231" max="10232" width="7.75" style="320" customWidth="1"/>
    <col min="10233" max="10233" width="18.625" style="320" customWidth="1"/>
    <col min="10234" max="10234" width="1.5" style="320" customWidth="1"/>
    <col min="10235" max="10251" width="0" style="320" hidden="1" customWidth="1"/>
    <col min="10252" max="10480" width="9" style="320"/>
    <col min="10481" max="10481" width="1.5" style="320" customWidth="1"/>
    <col min="10482" max="10482" width="4.625" style="320" customWidth="1"/>
    <col min="10483" max="10483" width="8.625" style="320" customWidth="1"/>
    <col min="10484" max="10484" width="37.25" style="320" customWidth="1"/>
    <col min="10485" max="10485" width="8.625" style="320" customWidth="1"/>
    <col min="10486" max="10486" width="10.625" style="320" customWidth="1"/>
    <col min="10487" max="10488" width="7.75" style="320" customWidth="1"/>
    <col min="10489" max="10489" width="18.625" style="320" customWidth="1"/>
    <col min="10490" max="10490" width="1.5" style="320" customWidth="1"/>
    <col min="10491" max="10507" width="0" style="320" hidden="1" customWidth="1"/>
    <col min="10508" max="10736" width="9" style="320"/>
    <col min="10737" max="10737" width="1.5" style="320" customWidth="1"/>
    <col min="10738" max="10738" width="4.625" style="320" customWidth="1"/>
    <col min="10739" max="10739" width="8.625" style="320" customWidth="1"/>
    <col min="10740" max="10740" width="37.25" style="320" customWidth="1"/>
    <col min="10741" max="10741" width="8.625" style="320" customWidth="1"/>
    <col min="10742" max="10742" width="10.625" style="320" customWidth="1"/>
    <col min="10743" max="10744" width="7.75" style="320" customWidth="1"/>
    <col min="10745" max="10745" width="18.625" style="320" customWidth="1"/>
    <col min="10746" max="10746" width="1.5" style="320" customWidth="1"/>
    <col min="10747" max="10763" width="0" style="320" hidden="1" customWidth="1"/>
    <col min="10764" max="10992" width="9" style="320"/>
    <col min="10993" max="10993" width="1.5" style="320" customWidth="1"/>
    <col min="10994" max="10994" width="4.625" style="320" customWidth="1"/>
    <col min="10995" max="10995" width="8.625" style="320" customWidth="1"/>
    <col min="10996" max="10996" width="37.25" style="320" customWidth="1"/>
    <col min="10997" max="10997" width="8.625" style="320" customWidth="1"/>
    <col min="10998" max="10998" width="10.625" style="320" customWidth="1"/>
    <col min="10999" max="11000" width="7.75" style="320" customWidth="1"/>
    <col min="11001" max="11001" width="18.625" style="320" customWidth="1"/>
    <col min="11002" max="11002" width="1.5" style="320" customWidth="1"/>
    <col min="11003" max="11019" width="0" style="320" hidden="1" customWidth="1"/>
    <col min="11020" max="11248" width="9" style="320"/>
    <col min="11249" max="11249" width="1.5" style="320" customWidth="1"/>
    <col min="11250" max="11250" width="4.625" style="320" customWidth="1"/>
    <col min="11251" max="11251" width="8.625" style="320" customWidth="1"/>
    <col min="11252" max="11252" width="37.25" style="320" customWidth="1"/>
    <col min="11253" max="11253" width="8.625" style="320" customWidth="1"/>
    <col min="11254" max="11254" width="10.625" style="320" customWidth="1"/>
    <col min="11255" max="11256" width="7.75" style="320" customWidth="1"/>
    <col min="11257" max="11257" width="18.625" style="320" customWidth="1"/>
    <col min="11258" max="11258" width="1.5" style="320" customWidth="1"/>
    <col min="11259" max="11275" width="0" style="320" hidden="1" customWidth="1"/>
    <col min="11276" max="11504" width="9" style="320"/>
    <col min="11505" max="11505" width="1.5" style="320" customWidth="1"/>
    <col min="11506" max="11506" width="4.625" style="320" customWidth="1"/>
    <col min="11507" max="11507" width="8.625" style="320" customWidth="1"/>
    <col min="11508" max="11508" width="37.25" style="320" customWidth="1"/>
    <col min="11509" max="11509" width="8.625" style="320" customWidth="1"/>
    <col min="11510" max="11510" width="10.625" style="320" customWidth="1"/>
    <col min="11511" max="11512" width="7.75" style="320" customWidth="1"/>
    <col min="11513" max="11513" width="18.625" style="320" customWidth="1"/>
    <col min="11514" max="11514" width="1.5" style="320" customWidth="1"/>
    <col min="11515" max="11531" width="0" style="320" hidden="1" customWidth="1"/>
    <col min="11532" max="11760" width="9" style="320"/>
    <col min="11761" max="11761" width="1.5" style="320" customWidth="1"/>
    <col min="11762" max="11762" width="4.625" style="320" customWidth="1"/>
    <col min="11763" max="11763" width="8.625" style="320" customWidth="1"/>
    <col min="11764" max="11764" width="37.25" style="320" customWidth="1"/>
    <col min="11765" max="11765" width="8.625" style="320" customWidth="1"/>
    <col min="11766" max="11766" width="10.625" style="320" customWidth="1"/>
    <col min="11767" max="11768" width="7.75" style="320" customWidth="1"/>
    <col min="11769" max="11769" width="18.625" style="320" customWidth="1"/>
    <col min="11770" max="11770" width="1.5" style="320" customWidth="1"/>
    <col min="11771" max="11787" width="0" style="320" hidden="1" customWidth="1"/>
    <col min="11788" max="12016" width="9" style="320"/>
    <col min="12017" max="12017" width="1.5" style="320" customWidth="1"/>
    <col min="12018" max="12018" width="4.625" style="320" customWidth="1"/>
    <col min="12019" max="12019" width="8.625" style="320" customWidth="1"/>
    <col min="12020" max="12020" width="37.25" style="320" customWidth="1"/>
    <col min="12021" max="12021" width="8.625" style="320" customWidth="1"/>
    <col min="12022" max="12022" width="10.625" style="320" customWidth="1"/>
    <col min="12023" max="12024" width="7.75" style="320" customWidth="1"/>
    <col min="12025" max="12025" width="18.625" style="320" customWidth="1"/>
    <col min="12026" max="12026" width="1.5" style="320" customWidth="1"/>
    <col min="12027" max="12043" width="0" style="320" hidden="1" customWidth="1"/>
    <col min="12044" max="12272" width="9" style="320"/>
    <col min="12273" max="12273" width="1.5" style="320" customWidth="1"/>
    <col min="12274" max="12274" width="4.625" style="320" customWidth="1"/>
    <col min="12275" max="12275" width="8.625" style="320" customWidth="1"/>
    <col min="12276" max="12276" width="37.25" style="320" customWidth="1"/>
    <col min="12277" max="12277" width="8.625" style="320" customWidth="1"/>
    <col min="12278" max="12278" width="10.625" style="320" customWidth="1"/>
    <col min="12279" max="12280" width="7.75" style="320" customWidth="1"/>
    <col min="12281" max="12281" width="18.625" style="320" customWidth="1"/>
    <col min="12282" max="12282" width="1.5" style="320" customWidth="1"/>
    <col min="12283" max="12299" width="0" style="320" hidden="1" customWidth="1"/>
    <col min="12300" max="12528" width="9" style="320"/>
    <col min="12529" max="12529" width="1.5" style="320" customWidth="1"/>
    <col min="12530" max="12530" width="4.625" style="320" customWidth="1"/>
    <col min="12531" max="12531" width="8.625" style="320" customWidth="1"/>
    <col min="12532" max="12532" width="37.25" style="320" customWidth="1"/>
    <col min="12533" max="12533" width="8.625" style="320" customWidth="1"/>
    <col min="12534" max="12534" width="10.625" style="320" customWidth="1"/>
    <col min="12535" max="12536" width="7.75" style="320" customWidth="1"/>
    <col min="12537" max="12537" width="18.625" style="320" customWidth="1"/>
    <col min="12538" max="12538" width="1.5" style="320" customWidth="1"/>
    <col min="12539" max="12555" width="0" style="320" hidden="1" customWidth="1"/>
    <col min="12556" max="12784" width="9" style="320"/>
    <col min="12785" max="12785" width="1.5" style="320" customWidth="1"/>
    <col min="12786" max="12786" width="4.625" style="320" customWidth="1"/>
    <col min="12787" max="12787" width="8.625" style="320" customWidth="1"/>
    <col min="12788" max="12788" width="37.25" style="320" customWidth="1"/>
    <col min="12789" max="12789" width="8.625" style="320" customWidth="1"/>
    <col min="12790" max="12790" width="10.625" style="320" customWidth="1"/>
    <col min="12791" max="12792" width="7.75" style="320" customWidth="1"/>
    <col min="12793" max="12793" width="18.625" style="320" customWidth="1"/>
    <col min="12794" max="12794" width="1.5" style="320" customWidth="1"/>
    <col min="12795" max="12811" width="0" style="320" hidden="1" customWidth="1"/>
    <col min="12812" max="13040" width="9" style="320"/>
    <col min="13041" max="13041" width="1.5" style="320" customWidth="1"/>
    <col min="13042" max="13042" width="4.625" style="320" customWidth="1"/>
    <col min="13043" max="13043" width="8.625" style="320" customWidth="1"/>
    <col min="13044" max="13044" width="37.25" style="320" customWidth="1"/>
    <col min="13045" max="13045" width="8.625" style="320" customWidth="1"/>
    <col min="13046" max="13046" width="10.625" style="320" customWidth="1"/>
    <col min="13047" max="13048" width="7.75" style="320" customWidth="1"/>
    <col min="13049" max="13049" width="18.625" style="320" customWidth="1"/>
    <col min="13050" max="13050" width="1.5" style="320" customWidth="1"/>
    <col min="13051" max="13067" width="0" style="320" hidden="1" customWidth="1"/>
    <col min="13068" max="13296" width="9" style="320"/>
    <col min="13297" max="13297" width="1.5" style="320" customWidth="1"/>
    <col min="13298" max="13298" width="4.625" style="320" customWidth="1"/>
    <col min="13299" max="13299" width="8.625" style="320" customWidth="1"/>
    <col min="13300" max="13300" width="37.25" style="320" customWidth="1"/>
    <col min="13301" max="13301" width="8.625" style="320" customWidth="1"/>
    <col min="13302" max="13302" width="10.625" style="320" customWidth="1"/>
    <col min="13303" max="13304" width="7.75" style="320" customWidth="1"/>
    <col min="13305" max="13305" width="18.625" style="320" customWidth="1"/>
    <col min="13306" max="13306" width="1.5" style="320" customWidth="1"/>
    <col min="13307" max="13323" width="0" style="320" hidden="1" customWidth="1"/>
    <col min="13324" max="13552" width="9" style="320"/>
    <col min="13553" max="13553" width="1.5" style="320" customWidth="1"/>
    <col min="13554" max="13554" width="4.625" style="320" customWidth="1"/>
    <col min="13555" max="13555" width="8.625" style="320" customWidth="1"/>
    <col min="13556" max="13556" width="37.25" style="320" customWidth="1"/>
    <col min="13557" max="13557" width="8.625" style="320" customWidth="1"/>
    <col min="13558" max="13558" width="10.625" style="320" customWidth="1"/>
    <col min="13559" max="13560" width="7.75" style="320" customWidth="1"/>
    <col min="13561" max="13561" width="18.625" style="320" customWidth="1"/>
    <col min="13562" max="13562" width="1.5" style="320" customWidth="1"/>
    <col min="13563" max="13579" width="0" style="320" hidden="1" customWidth="1"/>
    <col min="13580" max="13808" width="9" style="320"/>
    <col min="13809" max="13809" width="1.5" style="320" customWidth="1"/>
    <col min="13810" max="13810" width="4.625" style="320" customWidth="1"/>
    <col min="13811" max="13811" width="8.625" style="320" customWidth="1"/>
    <col min="13812" max="13812" width="37.25" style="320" customWidth="1"/>
    <col min="13813" max="13813" width="8.625" style="320" customWidth="1"/>
    <col min="13814" max="13814" width="10.625" style="320" customWidth="1"/>
    <col min="13815" max="13816" width="7.75" style="320" customWidth="1"/>
    <col min="13817" max="13817" width="18.625" style="320" customWidth="1"/>
    <col min="13818" max="13818" width="1.5" style="320" customWidth="1"/>
    <col min="13819" max="13835" width="0" style="320" hidden="1" customWidth="1"/>
    <col min="13836" max="14064" width="9" style="320"/>
    <col min="14065" max="14065" width="1.5" style="320" customWidth="1"/>
    <col min="14066" max="14066" width="4.625" style="320" customWidth="1"/>
    <col min="14067" max="14067" width="8.625" style="320" customWidth="1"/>
    <col min="14068" max="14068" width="37.25" style="320" customWidth="1"/>
    <col min="14069" max="14069" width="8.625" style="320" customWidth="1"/>
    <col min="14070" max="14070" width="10.625" style="320" customWidth="1"/>
    <col min="14071" max="14072" width="7.75" style="320" customWidth="1"/>
    <col min="14073" max="14073" width="18.625" style="320" customWidth="1"/>
    <col min="14074" max="14074" width="1.5" style="320" customWidth="1"/>
    <col min="14075" max="14091" width="0" style="320" hidden="1" customWidth="1"/>
    <col min="14092" max="14320" width="9" style="320"/>
    <col min="14321" max="14321" width="1.5" style="320" customWidth="1"/>
    <col min="14322" max="14322" width="4.625" style="320" customWidth="1"/>
    <col min="14323" max="14323" width="8.625" style="320" customWidth="1"/>
    <col min="14324" max="14324" width="37.25" style="320" customWidth="1"/>
    <col min="14325" max="14325" width="8.625" style="320" customWidth="1"/>
    <col min="14326" max="14326" width="10.625" style="320" customWidth="1"/>
    <col min="14327" max="14328" width="7.75" style="320" customWidth="1"/>
    <col min="14329" max="14329" width="18.625" style="320" customWidth="1"/>
    <col min="14330" max="14330" width="1.5" style="320" customWidth="1"/>
    <col min="14331" max="14347" width="0" style="320" hidden="1" customWidth="1"/>
    <col min="14348" max="14576" width="9" style="320"/>
    <col min="14577" max="14577" width="1.5" style="320" customWidth="1"/>
    <col min="14578" max="14578" width="4.625" style="320" customWidth="1"/>
    <col min="14579" max="14579" width="8.625" style="320" customWidth="1"/>
    <col min="14580" max="14580" width="37.25" style="320" customWidth="1"/>
    <col min="14581" max="14581" width="8.625" style="320" customWidth="1"/>
    <col min="14582" max="14582" width="10.625" style="320" customWidth="1"/>
    <col min="14583" max="14584" width="7.75" style="320" customWidth="1"/>
    <col min="14585" max="14585" width="18.625" style="320" customWidth="1"/>
    <col min="14586" max="14586" width="1.5" style="320" customWidth="1"/>
    <col min="14587" max="14603" width="0" style="320" hidden="1" customWidth="1"/>
    <col min="14604" max="14832" width="9" style="320"/>
    <col min="14833" max="14833" width="1.5" style="320" customWidth="1"/>
    <col min="14834" max="14834" width="4.625" style="320" customWidth="1"/>
    <col min="14835" max="14835" width="8.625" style="320" customWidth="1"/>
    <col min="14836" max="14836" width="37.25" style="320" customWidth="1"/>
    <col min="14837" max="14837" width="8.625" style="320" customWidth="1"/>
    <col min="14838" max="14838" width="10.625" style="320" customWidth="1"/>
    <col min="14839" max="14840" width="7.75" style="320" customWidth="1"/>
    <col min="14841" max="14841" width="18.625" style="320" customWidth="1"/>
    <col min="14842" max="14842" width="1.5" style="320" customWidth="1"/>
    <col min="14843" max="14859" width="0" style="320" hidden="1" customWidth="1"/>
    <col min="14860" max="15088" width="9" style="320"/>
    <col min="15089" max="15089" width="1.5" style="320" customWidth="1"/>
    <col min="15090" max="15090" width="4.625" style="320" customWidth="1"/>
    <col min="15091" max="15091" width="8.625" style="320" customWidth="1"/>
    <col min="15092" max="15092" width="37.25" style="320" customWidth="1"/>
    <col min="15093" max="15093" width="8.625" style="320" customWidth="1"/>
    <col min="15094" max="15094" width="10.625" style="320" customWidth="1"/>
    <col min="15095" max="15096" width="7.75" style="320" customWidth="1"/>
    <col min="15097" max="15097" width="18.625" style="320" customWidth="1"/>
    <col min="15098" max="15098" width="1.5" style="320" customWidth="1"/>
    <col min="15099" max="15115" width="0" style="320" hidden="1" customWidth="1"/>
    <col min="15116" max="15344" width="9" style="320"/>
    <col min="15345" max="15345" width="1.5" style="320" customWidth="1"/>
    <col min="15346" max="15346" width="4.625" style="320" customWidth="1"/>
    <col min="15347" max="15347" width="8.625" style="320" customWidth="1"/>
    <col min="15348" max="15348" width="37.25" style="320" customWidth="1"/>
    <col min="15349" max="15349" width="8.625" style="320" customWidth="1"/>
    <col min="15350" max="15350" width="10.625" style="320" customWidth="1"/>
    <col min="15351" max="15352" width="7.75" style="320" customWidth="1"/>
    <col min="15353" max="15353" width="18.625" style="320" customWidth="1"/>
    <col min="15354" max="15354" width="1.5" style="320" customWidth="1"/>
    <col min="15355" max="15371" width="0" style="320" hidden="1" customWidth="1"/>
    <col min="15372" max="15600" width="9" style="320"/>
    <col min="15601" max="15601" width="1.5" style="320" customWidth="1"/>
    <col min="15602" max="15602" width="4.625" style="320" customWidth="1"/>
    <col min="15603" max="15603" width="8.625" style="320" customWidth="1"/>
    <col min="15604" max="15604" width="37.25" style="320" customWidth="1"/>
    <col min="15605" max="15605" width="8.625" style="320" customWidth="1"/>
    <col min="15606" max="15606" width="10.625" style="320" customWidth="1"/>
    <col min="15607" max="15608" width="7.75" style="320" customWidth="1"/>
    <col min="15609" max="15609" width="18.625" style="320" customWidth="1"/>
    <col min="15610" max="15610" width="1.5" style="320" customWidth="1"/>
    <col min="15611" max="15627" width="0" style="320" hidden="1" customWidth="1"/>
    <col min="15628" max="15856" width="9" style="320"/>
    <col min="15857" max="15857" width="1.5" style="320" customWidth="1"/>
    <col min="15858" max="15858" width="4.625" style="320" customWidth="1"/>
    <col min="15859" max="15859" width="8.625" style="320" customWidth="1"/>
    <col min="15860" max="15860" width="37.25" style="320" customWidth="1"/>
    <col min="15861" max="15861" width="8.625" style="320" customWidth="1"/>
    <col min="15862" max="15862" width="10.625" style="320" customWidth="1"/>
    <col min="15863" max="15864" width="7.75" style="320" customWidth="1"/>
    <col min="15865" max="15865" width="18.625" style="320" customWidth="1"/>
    <col min="15866" max="15866" width="1.5" style="320" customWidth="1"/>
    <col min="15867" max="15883" width="0" style="320" hidden="1" customWidth="1"/>
    <col min="15884" max="16112" width="9" style="320"/>
    <col min="16113" max="16113" width="1.5" style="320" customWidth="1"/>
    <col min="16114" max="16114" width="4.625" style="320" customWidth="1"/>
    <col min="16115" max="16115" width="8.625" style="320" customWidth="1"/>
    <col min="16116" max="16116" width="37.25" style="320" customWidth="1"/>
    <col min="16117" max="16117" width="8.625" style="320" customWidth="1"/>
    <col min="16118" max="16118" width="10.625" style="320" customWidth="1"/>
    <col min="16119" max="16120" width="7.75" style="320" customWidth="1"/>
    <col min="16121" max="16121" width="18.625" style="320" customWidth="1"/>
    <col min="16122" max="16122" width="1.5" style="320" customWidth="1"/>
    <col min="16123" max="16139" width="0" style="320" hidden="1" customWidth="1"/>
    <col min="16140" max="16384" width="9" style="320"/>
  </cols>
  <sheetData>
    <row r="1" spans="1:56" ht="7.5" customHeight="1" x14ac:dyDescent="0.15">
      <c r="A1" s="289"/>
      <c r="B1" s="298"/>
      <c r="C1" s="257"/>
      <c r="D1" s="298"/>
      <c r="E1" s="298"/>
      <c r="F1" s="298"/>
      <c r="G1" s="298"/>
      <c r="H1" s="298"/>
      <c r="I1" s="298"/>
      <c r="J1" s="241"/>
      <c r="K1" s="319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676" t="s">
        <v>267</v>
      </c>
      <c r="AF1" s="676" t="s">
        <v>267</v>
      </c>
      <c r="AG1" s="676" t="s">
        <v>267</v>
      </c>
      <c r="AH1" s="676" t="s">
        <v>267</v>
      </c>
      <c r="AI1" s="676" t="s">
        <v>267</v>
      </c>
      <c r="AJ1" s="676" t="s">
        <v>267</v>
      </c>
      <c r="AK1" s="676" t="s">
        <v>267</v>
      </c>
      <c r="AL1" s="676" t="s">
        <v>267</v>
      </c>
      <c r="AM1" s="321"/>
      <c r="AN1" s="678" t="s">
        <v>268</v>
      </c>
      <c r="AO1" s="678" t="s">
        <v>268</v>
      </c>
      <c r="AP1" s="678" t="s">
        <v>268</v>
      </c>
      <c r="AQ1" s="678" t="s">
        <v>268</v>
      </c>
      <c r="AR1" s="678" t="s">
        <v>268</v>
      </c>
      <c r="AS1" s="678" t="s">
        <v>268</v>
      </c>
      <c r="AT1" s="678" t="s">
        <v>268</v>
      </c>
      <c r="AU1" s="678" t="s">
        <v>268</v>
      </c>
      <c r="AV1" s="322"/>
      <c r="AW1" s="678" t="s">
        <v>47</v>
      </c>
      <c r="AX1" s="678" t="s">
        <v>47</v>
      </c>
      <c r="AY1" s="678" t="s">
        <v>47</v>
      </c>
      <c r="AZ1" s="678" t="s">
        <v>47</v>
      </c>
      <c r="BA1" s="678" t="s">
        <v>47</v>
      </c>
      <c r="BB1" s="678" t="s">
        <v>47</v>
      </c>
      <c r="BC1" s="678" t="s">
        <v>47</v>
      </c>
      <c r="BD1" s="678" t="s">
        <v>47</v>
      </c>
    </row>
    <row r="2" spans="1:56" ht="51.75" customHeight="1" x14ac:dyDescent="0.15">
      <c r="A2" s="289"/>
      <c r="B2" s="323"/>
      <c r="C2" s="323"/>
      <c r="D2" s="323"/>
      <c r="E2" s="323"/>
      <c r="F2" s="323"/>
      <c r="G2" s="323"/>
      <c r="H2" s="323"/>
      <c r="I2" s="324"/>
      <c r="J2" s="241"/>
      <c r="K2" s="319"/>
      <c r="L2" s="325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676"/>
      <c r="AF2" s="676"/>
      <c r="AG2" s="676"/>
      <c r="AH2" s="676"/>
      <c r="AI2" s="676"/>
      <c r="AJ2" s="676"/>
      <c r="AK2" s="676"/>
      <c r="AL2" s="676"/>
      <c r="AM2" s="321"/>
      <c r="AN2" s="678"/>
      <c r="AO2" s="678"/>
      <c r="AP2" s="678"/>
      <c r="AQ2" s="678"/>
      <c r="AR2" s="678"/>
      <c r="AS2" s="678"/>
      <c r="AT2" s="678"/>
      <c r="AU2" s="678"/>
      <c r="AV2" s="322"/>
      <c r="AW2" s="678"/>
      <c r="AX2" s="678"/>
      <c r="AY2" s="678"/>
      <c r="AZ2" s="678"/>
      <c r="BA2" s="678"/>
      <c r="BB2" s="678"/>
      <c r="BC2" s="678"/>
      <c r="BD2" s="678"/>
    </row>
    <row r="3" spans="1:56" ht="23.25" customHeight="1" x14ac:dyDescent="0.15">
      <c r="A3" s="289"/>
      <c r="B3" s="323" t="s">
        <v>252</v>
      </c>
      <c r="C3" s="323"/>
      <c r="D3" s="323"/>
      <c r="E3" s="323"/>
      <c r="F3" s="323" t="s">
        <v>115</v>
      </c>
      <c r="G3" s="317"/>
      <c r="H3" s="317"/>
      <c r="I3" s="318"/>
      <c r="J3" s="241"/>
      <c r="K3" s="319"/>
      <c r="L3" s="325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676"/>
      <c r="AF3" s="676"/>
      <c r="AG3" s="676"/>
      <c r="AH3" s="676"/>
      <c r="AI3" s="676"/>
      <c r="AJ3" s="676"/>
      <c r="AK3" s="676"/>
      <c r="AL3" s="676"/>
      <c r="AM3" s="321"/>
      <c r="AN3" s="678"/>
      <c r="AO3" s="678"/>
      <c r="AP3" s="678"/>
      <c r="AQ3" s="678"/>
      <c r="AR3" s="678"/>
      <c r="AS3" s="678"/>
      <c r="AT3" s="678"/>
      <c r="AU3" s="678"/>
      <c r="AV3" s="322"/>
      <c r="AW3" s="678"/>
      <c r="AX3" s="678"/>
      <c r="AY3" s="678"/>
      <c r="AZ3" s="678"/>
      <c r="BA3" s="678"/>
      <c r="BB3" s="678"/>
      <c r="BC3" s="678"/>
      <c r="BD3" s="678"/>
    </row>
    <row r="4" spans="1:56" ht="26.1" customHeight="1" x14ac:dyDescent="0.15">
      <c r="A4" s="289"/>
      <c r="B4" s="664" t="s">
        <v>109</v>
      </c>
      <c r="C4" s="664"/>
      <c r="D4" s="664"/>
      <c r="E4" s="664"/>
      <c r="F4" s="664"/>
      <c r="G4" s="664"/>
      <c r="H4" s="664"/>
      <c r="I4" s="664"/>
      <c r="J4" s="241"/>
      <c r="K4" s="319"/>
      <c r="L4" s="325"/>
      <c r="M4" s="676" t="s">
        <v>27</v>
      </c>
      <c r="N4" s="676" t="s">
        <v>27</v>
      </c>
      <c r="O4" s="676" t="s">
        <v>27</v>
      </c>
      <c r="P4" s="676" t="s">
        <v>27</v>
      </c>
      <c r="Q4" s="676" t="s">
        <v>27</v>
      </c>
      <c r="R4" s="676" t="s">
        <v>27</v>
      </c>
      <c r="S4" s="676" t="s">
        <v>27</v>
      </c>
      <c r="T4" s="676" t="s">
        <v>27</v>
      </c>
      <c r="U4" s="326"/>
      <c r="V4" s="676" t="s">
        <v>24</v>
      </c>
      <c r="W4" s="676" t="s">
        <v>24</v>
      </c>
      <c r="X4" s="676" t="s">
        <v>24</v>
      </c>
      <c r="Y4" s="676" t="s">
        <v>24</v>
      </c>
      <c r="Z4" s="676" t="s">
        <v>24</v>
      </c>
      <c r="AA4" s="676" t="s">
        <v>24</v>
      </c>
      <c r="AB4" s="676" t="s">
        <v>24</v>
      </c>
      <c r="AC4" s="676" t="s">
        <v>24</v>
      </c>
      <c r="AD4" s="326"/>
      <c r="AE4" s="676"/>
      <c r="AF4" s="676"/>
      <c r="AG4" s="676"/>
      <c r="AH4" s="676"/>
      <c r="AI4" s="676"/>
      <c r="AJ4" s="676"/>
      <c r="AK4" s="676"/>
      <c r="AL4" s="676"/>
      <c r="AM4" s="326"/>
      <c r="AN4" s="678"/>
      <c r="AO4" s="678"/>
      <c r="AP4" s="678"/>
      <c r="AQ4" s="678"/>
      <c r="AR4" s="678"/>
      <c r="AS4" s="678"/>
      <c r="AT4" s="678"/>
      <c r="AU4" s="678"/>
      <c r="AV4" s="322"/>
      <c r="AW4" s="678"/>
      <c r="AX4" s="678"/>
      <c r="AY4" s="678"/>
      <c r="AZ4" s="678"/>
      <c r="BA4" s="678"/>
      <c r="BB4" s="678"/>
      <c r="BC4" s="678"/>
      <c r="BD4" s="678"/>
    </row>
    <row r="5" spans="1:56" ht="15" customHeight="1" x14ac:dyDescent="0.15">
      <c r="A5" s="289"/>
      <c r="B5" s="665" t="s">
        <v>20</v>
      </c>
      <c r="C5" s="665" t="s">
        <v>21</v>
      </c>
      <c r="D5" s="495" t="s">
        <v>110</v>
      </c>
      <c r="E5" s="666"/>
      <c r="F5" s="540" t="s">
        <v>22</v>
      </c>
      <c r="G5" s="669" t="s">
        <v>111</v>
      </c>
      <c r="H5" s="670"/>
      <c r="I5" s="671" t="s">
        <v>112</v>
      </c>
      <c r="J5" s="241"/>
      <c r="K5" s="319"/>
      <c r="L5" s="325"/>
      <c r="M5" s="676"/>
      <c r="N5" s="676"/>
      <c r="O5" s="676"/>
      <c r="P5" s="676"/>
      <c r="Q5" s="676"/>
      <c r="R5" s="676"/>
      <c r="S5" s="676"/>
      <c r="T5" s="676"/>
      <c r="U5" s="326"/>
      <c r="V5" s="676"/>
      <c r="W5" s="676"/>
      <c r="X5" s="676"/>
      <c r="Y5" s="676"/>
      <c r="Z5" s="676"/>
      <c r="AA5" s="676"/>
      <c r="AB5" s="676"/>
      <c r="AC5" s="676"/>
      <c r="AD5" s="326"/>
      <c r="AE5" s="676"/>
      <c r="AF5" s="676"/>
      <c r="AG5" s="676"/>
      <c r="AH5" s="676"/>
      <c r="AI5" s="676"/>
      <c r="AJ5" s="676"/>
      <c r="AK5" s="676"/>
      <c r="AL5" s="676"/>
      <c r="AM5" s="326"/>
      <c r="AN5" s="678"/>
      <c r="AO5" s="678"/>
      <c r="AP5" s="678"/>
      <c r="AQ5" s="678"/>
      <c r="AR5" s="678"/>
      <c r="AS5" s="678"/>
      <c r="AT5" s="678"/>
      <c r="AU5" s="678"/>
      <c r="AV5" s="322"/>
      <c r="AW5" s="678"/>
      <c r="AX5" s="678"/>
      <c r="AY5" s="678"/>
      <c r="AZ5" s="678"/>
      <c r="BA5" s="678"/>
      <c r="BB5" s="678"/>
      <c r="BC5" s="678"/>
      <c r="BD5" s="678"/>
    </row>
    <row r="6" spans="1:56" ht="15" customHeight="1" x14ac:dyDescent="0.15">
      <c r="A6" s="289"/>
      <c r="B6" s="665"/>
      <c r="C6" s="665"/>
      <c r="D6" s="667"/>
      <c r="E6" s="668"/>
      <c r="F6" s="540"/>
      <c r="G6" s="75" t="s">
        <v>113</v>
      </c>
      <c r="H6" s="75" t="s">
        <v>114</v>
      </c>
      <c r="I6" s="524"/>
      <c r="J6" s="241"/>
      <c r="K6" s="319"/>
      <c r="L6" s="325"/>
      <c r="M6" s="327" t="s">
        <v>70</v>
      </c>
      <c r="N6" s="327" t="s">
        <v>46</v>
      </c>
      <c r="O6" s="327" t="s">
        <v>71</v>
      </c>
      <c r="P6" s="327" t="s">
        <v>72</v>
      </c>
      <c r="Q6" s="327" t="s">
        <v>73</v>
      </c>
      <c r="R6" s="327" t="s">
        <v>74</v>
      </c>
      <c r="S6" s="327" t="s">
        <v>75</v>
      </c>
      <c r="T6" s="327" t="s">
        <v>76</v>
      </c>
      <c r="U6" s="328"/>
      <c r="V6" s="327" t="s">
        <v>70</v>
      </c>
      <c r="W6" s="327" t="s">
        <v>46</v>
      </c>
      <c r="X6" s="327" t="s">
        <v>71</v>
      </c>
      <c r="Y6" s="327" t="s">
        <v>72</v>
      </c>
      <c r="Z6" s="327" t="s">
        <v>73</v>
      </c>
      <c r="AA6" s="327" t="s">
        <v>74</v>
      </c>
      <c r="AB6" s="327" t="s">
        <v>75</v>
      </c>
      <c r="AC6" s="327" t="s">
        <v>76</v>
      </c>
      <c r="AD6" s="328"/>
      <c r="AE6" s="327" t="s">
        <v>70</v>
      </c>
      <c r="AF6" s="327" t="s">
        <v>46</v>
      </c>
      <c r="AG6" s="327" t="s">
        <v>71</v>
      </c>
      <c r="AH6" s="327" t="s">
        <v>72</v>
      </c>
      <c r="AI6" s="327" t="s">
        <v>73</v>
      </c>
      <c r="AJ6" s="327" t="s">
        <v>74</v>
      </c>
      <c r="AK6" s="327" t="s">
        <v>75</v>
      </c>
      <c r="AL6" s="327" t="s">
        <v>76</v>
      </c>
      <c r="AM6" s="328"/>
      <c r="AN6" s="327" t="s">
        <v>70</v>
      </c>
      <c r="AO6" s="327" t="s">
        <v>46</v>
      </c>
      <c r="AP6" s="327" t="s">
        <v>71</v>
      </c>
      <c r="AQ6" s="327" t="s">
        <v>72</v>
      </c>
      <c r="AR6" s="327" t="s">
        <v>73</v>
      </c>
      <c r="AS6" s="327" t="s">
        <v>74</v>
      </c>
      <c r="AT6" s="327" t="s">
        <v>75</v>
      </c>
      <c r="AU6" s="327" t="s">
        <v>76</v>
      </c>
      <c r="AV6" s="329"/>
      <c r="AW6" s="327" t="s">
        <v>70</v>
      </c>
      <c r="AX6" s="327" t="s">
        <v>46</v>
      </c>
      <c r="AY6" s="327" t="s">
        <v>71</v>
      </c>
      <c r="AZ6" s="327" t="s">
        <v>72</v>
      </c>
      <c r="BA6" s="327" t="s">
        <v>73</v>
      </c>
      <c r="BB6" s="327" t="s">
        <v>74</v>
      </c>
      <c r="BC6" s="327" t="s">
        <v>75</v>
      </c>
      <c r="BD6" s="327" t="s">
        <v>76</v>
      </c>
    </row>
    <row r="7" spans="1:56" ht="21.95" customHeight="1" x14ac:dyDescent="0.15">
      <c r="A7" s="289"/>
      <c r="B7" s="330">
        <v>1</v>
      </c>
      <c r="C7" s="40"/>
      <c r="D7" s="672"/>
      <c r="E7" s="673"/>
      <c r="F7" s="316"/>
      <c r="G7" s="42"/>
      <c r="H7" s="40"/>
      <c r="I7" s="43"/>
      <c r="J7" s="241"/>
      <c r="K7" s="331" t="str">
        <f t="shared" ref="K7:K31" si="0">IF(F7=$M$4,$M$4&amp;G7,IF(F7=$V$4,$V$4&amp;G7,IF(F7=$AE$1,$AE$1&amp;G7,IF(F7=$AN$1,$AN$1&amp;G7,IF(F7="","",$AW$1&amp;G7)))))</f>
        <v/>
      </c>
      <c r="M7" s="320">
        <f>COUNTIF(K7,"校長①")*H7</f>
        <v>0</v>
      </c>
      <c r="N7" s="320">
        <f>COUNTIF(K7,"校長②")*H7</f>
        <v>0</v>
      </c>
      <c r="O7" s="320">
        <f>COUNTIF(K7,"校長③")*H7</f>
        <v>0</v>
      </c>
      <c r="P7" s="320">
        <f>COUNTIF(K7,"校長④")*H7</f>
        <v>0</v>
      </c>
      <c r="Q7" s="320">
        <f>COUNTIF(K7,"校長⑤")*H7</f>
        <v>0</v>
      </c>
      <c r="R7" s="320">
        <f>COUNTIF(K7,"校長⑥")*H7</f>
        <v>0</v>
      </c>
      <c r="S7" s="320">
        <f>COUNTIF(K7,"校長⑦")*H7</f>
        <v>0</v>
      </c>
      <c r="T7" s="320">
        <f>COUNTIF(K7,"校長⑧")*H7</f>
        <v>0</v>
      </c>
      <c r="V7" s="320">
        <f>COUNTIF(K7,"教頭①")*H7</f>
        <v>0</v>
      </c>
      <c r="W7" s="320">
        <f>COUNTIF(K7,"教頭②")*H7</f>
        <v>0</v>
      </c>
      <c r="X7" s="320">
        <f>COUNTIF(K7,"教頭③")*H7</f>
        <v>0</v>
      </c>
      <c r="Y7" s="320">
        <f>COUNTIF(K7,"教頭④")*H7</f>
        <v>0</v>
      </c>
      <c r="Z7" s="320">
        <f>COUNTIF(K7,"教頭⑤")*H7</f>
        <v>0</v>
      </c>
      <c r="AA7" s="320">
        <f>COUNTIF(K7,"教頭⑥")*H7</f>
        <v>0</v>
      </c>
      <c r="AB7" s="320">
        <f>COUNTIF(K7,"教頭⑦")*H7</f>
        <v>0</v>
      </c>
      <c r="AC7" s="320">
        <f>COUNTIF(K7,"教頭⑧")*H7</f>
        <v>0</v>
      </c>
      <c r="AE7" s="320">
        <f>COUNTIF($K7,"拠点校指導教員①")*H7</f>
        <v>0</v>
      </c>
      <c r="AF7" s="320">
        <f>COUNTIF($K7,"拠点校指導教員②")*H7</f>
        <v>0</v>
      </c>
      <c r="AG7" s="320">
        <f>COUNTIF($K7,"拠点校指導教員③")*H7</f>
        <v>0</v>
      </c>
      <c r="AH7" s="320">
        <f>COUNTIF($K7,"拠点校指導教員④")*H7</f>
        <v>0</v>
      </c>
      <c r="AI7" s="320">
        <f>COUNTIF($K7,"拠点校指導教員⑤")*H7</f>
        <v>0</v>
      </c>
      <c r="AJ7" s="320">
        <f>COUNTIF($K7,"拠点校指導教員⑥")*H7</f>
        <v>0</v>
      </c>
      <c r="AK7" s="320">
        <f>COUNTIF($K7,"拠点校指導教員⑦")*H7</f>
        <v>0</v>
      </c>
      <c r="AL7" s="320">
        <f>COUNTIF($K7,"拠点校指導教員⑧")*H7</f>
        <v>0</v>
      </c>
      <c r="AN7" s="320">
        <f>COUNTIF($K7,"校内指導教員①")*H7</f>
        <v>0</v>
      </c>
      <c r="AO7" s="320">
        <f>COUNTIF($K7,"校内指導教員②")*H7</f>
        <v>0</v>
      </c>
      <c r="AP7" s="320">
        <f>COUNTIF($K7,"校内指導教員③")*H7</f>
        <v>0</v>
      </c>
      <c r="AQ7" s="320">
        <f>COUNTIF($K7,"校内指導教員④")*H7</f>
        <v>0</v>
      </c>
      <c r="AR7" s="320">
        <f>COUNTIF($K7,"校内指導教員⑤")*H7</f>
        <v>0</v>
      </c>
      <c r="AS7" s="320">
        <f>COUNTIF($K7,"校内指導教員⑥")*H7</f>
        <v>0</v>
      </c>
      <c r="AT7" s="320">
        <f>COUNTIF($K7,"校内指導教員⑦")*H7</f>
        <v>0</v>
      </c>
      <c r="AU7" s="320">
        <f>COUNTIF($K7,"校内指導教員⑧")*H7</f>
        <v>0</v>
      </c>
      <c r="AW7" s="320">
        <f>COUNTIF($K7,"その他の教員①")*H7</f>
        <v>0</v>
      </c>
      <c r="AX7" s="320">
        <f>COUNTIF($K7,"その他の教員②")*H7</f>
        <v>0</v>
      </c>
      <c r="AY7" s="320">
        <f>COUNTIF($K7,"その他の教員③")*H7</f>
        <v>0</v>
      </c>
      <c r="AZ7" s="320">
        <f>COUNTIF($K7,"その他の教員④")*H7</f>
        <v>0</v>
      </c>
      <c r="BA7" s="320">
        <f>COUNTIF($K7,"その他の教員⑤")*H7</f>
        <v>0</v>
      </c>
      <c r="BB7" s="320">
        <f>COUNTIF($K7,"その他の教員⑥")*H7</f>
        <v>0</v>
      </c>
      <c r="BC7" s="320">
        <f>COUNTIF($K7,"その他の教員⑦")*H7</f>
        <v>0</v>
      </c>
      <c r="BD7" s="320">
        <f>COUNTIF($K7,"その他の教員⑧")*H7</f>
        <v>0</v>
      </c>
    </row>
    <row r="8" spans="1:56" ht="21.75" customHeight="1" x14ac:dyDescent="0.15">
      <c r="A8" s="289"/>
      <c r="B8" s="332"/>
      <c r="C8" s="40"/>
      <c r="D8" s="662"/>
      <c r="E8" s="663"/>
      <c r="F8" s="45"/>
      <c r="G8" s="40"/>
      <c r="H8" s="40"/>
      <c r="I8" s="46"/>
      <c r="J8" s="241"/>
      <c r="K8" s="331" t="str">
        <f t="shared" si="0"/>
        <v/>
      </c>
      <c r="M8" s="320">
        <f t="shared" ref="M8:M31" si="1">COUNTIF(K8,"校長①")*H8</f>
        <v>0</v>
      </c>
      <c r="N8" s="320">
        <f t="shared" ref="N8:N31" si="2">COUNTIF(K8,"校長②")*H8</f>
        <v>0</v>
      </c>
      <c r="O8" s="320">
        <f t="shared" ref="O8:O31" si="3">COUNTIF(K8,"校長③")*H8</f>
        <v>0</v>
      </c>
      <c r="P8" s="320">
        <f t="shared" ref="P8:P31" si="4">COUNTIF(K8,"校長④")*H8</f>
        <v>0</v>
      </c>
      <c r="Q8" s="320">
        <f t="shared" ref="Q8:Q31" si="5">COUNTIF(K8,"校長⑤")*H8</f>
        <v>0</v>
      </c>
      <c r="R8" s="320">
        <f t="shared" ref="R8:R31" si="6">COUNTIF(K8,"校長⑥")*H8</f>
        <v>0</v>
      </c>
      <c r="S8" s="320">
        <f t="shared" ref="S8:S31" si="7">COUNTIF(K8,"校長⑦")*H8</f>
        <v>0</v>
      </c>
      <c r="T8" s="320">
        <f t="shared" ref="T8:T31" si="8">COUNTIF(K8,"校長⑧")*H8</f>
        <v>0</v>
      </c>
      <c r="V8" s="320">
        <f t="shared" ref="V8:V31" si="9">COUNTIF(K8,"教頭①")*H8</f>
        <v>0</v>
      </c>
      <c r="W8" s="320">
        <f t="shared" ref="W8:W31" si="10">COUNTIF(K8,"教頭②")*H8</f>
        <v>0</v>
      </c>
      <c r="X8" s="320">
        <f t="shared" ref="X8:X31" si="11">COUNTIF(K8,"教頭③")*H8</f>
        <v>0</v>
      </c>
      <c r="Y8" s="320">
        <f t="shared" ref="Y8:Y31" si="12">COUNTIF(K8,"教頭④")*H8</f>
        <v>0</v>
      </c>
      <c r="Z8" s="320">
        <f t="shared" ref="Z8:Z31" si="13">COUNTIF(K8,"教頭⑤")*H8</f>
        <v>0</v>
      </c>
      <c r="AA8" s="320">
        <f t="shared" ref="AA8:AA31" si="14">COUNTIF(K8,"教頭⑥")*H8</f>
        <v>0</v>
      </c>
      <c r="AB8" s="320">
        <f t="shared" ref="AB8:AB31" si="15">COUNTIF(K8,"教頭⑦")*H8</f>
        <v>0</v>
      </c>
      <c r="AC8" s="320">
        <f t="shared" ref="AC8:AC31" si="16">COUNTIF(K8,"教頭⑧")*H8</f>
        <v>0</v>
      </c>
      <c r="AE8" s="320">
        <f t="shared" ref="AE8:AE31" si="17">COUNTIF($K8,"拠点校指導教員①")*H8</f>
        <v>0</v>
      </c>
      <c r="AF8" s="320">
        <f t="shared" ref="AF8:AF31" si="18">COUNTIF($K8,"拠点校指導教員②")*H8</f>
        <v>0</v>
      </c>
      <c r="AG8" s="320">
        <f t="shared" ref="AG8:AG31" si="19">COUNTIF($K8,"拠点校指導教員③")*H8</f>
        <v>0</v>
      </c>
      <c r="AH8" s="320">
        <f t="shared" ref="AH8:AH31" si="20">COUNTIF($K8,"拠点校指導教員④")*H8</f>
        <v>0</v>
      </c>
      <c r="AI8" s="320">
        <f t="shared" ref="AI8:AI31" si="21">COUNTIF($K8,"拠点校指導教員⑤")*H8</f>
        <v>0</v>
      </c>
      <c r="AJ8" s="320">
        <f t="shared" ref="AJ8:AJ31" si="22">COUNTIF($K8,"拠点校指導教員⑥")*H8</f>
        <v>0</v>
      </c>
      <c r="AK8" s="320">
        <f t="shared" ref="AK8:AK31" si="23">COUNTIF($K8,"拠点校指導教員⑦")*H8</f>
        <v>0</v>
      </c>
      <c r="AL8" s="320">
        <f t="shared" ref="AL8:AL31" si="24">COUNTIF($K8,"拠点校指導教員⑧")*H8</f>
        <v>0</v>
      </c>
      <c r="AN8" s="320">
        <f t="shared" ref="AN8:AN31" si="25">COUNTIF($K8,"校内指導教員①")*H8</f>
        <v>0</v>
      </c>
      <c r="AO8" s="320">
        <f t="shared" ref="AO8:AO31" si="26">COUNTIF($K8,"校内指導教員②")*H8</f>
        <v>0</v>
      </c>
      <c r="AP8" s="320">
        <f t="shared" ref="AP8:AP31" si="27">COUNTIF($K8,"校内指導教員③")*H8</f>
        <v>0</v>
      </c>
      <c r="AQ8" s="320">
        <f t="shared" ref="AQ8:AQ31" si="28">COUNTIF($K8,"校内指導教員④")*H8</f>
        <v>0</v>
      </c>
      <c r="AR8" s="320">
        <f t="shared" ref="AR8:AR31" si="29">COUNTIF($K8,"校内指導教員⑤")*H8</f>
        <v>0</v>
      </c>
      <c r="AS8" s="320">
        <f t="shared" ref="AS8:AS31" si="30">COUNTIF($K8,"校内指導教員⑥")*H8</f>
        <v>0</v>
      </c>
      <c r="AT8" s="320">
        <f t="shared" ref="AT8:AT31" si="31">COUNTIF($K8,"校内指導教員⑦")*H8</f>
        <v>0</v>
      </c>
      <c r="AU8" s="320">
        <f t="shared" ref="AU8:AU31" si="32">COUNTIF($K8,"校内指導教員⑧")*H8</f>
        <v>0</v>
      </c>
      <c r="AW8" s="320">
        <f t="shared" ref="AW8:AW31" si="33">COUNTIF($K8,"その他の教員①")*H8</f>
        <v>0</v>
      </c>
      <c r="AX8" s="320">
        <f t="shared" ref="AX8:AX31" si="34">COUNTIF($K8,"その他の教員②")*H8</f>
        <v>0</v>
      </c>
      <c r="AY8" s="320">
        <f t="shared" ref="AY8:AY31" si="35">COUNTIF($K8,"その他の教員③")*H8</f>
        <v>0</v>
      </c>
      <c r="AZ8" s="320">
        <f t="shared" ref="AZ8:AZ31" si="36">COUNTIF($K8,"その他の教員④")*H8</f>
        <v>0</v>
      </c>
      <c r="BA8" s="320">
        <f t="shared" ref="BA8:BA31" si="37">COUNTIF($K8,"その他の教員⑤")*H8</f>
        <v>0</v>
      </c>
      <c r="BB8" s="320">
        <f t="shared" ref="BB8:BB31" si="38">COUNTIF($K8,"その他の教員⑥")*H8</f>
        <v>0</v>
      </c>
      <c r="BC8" s="320">
        <f t="shared" ref="BC8:BC31" si="39">COUNTIF($K8,"その他の教員⑦")*H8</f>
        <v>0</v>
      </c>
      <c r="BD8" s="320">
        <f t="shared" ref="BD8:BD31" si="40">COUNTIF($K8,"その他の教員⑧")*H8</f>
        <v>0</v>
      </c>
    </row>
    <row r="9" spans="1:56" ht="21.95" customHeight="1" x14ac:dyDescent="0.15">
      <c r="A9" s="289"/>
      <c r="B9" s="332"/>
      <c r="C9" s="39"/>
      <c r="D9" s="662"/>
      <c r="E9" s="663"/>
      <c r="F9" s="45"/>
      <c r="G9" s="40"/>
      <c r="H9" s="40"/>
      <c r="I9" s="48"/>
      <c r="J9" s="241"/>
      <c r="K9" s="331" t="str">
        <f t="shared" si="0"/>
        <v/>
      </c>
      <c r="M9" s="320">
        <f t="shared" si="1"/>
        <v>0</v>
      </c>
      <c r="N9" s="320">
        <f t="shared" si="2"/>
        <v>0</v>
      </c>
      <c r="O9" s="320">
        <f t="shared" si="3"/>
        <v>0</v>
      </c>
      <c r="P9" s="320">
        <f t="shared" si="4"/>
        <v>0</v>
      </c>
      <c r="Q9" s="320">
        <f t="shared" si="5"/>
        <v>0</v>
      </c>
      <c r="R9" s="320">
        <f t="shared" si="6"/>
        <v>0</v>
      </c>
      <c r="S9" s="320">
        <f t="shared" si="7"/>
        <v>0</v>
      </c>
      <c r="T9" s="320">
        <f t="shared" si="8"/>
        <v>0</v>
      </c>
      <c r="V9" s="320">
        <f t="shared" si="9"/>
        <v>0</v>
      </c>
      <c r="W9" s="320">
        <f t="shared" si="10"/>
        <v>0</v>
      </c>
      <c r="X9" s="320">
        <f t="shared" si="11"/>
        <v>0</v>
      </c>
      <c r="Y9" s="320">
        <f t="shared" si="12"/>
        <v>0</v>
      </c>
      <c r="Z9" s="320">
        <f t="shared" si="13"/>
        <v>0</v>
      </c>
      <c r="AA9" s="320">
        <f t="shared" si="14"/>
        <v>0</v>
      </c>
      <c r="AB9" s="320">
        <f t="shared" si="15"/>
        <v>0</v>
      </c>
      <c r="AC9" s="320">
        <f t="shared" si="16"/>
        <v>0</v>
      </c>
      <c r="AE9" s="320">
        <f t="shared" si="17"/>
        <v>0</v>
      </c>
      <c r="AF9" s="320">
        <f t="shared" si="18"/>
        <v>0</v>
      </c>
      <c r="AG9" s="320">
        <f t="shared" si="19"/>
        <v>0</v>
      </c>
      <c r="AH9" s="320">
        <f t="shared" si="20"/>
        <v>0</v>
      </c>
      <c r="AI9" s="320">
        <f t="shared" si="21"/>
        <v>0</v>
      </c>
      <c r="AJ9" s="320">
        <f t="shared" si="22"/>
        <v>0</v>
      </c>
      <c r="AK9" s="320">
        <f t="shared" si="23"/>
        <v>0</v>
      </c>
      <c r="AL9" s="320">
        <f t="shared" si="24"/>
        <v>0</v>
      </c>
      <c r="AN9" s="320">
        <f t="shared" si="25"/>
        <v>0</v>
      </c>
      <c r="AO9" s="320">
        <f t="shared" si="26"/>
        <v>0</v>
      </c>
      <c r="AP9" s="320">
        <f t="shared" si="27"/>
        <v>0</v>
      </c>
      <c r="AQ9" s="320">
        <f t="shared" si="28"/>
        <v>0</v>
      </c>
      <c r="AR9" s="320">
        <f t="shared" si="29"/>
        <v>0</v>
      </c>
      <c r="AS9" s="320">
        <f t="shared" si="30"/>
        <v>0</v>
      </c>
      <c r="AT9" s="320">
        <f t="shared" si="31"/>
        <v>0</v>
      </c>
      <c r="AU9" s="320">
        <f t="shared" si="32"/>
        <v>0</v>
      </c>
      <c r="AW9" s="320">
        <f t="shared" si="33"/>
        <v>0</v>
      </c>
      <c r="AX9" s="320">
        <f t="shared" si="34"/>
        <v>0</v>
      </c>
      <c r="AY9" s="320">
        <f t="shared" si="35"/>
        <v>0</v>
      </c>
      <c r="AZ9" s="320">
        <f t="shared" si="36"/>
        <v>0</v>
      </c>
      <c r="BA9" s="320">
        <f t="shared" si="37"/>
        <v>0</v>
      </c>
      <c r="BB9" s="320">
        <f t="shared" si="38"/>
        <v>0</v>
      </c>
      <c r="BC9" s="320">
        <f t="shared" si="39"/>
        <v>0</v>
      </c>
      <c r="BD9" s="320">
        <f t="shared" si="40"/>
        <v>0</v>
      </c>
    </row>
    <row r="10" spans="1:56" ht="21.95" customHeight="1" x14ac:dyDescent="0.15">
      <c r="A10" s="289"/>
      <c r="B10" s="332"/>
      <c r="C10" s="49"/>
      <c r="D10" s="662"/>
      <c r="E10" s="663"/>
      <c r="F10" s="45"/>
      <c r="G10" s="40"/>
      <c r="H10" s="40"/>
      <c r="I10" s="51"/>
      <c r="J10" s="241"/>
      <c r="K10" s="331" t="str">
        <f t="shared" si="0"/>
        <v/>
      </c>
      <c r="M10" s="320">
        <f t="shared" si="1"/>
        <v>0</v>
      </c>
      <c r="N10" s="320">
        <f t="shared" si="2"/>
        <v>0</v>
      </c>
      <c r="O10" s="320">
        <f t="shared" si="3"/>
        <v>0</v>
      </c>
      <c r="P10" s="320">
        <f t="shared" si="4"/>
        <v>0</v>
      </c>
      <c r="Q10" s="320">
        <f t="shared" si="5"/>
        <v>0</v>
      </c>
      <c r="R10" s="320">
        <f t="shared" si="6"/>
        <v>0</v>
      </c>
      <c r="S10" s="320">
        <f t="shared" si="7"/>
        <v>0</v>
      </c>
      <c r="T10" s="320">
        <f t="shared" si="8"/>
        <v>0</v>
      </c>
      <c r="V10" s="320">
        <f t="shared" si="9"/>
        <v>0</v>
      </c>
      <c r="W10" s="320">
        <f t="shared" si="10"/>
        <v>0</v>
      </c>
      <c r="X10" s="320">
        <f t="shared" si="11"/>
        <v>0</v>
      </c>
      <c r="Y10" s="320">
        <f t="shared" si="12"/>
        <v>0</v>
      </c>
      <c r="Z10" s="320">
        <f t="shared" si="13"/>
        <v>0</v>
      </c>
      <c r="AA10" s="320">
        <f t="shared" si="14"/>
        <v>0</v>
      </c>
      <c r="AB10" s="320">
        <f t="shared" si="15"/>
        <v>0</v>
      </c>
      <c r="AC10" s="320">
        <f t="shared" si="16"/>
        <v>0</v>
      </c>
      <c r="AE10" s="320">
        <f t="shared" si="17"/>
        <v>0</v>
      </c>
      <c r="AF10" s="320">
        <f t="shared" si="18"/>
        <v>0</v>
      </c>
      <c r="AG10" s="320">
        <f t="shared" si="19"/>
        <v>0</v>
      </c>
      <c r="AH10" s="320">
        <f t="shared" si="20"/>
        <v>0</v>
      </c>
      <c r="AI10" s="320">
        <f t="shared" si="21"/>
        <v>0</v>
      </c>
      <c r="AJ10" s="320">
        <f t="shared" si="22"/>
        <v>0</v>
      </c>
      <c r="AK10" s="320">
        <f t="shared" si="23"/>
        <v>0</v>
      </c>
      <c r="AL10" s="320">
        <f t="shared" si="24"/>
        <v>0</v>
      </c>
      <c r="AN10" s="320">
        <f t="shared" si="25"/>
        <v>0</v>
      </c>
      <c r="AO10" s="320">
        <f t="shared" si="26"/>
        <v>0</v>
      </c>
      <c r="AP10" s="320">
        <f t="shared" si="27"/>
        <v>0</v>
      </c>
      <c r="AQ10" s="320">
        <f t="shared" si="28"/>
        <v>0</v>
      </c>
      <c r="AR10" s="320">
        <f t="shared" si="29"/>
        <v>0</v>
      </c>
      <c r="AS10" s="320">
        <f t="shared" si="30"/>
        <v>0</v>
      </c>
      <c r="AT10" s="320">
        <f t="shared" si="31"/>
        <v>0</v>
      </c>
      <c r="AU10" s="320">
        <f t="shared" si="32"/>
        <v>0</v>
      </c>
      <c r="AW10" s="320">
        <f t="shared" si="33"/>
        <v>0</v>
      </c>
      <c r="AX10" s="320">
        <f t="shared" si="34"/>
        <v>0</v>
      </c>
      <c r="AY10" s="320">
        <f t="shared" si="35"/>
        <v>0</v>
      </c>
      <c r="AZ10" s="320">
        <f t="shared" si="36"/>
        <v>0</v>
      </c>
      <c r="BA10" s="320">
        <f t="shared" si="37"/>
        <v>0</v>
      </c>
      <c r="BB10" s="320">
        <f t="shared" si="38"/>
        <v>0</v>
      </c>
      <c r="BC10" s="320">
        <f t="shared" si="39"/>
        <v>0</v>
      </c>
      <c r="BD10" s="320">
        <f t="shared" si="40"/>
        <v>0</v>
      </c>
    </row>
    <row r="11" spans="1:56" ht="21.95" customHeight="1" x14ac:dyDescent="0.15">
      <c r="A11" s="289"/>
      <c r="B11" s="332"/>
      <c r="C11" s="50"/>
      <c r="D11" s="662"/>
      <c r="E11" s="663"/>
      <c r="F11" s="45"/>
      <c r="G11" s="40"/>
      <c r="H11" s="40"/>
      <c r="I11" s="46"/>
      <c r="J11" s="241"/>
      <c r="K11" s="331" t="str">
        <f t="shared" si="0"/>
        <v/>
      </c>
      <c r="M11" s="320">
        <f t="shared" si="1"/>
        <v>0</v>
      </c>
      <c r="N11" s="320">
        <f t="shared" si="2"/>
        <v>0</v>
      </c>
      <c r="O11" s="320">
        <f t="shared" si="3"/>
        <v>0</v>
      </c>
      <c r="P11" s="320">
        <f t="shared" si="4"/>
        <v>0</v>
      </c>
      <c r="Q11" s="320">
        <f t="shared" si="5"/>
        <v>0</v>
      </c>
      <c r="R11" s="320">
        <f t="shared" si="6"/>
        <v>0</v>
      </c>
      <c r="S11" s="320">
        <f t="shared" si="7"/>
        <v>0</v>
      </c>
      <c r="T11" s="320">
        <f t="shared" si="8"/>
        <v>0</v>
      </c>
      <c r="V11" s="320">
        <f t="shared" si="9"/>
        <v>0</v>
      </c>
      <c r="W11" s="320">
        <f t="shared" si="10"/>
        <v>0</v>
      </c>
      <c r="X11" s="320">
        <f t="shared" si="11"/>
        <v>0</v>
      </c>
      <c r="Y11" s="320">
        <f t="shared" si="12"/>
        <v>0</v>
      </c>
      <c r="Z11" s="320">
        <f t="shared" si="13"/>
        <v>0</v>
      </c>
      <c r="AA11" s="320">
        <f t="shared" si="14"/>
        <v>0</v>
      </c>
      <c r="AB11" s="320">
        <f t="shared" si="15"/>
        <v>0</v>
      </c>
      <c r="AC11" s="320">
        <f t="shared" si="16"/>
        <v>0</v>
      </c>
      <c r="AE11" s="320">
        <f t="shared" si="17"/>
        <v>0</v>
      </c>
      <c r="AF11" s="320">
        <f t="shared" si="18"/>
        <v>0</v>
      </c>
      <c r="AG11" s="320">
        <f t="shared" si="19"/>
        <v>0</v>
      </c>
      <c r="AH11" s="320">
        <f t="shared" si="20"/>
        <v>0</v>
      </c>
      <c r="AI11" s="320">
        <f t="shared" si="21"/>
        <v>0</v>
      </c>
      <c r="AJ11" s="320">
        <f t="shared" si="22"/>
        <v>0</v>
      </c>
      <c r="AK11" s="320">
        <f t="shared" si="23"/>
        <v>0</v>
      </c>
      <c r="AL11" s="320">
        <f t="shared" si="24"/>
        <v>0</v>
      </c>
      <c r="AN11" s="320">
        <f t="shared" si="25"/>
        <v>0</v>
      </c>
      <c r="AO11" s="320">
        <f t="shared" si="26"/>
        <v>0</v>
      </c>
      <c r="AP11" s="320">
        <f t="shared" si="27"/>
        <v>0</v>
      </c>
      <c r="AQ11" s="320">
        <f t="shared" si="28"/>
        <v>0</v>
      </c>
      <c r="AR11" s="320">
        <f t="shared" si="29"/>
        <v>0</v>
      </c>
      <c r="AS11" s="320">
        <f t="shared" si="30"/>
        <v>0</v>
      </c>
      <c r="AT11" s="320">
        <f t="shared" si="31"/>
        <v>0</v>
      </c>
      <c r="AU11" s="320">
        <f t="shared" si="32"/>
        <v>0</v>
      </c>
      <c r="AW11" s="320">
        <f t="shared" si="33"/>
        <v>0</v>
      </c>
      <c r="AX11" s="320">
        <f t="shared" si="34"/>
        <v>0</v>
      </c>
      <c r="AY11" s="320">
        <f t="shared" si="35"/>
        <v>0</v>
      </c>
      <c r="AZ11" s="320">
        <f t="shared" si="36"/>
        <v>0</v>
      </c>
      <c r="BA11" s="320">
        <f t="shared" si="37"/>
        <v>0</v>
      </c>
      <c r="BB11" s="320">
        <f t="shared" si="38"/>
        <v>0</v>
      </c>
      <c r="BC11" s="320">
        <f t="shared" si="39"/>
        <v>0</v>
      </c>
      <c r="BD11" s="320">
        <f t="shared" si="40"/>
        <v>0</v>
      </c>
    </row>
    <row r="12" spans="1:56" ht="21.95" customHeight="1" x14ac:dyDescent="0.15">
      <c r="A12" s="289"/>
      <c r="B12" s="332"/>
      <c r="C12" s="50"/>
      <c r="D12" s="662"/>
      <c r="E12" s="663"/>
      <c r="F12" s="45"/>
      <c r="G12" s="40"/>
      <c r="H12" s="40"/>
      <c r="I12" s="48"/>
      <c r="J12" s="333"/>
      <c r="K12" s="331" t="str">
        <f t="shared" si="0"/>
        <v/>
      </c>
      <c r="M12" s="320">
        <f t="shared" si="1"/>
        <v>0</v>
      </c>
      <c r="N12" s="320">
        <f t="shared" si="2"/>
        <v>0</v>
      </c>
      <c r="O12" s="320">
        <f t="shared" si="3"/>
        <v>0</v>
      </c>
      <c r="P12" s="320">
        <f t="shared" si="4"/>
        <v>0</v>
      </c>
      <c r="Q12" s="320">
        <f t="shared" si="5"/>
        <v>0</v>
      </c>
      <c r="R12" s="320">
        <f t="shared" si="6"/>
        <v>0</v>
      </c>
      <c r="S12" s="320">
        <f t="shared" si="7"/>
        <v>0</v>
      </c>
      <c r="T12" s="320">
        <f t="shared" si="8"/>
        <v>0</v>
      </c>
      <c r="V12" s="320">
        <f t="shared" si="9"/>
        <v>0</v>
      </c>
      <c r="W12" s="320">
        <f t="shared" si="10"/>
        <v>0</v>
      </c>
      <c r="X12" s="320">
        <f t="shared" si="11"/>
        <v>0</v>
      </c>
      <c r="Y12" s="320">
        <f t="shared" si="12"/>
        <v>0</v>
      </c>
      <c r="Z12" s="320">
        <f t="shared" si="13"/>
        <v>0</v>
      </c>
      <c r="AA12" s="320">
        <f t="shared" si="14"/>
        <v>0</v>
      </c>
      <c r="AB12" s="320">
        <f t="shared" si="15"/>
        <v>0</v>
      </c>
      <c r="AC12" s="320">
        <f t="shared" si="16"/>
        <v>0</v>
      </c>
      <c r="AE12" s="320">
        <f t="shared" si="17"/>
        <v>0</v>
      </c>
      <c r="AF12" s="320">
        <f t="shared" si="18"/>
        <v>0</v>
      </c>
      <c r="AG12" s="320">
        <f t="shared" si="19"/>
        <v>0</v>
      </c>
      <c r="AH12" s="320">
        <f t="shared" si="20"/>
        <v>0</v>
      </c>
      <c r="AI12" s="320">
        <f t="shared" si="21"/>
        <v>0</v>
      </c>
      <c r="AJ12" s="320">
        <f t="shared" si="22"/>
        <v>0</v>
      </c>
      <c r="AK12" s="320">
        <f t="shared" si="23"/>
        <v>0</v>
      </c>
      <c r="AL12" s="320">
        <f t="shared" si="24"/>
        <v>0</v>
      </c>
      <c r="AN12" s="320">
        <f t="shared" si="25"/>
        <v>0</v>
      </c>
      <c r="AO12" s="320">
        <f t="shared" si="26"/>
        <v>0</v>
      </c>
      <c r="AP12" s="320">
        <f t="shared" si="27"/>
        <v>0</v>
      </c>
      <c r="AQ12" s="320">
        <f t="shared" si="28"/>
        <v>0</v>
      </c>
      <c r="AR12" s="320">
        <f t="shared" si="29"/>
        <v>0</v>
      </c>
      <c r="AS12" s="320">
        <f t="shared" si="30"/>
        <v>0</v>
      </c>
      <c r="AT12" s="320">
        <f t="shared" si="31"/>
        <v>0</v>
      </c>
      <c r="AU12" s="320">
        <f t="shared" si="32"/>
        <v>0</v>
      </c>
      <c r="AW12" s="320">
        <f t="shared" si="33"/>
        <v>0</v>
      </c>
      <c r="AX12" s="320">
        <f t="shared" si="34"/>
        <v>0</v>
      </c>
      <c r="AY12" s="320">
        <f t="shared" si="35"/>
        <v>0</v>
      </c>
      <c r="AZ12" s="320">
        <f t="shared" si="36"/>
        <v>0</v>
      </c>
      <c r="BA12" s="320">
        <f t="shared" si="37"/>
        <v>0</v>
      </c>
      <c r="BB12" s="320">
        <f t="shared" si="38"/>
        <v>0</v>
      </c>
      <c r="BC12" s="320">
        <f t="shared" si="39"/>
        <v>0</v>
      </c>
      <c r="BD12" s="320">
        <f t="shared" si="40"/>
        <v>0</v>
      </c>
    </row>
    <row r="13" spans="1:56" s="336" customFormat="1" ht="21.95" customHeight="1" x14ac:dyDescent="0.15">
      <c r="A13" s="334"/>
      <c r="B13" s="335"/>
      <c r="C13" s="50"/>
      <c r="D13" s="662"/>
      <c r="E13" s="663"/>
      <c r="F13" s="45"/>
      <c r="G13" s="40"/>
      <c r="H13" s="40"/>
      <c r="I13" s="51"/>
      <c r="J13" s="300"/>
      <c r="K13" s="331" t="str">
        <f t="shared" si="0"/>
        <v/>
      </c>
      <c r="M13" s="320">
        <f t="shared" si="1"/>
        <v>0</v>
      </c>
      <c r="N13" s="320">
        <f t="shared" si="2"/>
        <v>0</v>
      </c>
      <c r="O13" s="320">
        <f t="shared" si="3"/>
        <v>0</v>
      </c>
      <c r="P13" s="320">
        <f t="shared" si="4"/>
        <v>0</v>
      </c>
      <c r="Q13" s="320">
        <f t="shared" si="5"/>
        <v>0</v>
      </c>
      <c r="R13" s="320">
        <f t="shared" si="6"/>
        <v>0</v>
      </c>
      <c r="S13" s="320">
        <f t="shared" si="7"/>
        <v>0</v>
      </c>
      <c r="T13" s="320">
        <f t="shared" si="8"/>
        <v>0</v>
      </c>
      <c r="V13" s="320">
        <f t="shared" si="9"/>
        <v>0</v>
      </c>
      <c r="W13" s="320">
        <f t="shared" si="10"/>
        <v>0</v>
      </c>
      <c r="X13" s="320">
        <f t="shared" si="11"/>
        <v>0</v>
      </c>
      <c r="Y13" s="320">
        <f t="shared" si="12"/>
        <v>0</v>
      </c>
      <c r="Z13" s="320">
        <f t="shared" si="13"/>
        <v>0</v>
      </c>
      <c r="AA13" s="320">
        <f t="shared" si="14"/>
        <v>0</v>
      </c>
      <c r="AB13" s="320">
        <f t="shared" si="15"/>
        <v>0</v>
      </c>
      <c r="AC13" s="320">
        <f t="shared" si="16"/>
        <v>0</v>
      </c>
      <c r="AE13" s="320">
        <f t="shared" si="17"/>
        <v>0</v>
      </c>
      <c r="AF13" s="320">
        <f t="shared" si="18"/>
        <v>0</v>
      </c>
      <c r="AG13" s="320">
        <f t="shared" si="19"/>
        <v>0</v>
      </c>
      <c r="AH13" s="320">
        <f t="shared" si="20"/>
        <v>0</v>
      </c>
      <c r="AI13" s="320">
        <f t="shared" si="21"/>
        <v>0</v>
      </c>
      <c r="AJ13" s="320">
        <f t="shared" si="22"/>
        <v>0</v>
      </c>
      <c r="AK13" s="320">
        <f t="shared" si="23"/>
        <v>0</v>
      </c>
      <c r="AL13" s="320">
        <f t="shared" si="24"/>
        <v>0</v>
      </c>
      <c r="AN13" s="320">
        <f t="shared" si="25"/>
        <v>0</v>
      </c>
      <c r="AO13" s="320">
        <f t="shared" si="26"/>
        <v>0</v>
      </c>
      <c r="AP13" s="320">
        <f t="shared" si="27"/>
        <v>0</v>
      </c>
      <c r="AQ13" s="320">
        <f t="shared" si="28"/>
        <v>0</v>
      </c>
      <c r="AR13" s="320">
        <f t="shared" si="29"/>
        <v>0</v>
      </c>
      <c r="AS13" s="320">
        <f t="shared" si="30"/>
        <v>0</v>
      </c>
      <c r="AT13" s="320">
        <f t="shared" si="31"/>
        <v>0</v>
      </c>
      <c r="AU13" s="320">
        <f t="shared" si="32"/>
        <v>0</v>
      </c>
      <c r="AW13" s="320">
        <f t="shared" si="33"/>
        <v>0</v>
      </c>
      <c r="AX13" s="320">
        <f t="shared" si="34"/>
        <v>0</v>
      </c>
      <c r="AY13" s="320">
        <f t="shared" si="35"/>
        <v>0</v>
      </c>
      <c r="AZ13" s="320">
        <f t="shared" si="36"/>
        <v>0</v>
      </c>
      <c r="BA13" s="320">
        <f t="shared" si="37"/>
        <v>0</v>
      </c>
      <c r="BB13" s="320">
        <f t="shared" si="38"/>
        <v>0</v>
      </c>
      <c r="BC13" s="320">
        <f t="shared" si="39"/>
        <v>0</v>
      </c>
      <c r="BD13" s="320">
        <f t="shared" si="40"/>
        <v>0</v>
      </c>
    </row>
    <row r="14" spans="1:56" s="336" customFormat="1" ht="21.95" customHeight="1" x14ac:dyDescent="0.15">
      <c r="A14" s="334"/>
      <c r="B14" s="332"/>
      <c r="C14" s="50"/>
      <c r="D14" s="662"/>
      <c r="E14" s="663"/>
      <c r="F14" s="45"/>
      <c r="G14" s="40"/>
      <c r="H14" s="40"/>
      <c r="I14" s="46"/>
      <c r="J14" s="300"/>
      <c r="K14" s="331" t="str">
        <f t="shared" si="0"/>
        <v/>
      </c>
      <c r="M14" s="320">
        <f t="shared" si="1"/>
        <v>0</v>
      </c>
      <c r="N14" s="320">
        <f t="shared" si="2"/>
        <v>0</v>
      </c>
      <c r="O14" s="320">
        <f t="shared" si="3"/>
        <v>0</v>
      </c>
      <c r="P14" s="320">
        <f t="shared" si="4"/>
        <v>0</v>
      </c>
      <c r="Q14" s="320">
        <f t="shared" si="5"/>
        <v>0</v>
      </c>
      <c r="R14" s="320">
        <f t="shared" si="6"/>
        <v>0</v>
      </c>
      <c r="S14" s="320">
        <f t="shared" si="7"/>
        <v>0</v>
      </c>
      <c r="T14" s="320">
        <f t="shared" si="8"/>
        <v>0</v>
      </c>
      <c r="V14" s="320">
        <f t="shared" si="9"/>
        <v>0</v>
      </c>
      <c r="W14" s="320">
        <f t="shared" si="10"/>
        <v>0</v>
      </c>
      <c r="X14" s="320">
        <f t="shared" si="11"/>
        <v>0</v>
      </c>
      <c r="Y14" s="320">
        <f t="shared" si="12"/>
        <v>0</v>
      </c>
      <c r="Z14" s="320">
        <f t="shared" si="13"/>
        <v>0</v>
      </c>
      <c r="AA14" s="320">
        <f t="shared" si="14"/>
        <v>0</v>
      </c>
      <c r="AB14" s="320">
        <f t="shared" si="15"/>
        <v>0</v>
      </c>
      <c r="AC14" s="320">
        <f t="shared" si="16"/>
        <v>0</v>
      </c>
      <c r="AE14" s="320">
        <f t="shared" si="17"/>
        <v>0</v>
      </c>
      <c r="AF14" s="320">
        <f t="shared" si="18"/>
        <v>0</v>
      </c>
      <c r="AG14" s="320">
        <f t="shared" si="19"/>
        <v>0</v>
      </c>
      <c r="AH14" s="320">
        <f t="shared" si="20"/>
        <v>0</v>
      </c>
      <c r="AI14" s="320">
        <f t="shared" si="21"/>
        <v>0</v>
      </c>
      <c r="AJ14" s="320">
        <f t="shared" si="22"/>
        <v>0</v>
      </c>
      <c r="AK14" s="320">
        <f t="shared" si="23"/>
        <v>0</v>
      </c>
      <c r="AL14" s="320">
        <f t="shared" si="24"/>
        <v>0</v>
      </c>
      <c r="AN14" s="320">
        <f t="shared" si="25"/>
        <v>0</v>
      </c>
      <c r="AO14" s="320">
        <f t="shared" si="26"/>
        <v>0</v>
      </c>
      <c r="AP14" s="320">
        <f t="shared" si="27"/>
        <v>0</v>
      </c>
      <c r="AQ14" s="320">
        <f t="shared" si="28"/>
        <v>0</v>
      </c>
      <c r="AR14" s="320">
        <f t="shared" si="29"/>
        <v>0</v>
      </c>
      <c r="AS14" s="320">
        <f t="shared" si="30"/>
        <v>0</v>
      </c>
      <c r="AT14" s="320">
        <f t="shared" si="31"/>
        <v>0</v>
      </c>
      <c r="AU14" s="320">
        <f t="shared" si="32"/>
        <v>0</v>
      </c>
      <c r="AW14" s="320">
        <f t="shared" si="33"/>
        <v>0</v>
      </c>
      <c r="AX14" s="320">
        <f t="shared" si="34"/>
        <v>0</v>
      </c>
      <c r="AY14" s="320">
        <f t="shared" si="35"/>
        <v>0</v>
      </c>
      <c r="AZ14" s="320">
        <f t="shared" si="36"/>
        <v>0</v>
      </c>
      <c r="BA14" s="320">
        <f t="shared" si="37"/>
        <v>0</v>
      </c>
      <c r="BB14" s="320">
        <f t="shared" si="38"/>
        <v>0</v>
      </c>
      <c r="BC14" s="320">
        <f t="shared" si="39"/>
        <v>0</v>
      </c>
      <c r="BD14" s="320">
        <f t="shared" si="40"/>
        <v>0</v>
      </c>
    </row>
    <row r="15" spans="1:56" s="336" customFormat="1" ht="21.95" customHeight="1" x14ac:dyDescent="0.15">
      <c r="A15" s="334"/>
      <c r="B15" s="337"/>
      <c r="C15" s="50"/>
      <c r="D15" s="662"/>
      <c r="E15" s="663"/>
      <c r="F15" s="45"/>
      <c r="G15" s="40"/>
      <c r="H15" s="40"/>
      <c r="I15" s="46"/>
      <c r="J15" s="300"/>
      <c r="K15" s="331" t="str">
        <f t="shared" si="0"/>
        <v/>
      </c>
      <c r="M15" s="320">
        <f t="shared" si="1"/>
        <v>0</v>
      </c>
      <c r="N15" s="320">
        <f t="shared" si="2"/>
        <v>0</v>
      </c>
      <c r="O15" s="320">
        <f t="shared" si="3"/>
        <v>0</v>
      </c>
      <c r="P15" s="320">
        <f t="shared" si="4"/>
        <v>0</v>
      </c>
      <c r="Q15" s="320">
        <f t="shared" si="5"/>
        <v>0</v>
      </c>
      <c r="R15" s="320">
        <f t="shared" si="6"/>
        <v>0</v>
      </c>
      <c r="S15" s="320">
        <f t="shared" si="7"/>
        <v>0</v>
      </c>
      <c r="T15" s="320">
        <f t="shared" si="8"/>
        <v>0</v>
      </c>
      <c r="V15" s="320">
        <f t="shared" si="9"/>
        <v>0</v>
      </c>
      <c r="W15" s="320">
        <f t="shared" si="10"/>
        <v>0</v>
      </c>
      <c r="X15" s="320">
        <f t="shared" si="11"/>
        <v>0</v>
      </c>
      <c r="Y15" s="320">
        <f t="shared" si="12"/>
        <v>0</v>
      </c>
      <c r="Z15" s="320">
        <f t="shared" si="13"/>
        <v>0</v>
      </c>
      <c r="AA15" s="320">
        <f t="shared" si="14"/>
        <v>0</v>
      </c>
      <c r="AB15" s="320">
        <f t="shared" si="15"/>
        <v>0</v>
      </c>
      <c r="AC15" s="320">
        <f t="shared" si="16"/>
        <v>0</v>
      </c>
      <c r="AE15" s="320">
        <f t="shared" si="17"/>
        <v>0</v>
      </c>
      <c r="AF15" s="320">
        <f t="shared" si="18"/>
        <v>0</v>
      </c>
      <c r="AG15" s="320">
        <f t="shared" si="19"/>
        <v>0</v>
      </c>
      <c r="AH15" s="320">
        <f t="shared" si="20"/>
        <v>0</v>
      </c>
      <c r="AI15" s="320">
        <f t="shared" si="21"/>
        <v>0</v>
      </c>
      <c r="AJ15" s="320">
        <f t="shared" si="22"/>
        <v>0</v>
      </c>
      <c r="AK15" s="320">
        <f t="shared" si="23"/>
        <v>0</v>
      </c>
      <c r="AL15" s="320">
        <f t="shared" si="24"/>
        <v>0</v>
      </c>
      <c r="AN15" s="320">
        <f t="shared" si="25"/>
        <v>0</v>
      </c>
      <c r="AO15" s="320">
        <f t="shared" si="26"/>
        <v>0</v>
      </c>
      <c r="AP15" s="320">
        <f t="shared" si="27"/>
        <v>0</v>
      </c>
      <c r="AQ15" s="320">
        <f t="shared" si="28"/>
        <v>0</v>
      </c>
      <c r="AR15" s="320">
        <f t="shared" si="29"/>
        <v>0</v>
      </c>
      <c r="AS15" s="320">
        <f t="shared" si="30"/>
        <v>0</v>
      </c>
      <c r="AT15" s="320">
        <f t="shared" si="31"/>
        <v>0</v>
      </c>
      <c r="AU15" s="320">
        <f t="shared" si="32"/>
        <v>0</v>
      </c>
      <c r="AW15" s="320">
        <f t="shared" si="33"/>
        <v>0</v>
      </c>
      <c r="AX15" s="320">
        <f t="shared" si="34"/>
        <v>0</v>
      </c>
      <c r="AY15" s="320">
        <f t="shared" si="35"/>
        <v>0</v>
      </c>
      <c r="AZ15" s="320">
        <f t="shared" si="36"/>
        <v>0</v>
      </c>
      <c r="BA15" s="320">
        <f t="shared" si="37"/>
        <v>0</v>
      </c>
      <c r="BB15" s="320">
        <f t="shared" si="38"/>
        <v>0</v>
      </c>
      <c r="BC15" s="320">
        <f t="shared" si="39"/>
        <v>0</v>
      </c>
      <c r="BD15" s="320">
        <f t="shared" si="40"/>
        <v>0</v>
      </c>
    </row>
    <row r="16" spans="1:56" s="336" customFormat="1" ht="21.95" customHeight="1" x14ac:dyDescent="0.15">
      <c r="A16" s="334"/>
      <c r="B16" s="337"/>
      <c r="C16" s="50"/>
      <c r="D16" s="662"/>
      <c r="E16" s="663"/>
      <c r="F16" s="45"/>
      <c r="G16" s="40"/>
      <c r="H16" s="40"/>
      <c r="I16" s="48"/>
      <c r="J16" s="300"/>
      <c r="K16" s="331" t="str">
        <f t="shared" si="0"/>
        <v/>
      </c>
      <c r="M16" s="320">
        <f t="shared" si="1"/>
        <v>0</v>
      </c>
      <c r="N16" s="320">
        <f t="shared" si="2"/>
        <v>0</v>
      </c>
      <c r="O16" s="320">
        <f t="shared" si="3"/>
        <v>0</v>
      </c>
      <c r="P16" s="320">
        <f t="shared" si="4"/>
        <v>0</v>
      </c>
      <c r="Q16" s="320">
        <f t="shared" si="5"/>
        <v>0</v>
      </c>
      <c r="R16" s="320">
        <f t="shared" si="6"/>
        <v>0</v>
      </c>
      <c r="S16" s="320">
        <f t="shared" si="7"/>
        <v>0</v>
      </c>
      <c r="T16" s="320">
        <f t="shared" si="8"/>
        <v>0</v>
      </c>
      <c r="V16" s="320">
        <f t="shared" si="9"/>
        <v>0</v>
      </c>
      <c r="W16" s="320">
        <f t="shared" si="10"/>
        <v>0</v>
      </c>
      <c r="X16" s="320">
        <f t="shared" si="11"/>
        <v>0</v>
      </c>
      <c r="Y16" s="320">
        <f t="shared" si="12"/>
        <v>0</v>
      </c>
      <c r="Z16" s="320">
        <f t="shared" si="13"/>
        <v>0</v>
      </c>
      <c r="AA16" s="320">
        <f t="shared" si="14"/>
        <v>0</v>
      </c>
      <c r="AB16" s="320">
        <f t="shared" si="15"/>
        <v>0</v>
      </c>
      <c r="AC16" s="320">
        <f t="shared" si="16"/>
        <v>0</v>
      </c>
      <c r="AE16" s="320">
        <f t="shared" si="17"/>
        <v>0</v>
      </c>
      <c r="AF16" s="320">
        <f t="shared" si="18"/>
        <v>0</v>
      </c>
      <c r="AG16" s="320">
        <f t="shared" si="19"/>
        <v>0</v>
      </c>
      <c r="AH16" s="320">
        <f t="shared" si="20"/>
        <v>0</v>
      </c>
      <c r="AI16" s="320">
        <f t="shared" si="21"/>
        <v>0</v>
      </c>
      <c r="AJ16" s="320">
        <f t="shared" si="22"/>
        <v>0</v>
      </c>
      <c r="AK16" s="320">
        <f t="shared" si="23"/>
        <v>0</v>
      </c>
      <c r="AL16" s="320">
        <f t="shared" si="24"/>
        <v>0</v>
      </c>
      <c r="AN16" s="320">
        <f t="shared" si="25"/>
        <v>0</v>
      </c>
      <c r="AO16" s="320">
        <f t="shared" si="26"/>
        <v>0</v>
      </c>
      <c r="AP16" s="320">
        <f t="shared" si="27"/>
        <v>0</v>
      </c>
      <c r="AQ16" s="320">
        <f t="shared" si="28"/>
        <v>0</v>
      </c>
      <c r="AR16" s="320">
        <f t="shared" si="29"/>
        <v>0</v>
      </c>
      <c r="AS16" s="320">
        <f t="shared" si="30"/>
        <v>0</v>
      </c>
      <c r="AT16" s="320">
        <f t="shared" si="31"/>
        <v>0</v>
      </c>
      <c r="AU16" s="320">
        <f t="shared" si="32"/>
        <v>0</v>
      </c>
      <c r="AW16" s="320">
        <f t="shared" si="33"/>
        <v>0</v>
      </c>
      <c r="AX16" s="320">
        <f t="shared" si="34"/>
        <v>0</v>
      </c>
      <c r="AY16" s="320">
        <f t="shared" si="35"/>
        <v>0</v>
      </c>
      <c r="AZ16" s="320">
        <f t="shared" si="36"/>
        <v>0</v>
      </c>
      <c r="BA16" s="320">
        <f t="shared" si="37"/>
        <v>0</v>
      </c>
      <c r="BB16" s="320">
        <f t="shared" si="38"/>
        <v>0</v>
      </c>
      <c r="BC16" s="320">
        <f t="shared" si="39"/>
        <v>0</v>
      </c>
      <c r="BD16" s="320">
        <f t="shared" si="40"/>
        <v>0</v>
      </c>
    </row>
    <row r="17" spans="1:56" s="336" customFormat="1" ht="21.95" customHeight="1" x14ac:dyDescent="0.15">
      <c r="A17" s="334"/>
      <c r="B17" s="337"/>
      <c r="C17" s="59"/>
      <c r="D17" s="662"/>
      <c r="E17" s="663"/>
      <c r="F17" s="45"/>
      <c r="G17" s="40"/>
      <c r="H17" s="40"/>
      <c r="I17" s="60"/>
      <c r="J17" s="300"/>
      <c r="K17" s="331" t="str">
        <f t="shared" si="0"/>
        <v/>
      </c>
      <c r="M17" s="320">
        <f t="shared" si="1"/>
        <v>0</v>
      </c>
      <c r="N17" s="320">
        <f t="shared" si="2"/>
        <v>0</v>
      </c>
      <c r="O17" s="320">
        <f t="shared" si="3"/>
        <v>0</v>
      </c>
      <c r="P17" s="320">
        <f t="shared" si="4"/>
        <v>0</v>
      </c>
      <c r="Q17" s="320">
        <f t="shared" si="5"/>
        <v>0</v>
      </c>
      <c r="R17" s="320">
        <f t="shared" si="6"/>
        <v>0</v>
      </c>
      <c r="S17" s="320">
        <f t="shared" si="7"/>
        <v>0</v>
      </c>
      <c r="T17" s="320">
        <f t="shared" si="8"/>
        <v>0</v>
      </c>
      <c r="V17" s="320">
        <f t="shared" si="9"/>
        <v>0</v>
      </c>
      <c r="W17" s="320">
        <f t="shared" si="10"/>
        <v>0</v>
      </c>
      <c r="X17" s="320">
        <f t="shared" si="11"/>
        <v>0</v>
      </c>
      <c r="Y17" s="320">
        <f t="shared" si="12"/>
        <v>0</v>
      </c>
      <c r="Z17" s="320">
        <f t="shared" si="13"/>
        <v>0</v>
      </c>
      <c r="AA17" s="320">
        <f t="shared" si="14"/>
        <v>0</v>
      </c>
      <c r="AB17" s="320">
        <f t="shared" si="15"/>
        <v>0</v>
      </c>
      <c r="AC17" s="320">
        <f t="shared" si="16"/>
        <v>0</v>
      </c>
      <c r="AE17" s="320">
        <f t="shared" si="17"/>
        <v>0</v>
      </c>
      <c r="AF17" s="320">
        <f t="shared" si="18"/>
        <v>0</v>
      </c>
      <c r="AG17" s="320">
        <f t="shared" si="19"/>
        <v>0</v>
      </c>
      <c r="AH17" s="320">
        <f t="shared" si="20"/>
        <v>0</v>
      </c>
      <c r="AI17" s="320">
        <f t="shared" si="21"/>
        <v>0</v>
      </c>
      <c r="AJ17" s="320">
        <f t="shared" si="22"/>
        <v>0</v>
      </c>
      <c r="AK17" s="320">
        <f t="shared" si="23"/>
        <v>0</v>
      </c>
      <c r="AL17" s="320">
        <f t="shared" si="24"/>
        <v>0</v>
      </c>
      <c r="AN17" s="320">
        <f t="shared" si="25"/>
        <v>0</v>
      </c>
      <c r="AO17" s="320">
        <f t="shared" si="26"/>
        <v>0</v>
      </c>
      <c r="AP17" s="320">
        <f t="shared" si="27"/>
        <v>0</v>
      </c>
      <c r="AQ17" s="320">
        <f t="shared" si="28"/>
        <v>0</v>
      </c>
      <c r="AR17" s="320">
        <f t="shared" si="29"/>
        <v>0</v>
      </c>
      <c r="AS17" s="320">
        <f t="shared" si="30"/>
        <v>0</v>
      </c>
      <c r="AT17" s="320">
        <f t="shared" si="31"/>
        <v>0</v>
      </c>
      <c r="AU17" s="320">
        <f t="shared" si="32"/>
        <v>0</v>
      </c>
      <c r="AW17" s="320">
        <f t="shared" si="33"/>
        <v>0</v>
      </c>
      <c r="AX17" s="320">
        <f t="shared" si="34"/>
        <v>0</v>
      </c>
      <c r="AY17" s="320">
        <f t="shared" si="35"/>
        <v>0</v>
      </c>
      <c r="AZ17" s="320">
        <f t="shared" si="36"/>
        <v>0</v>
      </c>
      <c r="BA17" s="320">
        <f t="shared" si="37"/>
        <v>0</v>
      </c>
      <c r="BB17" s="320">
        <f t="shared" si="38"/>
        <v>0</v>
      </c>
      <c r="BC17" s="320">
        <f t="shared" si="39"/>
        <v>0</v>
      </c>
      <c r="BD17" s="320">
        <f t="shared" si="40"/>
        <v>0</v>
      </c>
    </row>
    <row r="18" spans="1:56" s="336" customFormat="1" ht="21.95" customHeight="1" x14ac:dyDescent="0.15">
      <c r="A18" s="334"/>
      <c r="B18" s="337"/>
      <c r="C18" s="59"/>
      <c r="D18" s="662"/>
      <c r="E18" s="677"/>
      <c r="F18" s="45"/>
      <c r="G18" s="40"/>
      <c r="H18" s="61"/>
      <c r="I18" s="46"/>
      <c r="J18" s="338"/>
      <c r="K18" s="331" t="str">
        <f t="shared" si="0"/>
        <v/>
      </c>
      <c r="M18" s="320">
        <f t="shared" si="1"/>
        <v>0</v>
      </c>
      <c r="N18" s="320">
        <f t="shared" si="2"/>
        <v>0</v>
      </c>
      <c r="O18" s="320">
        <f t="shared" si="3"/>
        <v>0</v>
      </c>
      <c r="P18" s="320">
        <f t="shared" si="4"/>
        <v>0</v>
      </c>
      <c r="Q18" s="320">
        <f t="shared" si="5"/>
        <v>0</v>
      </c>
      <c r="R18" s="320">
        <f t="shared" si="6"/>
        <v>0</v>
      </c>
      <c r="S18" s="320">
        <f t="shared" si="7"/>
        <v>0</v>
      </c>
      <c r="T18" s="320">
        <f t="shared" si="8"/>
        <v>0</v>
      </c>
      <c r="V18" s="320">
        <f t="shared" si="9"/>
        <v>0</v>
      </c>
      <c r="W18" s="320">
        <f t="shared" si="10"/>
        <v>0</v>
      </c>
      <c r="X18" s="320">
        <f t="shared" si="11"/>
        <v>0</v>
      </c>
      <c r="Y18" s="320">
        <f t="shared" si="12"/>
        <v>0</v>
      </c>
      <c r="Z18" s="320">
        <f t="shared" si="13"/>
        <v>0</v>
      </c>
      <c r="AA18" s="320">
        <f t="shared" si="14"/>
        <v>0</v>
      </c>
      <c r="AB18" s="320">
        <f t="shared" si="15"/>
        <v>0</v>
      </c>
      <c r="AC18" s="320">
        <f t="shared" si="16"/>
        <v>0</v>
      </c>
      <c r="AE18" s="320">
        <f t="shared" si="17"/>
        <v>0</v>
      </c>
      <c r="AF18" s="320">
        <f t="shared" si="18"/>
        <v>0</v>
      </c>
      <c r="AG18" s="320">
        <f t="shared" si="19"/>
        <v>0</v>
      </c>
      <c r="AH18" s="320">
        <f t="shared" si="20"/>
        <v>0</v>
      </c>
      <c r="AI18" s="320">
        <f t="shared" si="21"/>
        <v>0</v>
      </c>
      <c r="AJ18" s="320">
        <f t="shared" si="22"/>
        <v>0</v>
      </c>
      <c r="AK18" s="320">
        <f t="shared" si="23"/>
        <v>0</v>
      </c>
      <c r="AL18" s="320">
        <f t="shared" si="24"/>
        <v>0</v>
      </c>
      <c r="AN18" s="320">
        <f t="shared" si="25"/>
        <v>0</v>
      </c>
      <c r="AO18" s="320">
        <f t="shared" si="26"/>
        <v>0</v>
      </c>
      <c r="AP18" s="320">
        <f t="shared" si="27"/>
        <v>0</v>
      </c>
      <c r="AQ18" s="320">
        <f t="shared" si="28"/>
        <v>0</v>
      </c>
      <c r="AR18" s="320">
        <f t="shared" si="29"/>
        <v>0</v>
      </c>
      <c r="AS18" s="320">
        <f t="shared" si="30"/>
        <v>0</v>
      </c>
      <c r="AT18" s="320">
        <f t="shared" si="31"/>
        <v>0</v>
      </c>
      <c r="AU18" s="320">
        <f t="shared" si="32"/>
        <v>0</v>
      </c>
      <c r="AW18" s="320">
        <f t="shared" si="33"/>
        <v>0</v>
      </c>
      <c r="AX18" s="320">
        <f t="shared" si="34"/>
        <v>0</v>
      </c>
      <c r="AY18" s="320">
        <f t="shared" si="35"/>
        <v>0</v>
      </c>
      <c r="AZ18" s="320">
        <f t="shared" si="36"/>
        <v>0</v>
      </c>
      <c r="BA18" s="320">
        <f t="shared" si="37"/>
        <v>0</v>
      </c>
      <c r="BB18" s="320">
        <f t="shared" si="38"/>
        <v>0</v>
      </c>
      <c r="BC18" s="320">
        <f t="shared" si="39"/>
        <v>0</v>
      </c>
      <c r="BD18" s="320">
        <f t="shared" si="40"/>
        <v>0</v>
      </c>
    </row>
    <row r="19" spans="1:56" s="336" customFormat="1" ht="21.95" customHeight="1" x14ac:dyDescent="0.15">
      <c r="A19" s="334"/>
      <c r="B19" s="337"/>
      <c r="C19" s="59"/>
      <c r="D19" s="662"/>
      <c r="E19" s="677"/>
      <c r="F19" s="45"/>
      <c r="G19" s="40"/>
      <c r="H19" s="40"/>
      <c r="I19" s="46"/>
      <c r="J19" s="339"/>
      <c r="K19" s="331" t="str">
        <f t="shared" si="0"/>
        <v/>
      </c>
      <c r="M19" s="320">
        <f t="shared" si="1"/>
        <v>0</v>
      </c>
      <c r="N19" s="320">
        <f t="shared" si="2"/>
        <v>0</v>
      </c>
      <c r="O19" s="320">
        <f t="shared" si="3"/>
        <v>0</v>
      </c>
      <c r="P19" s="320">
        <f t="shared" si="4"/>
        <v>0</v>
      </c>
      <c r="Q19" s="320">
        <f t="shared" si="5"/>
        <v>0</v>
      </c>
      <c r="R19" s="320">
        <f t="shared" si="6"/>
        <v>0</v>
      </c>
      <c r="S19" s="320">
        <f t="shared" si="7"/>
        <v>0</v>
      </c>
      <c r="T19" s="320">
        <f t="shared" si="8"/>
        <v>0</v>
      </c>
      <c r="V19" s="320">
        <f t="shared" si="9"/>
        <v>0</v>
      </c>
      <c r="W19" s="320">
        <f t="shared" si="10"/>
        <v>0</v>
      </c>
      <c r="X19" s="320">
        <f t="shared" si="11"/>
        <v>0</v>
      </c>
      <c r="Y19" s="320">
        <f t="shared" si="12"/>
        <v>0</v>
      </c>
      <c r="Z19" s="320">
        <f t="shared" si="13"/>
        <v>0</v>
      </c>
      <c r="AA19" s="320">
        <f t="shared" si="14"/>
        <v>0</v>
      </c>
      <c r="AB19" s="320">
        <f t="shared" si="15"/>
        <v>0</v>
      </c>
      <c r="AC19" s="320">
        <f t="shared" si="16"/>
        <v>0</v>
      </c>
      <c r="AE19" s="320">
        <f t="shared" si="17"/>
        <v>0</v>
      </c>
      <c r="AF19" s="320">
        <f t="shared" si="18"/>
        <v>0</v>
      </c>
      <c r="AG19" s="320">
        <f t="shared" si="19"/>
        <v>0</v>
      </c>
      <c r="AH19" s="320">
        <f t="shared" si="20"/>
        <v>0</v>
      </c>
      <c r="AI19" s="320">
        <f t="shared" si="21"/>
        <v>0</v>
      </c>
      <c r="AJ19" s="320">
        <f t="shared" si="22"/>
        <v>0</v>
      </c>
      <c r="AK19" s="320">
        <f t="shared" si="23"/>
        <v>0</v>
      </c>
      <c r="AL19" s="320">
        <f t="shared" si="24"/>
        <v>0</v>
      </c>
      <c r="AN19" s="320">
        <f t="shared" si="25"/>
        <v>0</v>
      </c>
      <c r="AO19" s="320">
        <f t="shared" si="26"/>
        <v>0</v>
      </c>
      <c r="AP19" s="320">
        <f t="shared" si="27"/>
        <v>0</v>
      </c>
      <c r="AQ19" s="320">
        <f t="shared" si="28"/>
        <v>0</v>
      </c>
      <c r="AR19" s="320">
        <f t="shared" si="29"/>
        <v>0</v>
      </c>
      <c r="AS19" s="320">
        <f t="shared" si="30"/>
        <v>0</v>
      </c>
      <c r="AT19" s="320">
        <f t="shared" si="31"/>
        <v>0</v>
      </c>
      <c r="AU19" s="320">
        <f t="shared" si="32"/>
        <v>0</v>
      </c>
      <c r="AW19" s="320">
        <f t="shared" si="33"/>
        <v>0</v>
      </c>
      <c r="AX19" s="320">
        <f t="shared" si="34"/>
        <v>0</v>
      </c>
      <c r="AY19" s="320">
        <f t="shared" si="35"/>
        <v>0</v>
      </c>
      <c r="AZ19" s="320">
        <f t="shared" si="36"/>
        <v>0</v>
      </c>
      <c r="BA19" s="320">
        <f t="shared" si="37"/>
        <v>0</v>
      </c>
      <c r="BB19" s="320">
        <f t="shared" si="38"/>
        <v>0</v>
      </c>
      <c r="BC19" s="320">
        <f t="shared" si="39"/>
        <v>0</v>
      </c>
      <c r="BD19" s="320">
        <f t="shared" si="40"/>
        <v>0</v>
      </c>
    </row>
    <row r="20" spans="1:56" s="336" customFormat="1" ht="21.95" customHeight="1" x14ac:dyDescent="0.15">
      <c r="A20" s="334"/>
      <c r="B20" s="337"/>
      <c r="C20" s="40"/>
      <c r="D20" s="662"/>
      <c r="E20" s="677"/>
      <c r="F20" s="45"/>
      <c r="G20" s="40"/>
      <c r="H20" s="59"/>
      <c r="I20" s="58"/>
      <c r="J20" s="338"/>
      <c r="K20" s="331" t="str">
        <f t="shared" si="0"/>
        <v/>
      </c>
      <c r="M20" s="320">
        <f t="shared" si="1"/>
        <v>0</v>
      </c>
      <c r="N20" s="320">
        <f t="shared" si="2"/>
        <v>0</v>
      </c>
      <c r="O20" s="320">
        <f t="shared" si="3"/>
        <v>0</v>
      </c>
      <c r="P20" s="320">
        <f t="shared" si="4"/>
        <v>0</v>
      </c>
      <c r="Q20" s="320">
        <f t="shared" si="5"/>
        <v>0</v>
      </c>
      <c r="R20" s="320">
        <f t="shared" si="6"/>
        <v>0</v>
      </c>
      <c r="S20" s="320">
        <f t="shared" si="7"/>
        <v>0</v>
      </c>
      <c r="T20" s="320">
        <f t="shared" si="8"/>
        <v>0</v>
      </c>
      <c r="V20" s="320">
        <f t="shared" si="9"/>
        <v>0</v>
      </c>
      <c r="W20" s="320">
        <f t="shared" si="10"/>
        <v>0</v>
      </c>
      <c r="X20" s="320">
        <f t="shared" si="11"/>
        <v>0</v>
      </c>
      <c r="Y20" s="320">
        <f t="shared" si="12"/>
        <v>0</v>
      </c>
      <c r="Z20" s="320">
        <f t="shared" si="13"/>
        <v>0</v>
      </c>
      <c r="AA20" s="320">
        <f t="shared" si="14"/>
        <v>0</v>
      </c>
      <c r="AB20" s="320">
        <f t="shared" si="15"/>
        <v>0</v>
      </c>
      <c r="AC20" s="320">
        <f t="shared" si="16"/>
        <v>0</v>
      </c>
      <c r="AE20" s="320">
        <f t="shared" si="17"/>
        <v>0</v>
      </c>
      <c r="AF20" s="320">
        <f t="shared" si="18"/>
        <v>0</v>
      </c>
      <c r="AG20" s="320">
        <f t="shared" si="19"/>
        <v>0</v>
      </c>
      <c r="AH20" s="320">
        <f t="shared" si="20"/>
        <v>0</v>
      </c>
      <c r="AI20" s="320">
        <f t="shared" si="21"/>
        <v>0</v>
      </c>
      <c r="AJ20" s="320">
        <f t="shared" si="22"/>
        <v>0</v>
      </c>
      <c r="AK20" s="320">
        <f t="shared" si="23"/>
        <v>0</v>
      </c>
      <c r="AL20" s="320">
        <f t="shared" si="24"/>
        <v>0</v>
      </c>
      <c r="AN20" s="320">
        <f t="shared" si="25"/>
        <v>0</v>
      </c>
      <c r="AO20" s="320">
        <f t="shared" si="26"/>
        <v>0</v>
      </c>
      <c r="AP20" s="320">
        <f t="shared" si="27"/>
        <v>0</v>
      </c>
      <c r="AQ20" s="320">
        <f t="shared" si="28"/>
        <v>0</v>
      </c>
      <c r="AR20" s="320">
        <f t="shared" si="29"/>
        <v>0</v>
      </c>
      <c r="AS20" s="320">
        <f t="shared" si="30"/>
        <v>0</v>
      </c>
      <c r="AT20" s="320">
        <f t="shared" si="31"/>
        <v>0</v>
      </c>
      <c r="AU20" s="320">
        <f t="shared" si="32"/>
        <v>0</v>
      </c>
      <c r="AW20" s="320">
        <f t="shared" si="33"/>
        <v>0</v>
      </c>
      <c r="AX20" s="320">
        <f t="shared" si="34"/>
        <v>0</v>
      </c>
      <c r="AY20" s="320">
        <f t="shared" si="35"/>
        <v>0</v>
      </c>
      <c r="AZ20" s="320">
        <f t="shared" si="36"/>
        <v>0</v>
      </c>
      <c r="BA20" s="320">
        <f t="shared" si="37"/>
        <v>0</v>
      </c>
      <c r="BB20" s="320">
        <f t="shared" si="38"/>
        <v>0</v>
      </c>
      <c r="BC20" s="320">
        <f t="shared" si="39"/>
        <v>0</v>
      </c>
      <c r="BD20" s="320">
        <f t="shared" si="40"/>
        <v>0</v>
      </c>
    </row>
    <row r="21" spans="1:56" s="336" customFormat="1" ht="21.95" customHeight="1" x14ac:dyDescent="0.15">
      <c r="A21" s="334"/>
      <c r="B21" s="337"/>
      <c r="C21" s="59"/>
      <c r="D21" s="662"/>
      <c r="E21" s="677"/>
      <c r="F21" s="45"/>
      <c r="G21" s="40"/>
      <c r="H21" s="40"/>
      <c r="I21" s="58"/>
      <c r="J21" s="340"/>
      <c r="K21" s="331" t="str">
        <f t="shared" si="0"/>
        <v/>
      </c>
      <c r="M21" s="320">
        <f t="shared" si="1"/>
        <v>0</v>
      </c>
      <c r="N21" s="320">
        <f t="shared" si="2"/>
        <v>0</v>
      </c>
      <c r="O21" s="320">
        <f t="shared" si="3"/>
        <v>0</v>
      </c>
      <c r="P21" s="320">
        <f t="shared" si="4"/>
        <v>0</v>
      </c>
      <c r="Q21" s="320">
        <f t="shared" si="5"/>
        <v>0</v>
      </c>
      <c r="R21" s="320">
        <f t="shared" si="6"/>
        <v>0</v>
      </c>
      <c r="S21" s="320">
        <f t="shared" si="7"/>
        <v>0</v>
      </c>
      <c r="T21" s="320">
        <f t="shared" si="8"/>
        <v>0</v>
      </c>
      <c r="V21" s="320">
        <f t="shared" si="9"/>
        <v>0</v>
      </c>
      <c r="W21" s="320">
        <f t="shared" si="10"/>
        <v>0</v>
      </c>
      <c r="X21" s="320">
        <f t="shared" si="11"/>
        <v>0</v>
      </c>
      <c r="Y21" s="320">
        <f t="shared" si="12"/>
        <v>0</v>
      </c>
      <c r="Z21" s="320">
        <f t="shared" si="13"/>
        <v>0</v>
      </c>
      <c r="AA21" s="320">
        <f t="shared" si="14"/>
        <v>0</v>
      </c>
      <c r="AB21" s="320">
        <f t="shared" si="15"/>
        <v>0</v>
      </c>
      <c r="AC21" s="320">
        <f t="shared" si="16"/>
        <v>0</v>
      </c>
      <c r="AE21" s="320">
        <f t="shared" si="17"/>
        <v>0</v>
      </c>
      <c r="AF21" s="320">
        <f t="shared" si="18"/>
        <v>0</v>
      </c>
      <c r="AG21" s="320">
        <f t="shared" si="19"/>
        <v>0</v>
      </c>
      <c r="AH21" s="320">
        <f t="shared" si="20"/>
        <v>0</v>
      </c>
      <c r="AI21" s="320">
        <f t="shared" si="21"/>
        <v>0</v>
      </c>
      <c r="AJ21" s="320">
        <f t="shared" si="22"/>
        <v>0</v>
      </c>
      <c r="AK21" s="320">
        <f t="shared" si="23"/>
        <v>0</v>
      </c>
      <c r="AL21" s="320">
        <f t="shared" si="24"/>
        <v>0</v>
      </c>
      <c r="AN21" s="320">
        <f t="shared" si="25"/>
        <v>0</v>
      </c>
      <c r="AO21" s="320">
        <f t="shared" si="26"/>
        <v>0</v>
      </c>
      <c r="AP21" s="320">
        <f t="shared" si="27"/>
        <v>0</v>
      </c>
      <c r="AQ21" s="320">
        <f t="shared" si="28"/>
        <v>0</v>
      </c>
      <c r="AR21" s="320">
        <f t="shared" si="29"/>
        <v>0</v>
      </c>
      <c r="AS21" s="320">
        <f t="shared" si="30"/>
        <v>0</v>
      </c>
      <c r="AT21" s="320">
        <f t="shared" si="31"/>
        <v>0</v>
      </c>
      <c r="AU21" s="320">
        <f t="shared" si="32"/>
        <v>0</v>
      </c>
      <c r="AW21" s="320">
        <f t="shared" si="33"/>
        <v>0</v>
      </c>
      <c r="AX21" s="320">
        <f t="shared" si="34"/>
        <v>0</v>
      </c>
      <c r="AY21" s="320">
        <f t="shared" si="35"/>
        <v>0</v>
      </c>
      <c r="AZ21" s="320">
        <f t="shared" si="36"/>
        <v>0</v>
      </c>
      <c r="BA21" s="320">
        <f t="shared" si="37"/>
        <v>0</v>
      </c>
      <c r="BB21" s="320">
        <f t="shared" si="38"/>
        <v>0</v>
      </c>
      <c r="BC21" s="320">
        <f t="shared" si="39"/>
        <v>0</v>
      </c>
      <c r="BD21" s="320">
        <f t="shared" si="40"/>
        <v>0</v>
      </c>
    </row>
    <row r="22" spans="1:56" s="336" customFormat="1" ht="21.95" customHeight="1" x14ac:dyDescent="0.15">
      <c r="A22" s="334"/>
      <c r="B22" s="337"/>
      <c r="C22" s="59"/>
      <c r="D22" s="662"/>
      <c r="E22" s="663"/>
      <c r="F22" s="45"/>
      <c r="G22" s="40"/>
      <c r="H22" s="40"/>
      <c r="I22" s="58"/>
      <c r="J22" s="340"/>
      <c r="K22" s="331" t="str">
        <f t="shared" si="0"/>
        <v/>
      </c>
      <c r="M22" s="320">
        <f t="shared" si="1"/>
        <v>0</v>
      </c>
      <c r="N22" s="320">
        <f t="shared" si="2"/>
        <v>0</v>
      </c>
      <c r="O22" s="320">
        <f t="shared" si="3"/>
        <v>0</v>
      </c>
      <c r="P22" s="320">
        <f t="shared" si="4"/>
        <v>0</v>
      </c>
      <c r="Q22" s="320">
        <f t="shared" si="5"/>
        <v>0</v>
      </c>
      <c r="R22" s="320">
        <f t="shared" si="6"/>
        <v>0</v>
      </c>
      <c r="S22" s="320">
        <f t="shared" si="7"/>
        <v>0</v>
      </c>
      <c r="T22" s="320">
        <f t="shared" si="8"/>
        <v>0</v>
      </c>
      <c r="V22" s="320">
        <f t="shared" si="9"/>
        <v>0</v>
      </c>
      <c r="W22" s="320">
        <f t="shared" si="10"/>
        <v>0</v>
      </c>
      <c r="X22" s="320">
        <f t="shared" si="11"/>
        <v>0</v>
      </c>
      <c r="Y22" s="320">
        <f t="shared" si="12"/>
        <v>0</v>
      </c>
      <c r="Z22" s="320">
        <f t="shared" si="13"/>
        <v>0</v>
      </c>
      <c r="AA22" s="320">
        <f t="shared" si="14"/>
        <v>0</v>
      </c>
      <c r="AB22" s="320">
        <f t="shared" si="15"/>
        <v>0</v>
      </c>
      <c r="AC22" s="320">
        <f t="shared" si="16"/>
        <v>0</v>
      </c>
      <c r="AE22" s="320">
        <f t="shared" si="17"/>
        <v>0</v>
      </c>
      <c r="AF22" s="320">
        <f t="shared" si="18"/>
        <v>0</v>
      </c>
      <c r="AG22" s="320">
        <f t="shared" si="19"/>
        <v>0</v>
      </c>
      <c r="AH22" s="320">
        <f t="shared" si="20"/>
        <v>0</v>
      </c>
      <c r="AI22" s="320">
        <f t="shared" si="21"/>
        <v>0</v>
      </c>
      <c r="AJ22" s="320">
        <f t="shared" si="22"/>
        <v>0</v>
      </c>
      <c r="AK22" s="320">
        <f t="shared" si="23"/>
        <v>0</v>
      </c>
      <c r="AL22" s="320">
        <f t="shared" si="24"/>
        <v>0</v>
      </c>
      <c r="AN22" s="320">
        <f t="shared" si="25"/>
        <v>0</v>
      </c>
      <c r="AO22" s="320">
        <f t="shared" si="26"/>
        <v>0</v>
      </c>
      <c r="AP22" s="320">
        <f t="shared" si="27"/>
        <v>0</v>
      </c>
      <c r="AQ22" s="320">
        <f t="shared" si="28"/>
        <v>0</v>
      </c>
      <c r="AR22" s="320">
        <f t="shared" si="29"/>
        <v>0</v>
      </c>
      <c r="AS22" s="320">
        <f t="shared" si="30"/>
        <v>0</v>
      </c>
      <c r="AT22" s="320">
        <f t="shared" si="31"/>
        <v>0</v>
      </c>
      <c r="AU22" s="320">
        <f t="shared" si="32"/>
        <v>0</v>
      </c>
      <c r="AW22" s="320">
        <f t="shared" si="33"/>
        <v>0</v>
      </c>
      <c r="AX22" s="320">
        <f t="shared" si="34"/>
        <v>0</v>
      </c>
      <c r="AY22" s="320">
        <f t="shared" si="35"/>
        <v>0</v>
      </c>
      <c r="AZ22" s="320">
        <f t="shared" si="36"/>
        <v>0</v>
      </c>
      <c r="BA22" s="320">
        <f t="shared" si="37"/>
        <v>0</v>
      </c>
      <c r="BB22" s="320">
        <f t="shared" si="38"/>
        <v>0</v>
      </c>
      <c r="BC22" s="320">
        <f t="shared" si="39"/>
        <v>0</v>
      </c>
      <c r="BD22" s="320">
        <f t="shared" si="40"/>
        <v>0</v>
      </c>
    </row>
    <row r="23" spans="1:56" s="336" customFormat="1" ht="21.95" customHeight="1" x14ac:dyDescent="0.15">
      <c r="A23" s="334"/>
      <c r="B23" s="337"/>
      <c r="C23" s="59"/>
      <c r="D23" s="662"/>
      <c r="E23" s="663"/>
      <c r="F23" s="45"/>
      <c r="G23" s="40"/>
      <c r="H23" s="40"/>
      <c r="I23" s="58"/>
      <c r="J23" s="300"/>
      <c r="K23" s="331" t="str">
        <f t="shared" si="0"/>
        <v/>
      </c>
      <c r="M23" s="320">
        <f t="shared" si="1"/>
        <v>0</v>
      </c>
      <c r="N23" s="320">
        <f t="shared" si="2"/>
        <v>0</v>
      </c>
      <c r="O23" s="320">
        <f t="shared" si="3"/>
        <v>0</v>
      </c>
      <c r="P23" s="320">
        <f t="shared" si="4"/>
        <v>0</v>
      </c>
      <c r="Q23" s="320">
        <f t="shared" si="5"/>
        <v>0</v>
      </c>
      <c r="R23" s="320">
        <f t="shared" si="6"/>
        <v>0</v>
      </c>
      <c r="S23" s="320">
        <f t="shared" si="7"/>
        <v>0</v>
      </c>
      <c r="T23" s="320">
        <f t="shared" si="8"/>
        <v>0</v>
      </c>
      <c r="V23" s="320">
        <f t="shared" si="9"/>
        <v>0</v>
      </c>
      <c r="W23" s="320">
        <f t="shared" si="10"/>
        <v>0</v>
      </c>
      <c r="X23" s="320">
        <f t="shared" si="11"/>
        <v>0</v>
      </c>
      <c r="Y23" s="320">
        <f t="shared" si="12"/>
        <v>0</v>
      </c>
      <c r="Z23" s="320">
        <f t="shared" si="13"/>
        <v>0</v>
      </c>
      <c r="AA23" s="320">
        <f t="shared" si="14"/>
        <v>0</v>
      </c>
      <c r="AB23" s="320">
        <f t="shared" si="15"/>
        <v>0</v>
      </c>
      <c r="AC23" s="320">
        <f t="shared" si="16"/>
        <v>0</v>
      </c>
      <c r="AE23" s="320">
        <f t="shared" si="17"/>
        <v>0</v>
      </c>
      <c r="AF23" s="320">
        <f t="shared" si="18"/>
        <v>0</v>
      </c>
      <c r="AG23" s="320">
        <f t="shared" si="19"/>
        <v>0</v>
      </c>
      <c r="AH23" s="320">
        <f t="shared" si="20"/>
        <v>0</v>
      </c>
      <c r="AI23" s="320">
        <f t="shared" si="21"/>
        <v>0</v>
      </c>
      <c r="AJ23" s="320">
        <f t="shared" si="22"/>
        <v>0</v>
      </c>
      <c r="AK23" s="320">
        <f t="shared" si="23"/>
        <v>0</v>
      </c>
      <c r="AL23" s="320">
        <f t="shared" si="24"/>
        <v>0</v>
      </c>
      <c r="AN23" s="320">
        <f t="shared" si="25"/>
        <v>0</v>
      </c>
      <c r="AO23" s="320">
        <f t="shared" si="26"/>
        <v>0</v>
      </c>
      <c r="AP23" s="320">
        <f t="shared" si="27"/>
        <v>0</v>
      </c>
      <c r="AQ23" s="320">
        <f t="shared" si="28"/>
        <v>0</v>
      </c>
      <c r="AR23" s="320">
        <f t="shared" si="29"/>
        <v>0</v>
      </c>
      <c r="AS23" s="320">
        <f t="shared" si="30"/>
        <v>0</v>
      </c>
      <c r="AT23" s="320">
        <f t="shared" si="31"/>
        <v>0</v>
      </c>
      <c r="AU23" s="320">
        <f t="shared" si="32"/>
        <v>0</v>
      </c>
      <c r="AW23" s="320">
        <f t="shared" si="33"/>
        <v>0</v>
      </c>
      <c r="AX23" s="320">
        <f t="shared" si="34"/>
        <v>0</v>
      </c>
      <c r="AY23" s="320">
        <f t="shared" si="35"/>
        <v>0</v>
      </c>
      <c r="AZ23" s="320">
        <f t="shared" si="36"/>
        <v>0</v>
      </c>
      <c r="BA23" s="320">
        <f t="shared" si="37"/>
        <v>0</v>
      </c>
      <c r="BB23" s="320">
        <f t="shared" si="38"/>
        <v>0</v>
      </c>
      <c r="BC23" s="320">
        <f t="shared" si="39"/>
        <v>0</v>
      </c>
      <c r="BD23" s="320">
        <f t="shared" si="40"/>
        <v>0</v>
      </c>
    </row>
    <row r="24" spans="1:56" s="336" customFormat="1" ht="21.95" customHeight="1" x14ac:dyDescent="0.15">
      <c r="A24" s="334"/>
      <c r="B24" s="337"/>
      <c r="C24" s="59"/>
      <c r="D24" s="662"/>
      <c r="E24" s="663"/>
      <c r="F24" s="45"/>
      <c r="G24" s="40"/>
      <c r="H24" s="40"/>
      <c r="I24" s="58"/>
      <c r="J24" s="300"/>
      <c r="K24" s="331" t="str">
        <f t="shared" si="0"/>
        <v/>
      </c>
      <c r="M24" s="320">
        <f t="shared" si="1"/>
        <v>0</v>
      </c>
      <c r="N24" s="320">
        <f t="shared" si="2"/>
        <v>0</v>
      </c>
      <c r="O24" s="320">
        <f t="shared" si="3"/>
        <v>0</v>
      </c>
      <c r="P24" s="320">
        <f t="shared" si="4"/>
        <v>0</v>
      </c>
      <c r="Q24" s="320">
        <f t="shared" si="5"/>
        <v>0</v>
      </c>
      <c r="R24" s="320">
        <f t="shared" si="6"/>
        <v>0</v>
      </c>
      <c r="S24" s="320">
        <f t="shared" si="7"/>
        <v>0</v>
      </c>
      <c r="T24" s="320">
        <f t="shared" si="8"/>
        <v>0</v>
      </c>
      <c r="V24" s="320">
        <f t="shared" si="9"/>
        <v>0</v>
      </c>
      <c r="W24" s="320">
        <f t="shared" si="10"/>
        <v>0</v>
      </c>
      <c r="X24" s="320">
        <f t="shared" si="11"/>
        <v>0</v>
      </c>
      <c r="Y24" s="320">
        <f t="shared" si="12"/>
        <v>0</v>
      </c>
      <c r="Z24" s="320">
        <f t="shared" si="13"/>
        <v>0</v>
      </c>
      <c r="AA24" s="320">
        <f t="shared" si="14"/>
        <v>0</v>
      </c>
      <c r="AB24" s="320">
        <f t="shared" si="15"/>
        <v>0</v>
      </c>
      <c r="AC24" s="320">
        <f t="shared" si="16"/>
        <v>0</v>
      </c>
      <c r="AE24" s="320">
        <f t="shared" si="17"/>
        <v>0</v>
      </c>
      <c r="AF24" s="320">
        <f t="shared" si="18"/>
        <v>0</v>
      </c>
      <c r="AG24" s="320">
        <f t="shared" si="19"/>
        <v>0</v>
      </c>
      <c r="AH24" s="320">
        <f t="shared" si="20"/>
        <v>0</v>
      </c>
      <c r="AI24" s="320">
        <f t="shared" si="21"/>
        <v>0</v>
      </c>
      <c r="AJ24" s="320">
        <f t="shared" si="22"/>
        <v>0</v>
      </c>
      <c r="AK24" s="320">
        <f t="shared" si="23"/>
        <v>0</v>
      </c>
      <c r="AL24" s="320">
        <f t="shared" si="24"/>
        <v>0</v>
      </c>
      <c r="AN24" s="320">
        <f t="shared" si="25"/>
        <v>0</v>
      </c>
      <c r="AO24" s="320">
        <f t="shared" si="26"/>
        <v>0</v>
      </c>
      <c r="AP24" s="320">
        <f t="shared" si="27"/>
        <v>0</v>
      </c>
      <c r="AQ24" s="320">
        <f t="shared" si="28"/>
        <v>0</v>
      </c>
      <c r="AR24" s="320">
        <f t="shared" si="29"/>
        <v>0</v>
      </c>
      <c r="AS24" s="320">
        <f t="shared" si="30"/>
        <v>0</v>
      </c>
      <c r="AT24" s="320">
        <f t="shared" si="31"/>
        <v>0</v>
      </c>
      <c r="AU24" s="320">
        <f t="shared" si="32"/>
        <v>0</v>
      </c>
      <c r="AW24" s="320">
        <f t="shared" si="33"/>
        <v>0</v>
      </c>
      <c r="AX24" s="320">
        <f t="shared" si="34"/>
        <v>0</v>
      </c>
      <c r="AY24" s="320">
        <f t="shared" si="35"/>
        <v>0</v>
      </c>
      <c r="AZ24" s="320">
        <f t="shared" si="36"/>
        <v>0</v>
      </c>
      <c r="BA24" s="320">
        <f t="shared" si="37"/>
        <v>0</v>
      </c>
      <c r="BB24" s="320">
        <f t="shared" si="38"/>
        <v>0</v>
      </c>
      <c r="BC24" s="320">
        <f t="shared" si="39"/>
        <v>0</v>
      </c>
      <c r="BD24" s="320">
        <f t="shared" si="40"/>
        <v>0</v>
      </c>
    </row>
    <row r="25" spans="1:56" s="336" customFormat="1" ht="21.95" customHeight="1" x14ac:dyDescent="0.15">
      <c r="A25" s="334"/>
      <c r="B25" s="337"/>
      <c r="C25" s="59"/>
      <c r="D25" s="662"/>
      <c r="E25" s="663"/>
      <c r="F25" s="45"/>
      <c r="G25" s="40"/>
      <c r="H25" s="40"/>
      <c r="I25" s="58"/>
      <c r="J25" s="340"/>
      <c r="K25" s="331" t="str">
        <f t="shared" si="0"/>
        <v/>
      </c>
      <c r="M25" s="320">
        <f t="shared" si="1"/>
        <v>0</v>
      </c>
      <c r="N25" s="320">
        <f t="shared" si="2"/>
        <v>0</v>
      </c>
      <c r="O25" s="320">
        <f t="shared" si="3"/>
        <v>0</v>
      </c>
      <c r="P25" s="320">
        <f t="shared" si="4"/>
        <v>0</v>
      </c>
      <c r="Q25" s="320">
        <f t="shared" si="5"/>
        <v>0</v>
      </c>
      <c r="R25" s="320">
        <f t="shared" si="6"/>
        <v>0</v>
      </c>
      <c r="S25" s="320">
        <f t="shared" si="7"/>
        <v>0</v>
      </c>
      <c r="T25" s="320">
        <f t="shared" si="8"/>
        <v>0</v>
      </c>
      <c r="V25" s="320">
        <f t="shared" si="9"/>
        <v>0</v>
      </c>
      <c r="W25" s="320">
        <f t="shared" si="10"/>
        <v>0</v>
      </c>
      <c r="X25" s="320">
        <f t="shared" si="11"/>
        <v>0</v>
      </c>
      <c r="Y25" s="320">
        <f t="shared" si="12"/>
        <v>0</v>
      </c>
      <c r="Z25" s="320">
        <f t="shared" si="13"/>
        <v>0</v>
      </c>
      <c r="AA25" s="320">
        <f t="shared" si="14"/>
        <v>0</v>
      </c>
      <c r="AB25" s="320">
        <f t="shared" si="15"/>
        <v>0</v>
      </c>
      <c r="AC25" s="320">
        <f t="shared" si="16"/>
        <v>0</v>
      </c>
      <c r="AE25" s="320">
        <f t="shared" si="17"/>
        <v>0</v>
      </c>
      <c r="AF25" s="320">
        <f t="shared" si="18"/>
        <v>0</v>
      </c>
      <c r="AG25" s="320">
        <f t="shared" si="19"/>
        <v>0</v>
      </c>
      <c r="AH25" s="320">
        <f t="shared" si="20"/>
        <v>0</v>
      </c>
      <c r="AI25" s="320">
        <f t="shared" si="21"/>
        <v>0</v>
      </c>
      <c r="AJ25" s="320">
        <f t="shared" si="22"/>
        <v>0</v>
      </c>
      <c r="AK25" s="320">
        <f t="shared" si="23"/>
        <v>0</v>
      </c>
      <c r="AL25" s="320">
        <f t="shared" si="24"/>
        <v>0</v>
      </c>
      <c r="AN25" s="320">
        <f t="shared" si="25"/>
        <v>0</v>
      </c>
      <c r="AO25" s="320">
        <f t="shared" si="26"/>
        <v>0</v>
      </c>
      <c r="AP25" s="320">
        <f t="shared" si="27"/>
        <v>0</v>
      </c>
      <c r="AQ25" s="320">
        <f t="shared" si="28"/>
        <v>0</v>
      </c>
      <c r="AR25" s="320">
        <f t="shared" si="29"/>
        <v>0</v>
      </c>
      <c r="AS25" s="320">
        <f t="shared" si="30"/>
        <v>0</v>
      </c>
      <c r="AT25" s="320">
        <f t="shared" si="31"/>
        <v>0</v>
      </c>
      <c r="AU25" s="320">
        <f t="shared" si="32"/>
        <v>0</v>
      </c>
      <c r="AW25" s="320">
        <f t="shared" si="33"/>
        <v>0</v>
      </c>
      <c r="AX25" s="320">
        <f t="shared" si="34"/>
        <v>0</v>
      </c>
      <c r="AY25" s="320">
        <f t="shared" si="35"/>
        <v>0</v>
      </c>
      <c r="AZ25" s="320">
        <f t="shared" si="36"/>
        <v>0</v>
      </c>
      <c r="BA25" s="320">
        <f t="shared" si="37"/>
        <v>0</v>
      </c>
      <c r="BB25" s="320">
        <f t="shared" si="38"/>
        <v>0</v>
      </c>
      <c r="BC25" s="320">
        <f t="shared" si="39"/>
        <v>0</v>
      </c>
      <c r="BD25" s="320">
        <f t="shared" si="40"/>
        <v>0</v>
      </c>
    </row>
    <row r="26" spans="1:56" s="336" customFormat="1" ht="21.95" customHeight="1" x14ac:dyDescent="0.15">
      <c r="A26" s="334"/>
      <c r="B26" s="337"/>
      <c r="C26" s="59"/>
      <c r="D26" s="662"/>
      <c r="E26" s="663"/>
      <c r="F26" s="45"/>
      <c r="G26" s="40"/>
      <c r="H26" s="40"/>
      <c r="I26" s="58"/>
      <c r="J26" s="340"/>
      <c r="K26" s="331" t="str">
        <f t="shared" si="0"/>
        <v/>
      </c>
      <c r="M26" s="320">
        <f t="shared" si="1"/>
        <v>0</v>
      </c>
      <c r="N26" s="320">
        <f t="shared" si="2"/>
        <v>0</v>
      </c>
      <c r="O26" s="320">
        <f t="shared" si="3"/>
        <v>0</v>
      </c>
      <c r="P26" s="320">
        <f t="shared" si="4"/>
        <v>0</v>
      </c>
      <c r="Q26" s="320">
        <f t="shared" si="5"/>
        <v>0</v>
      </c>
      <c r="R26" s="320">
        <f t="shared" si="6"/>
        <v>0</v>
      </c>
      <c r="S26" s="320">
        <f t="shared" si="7"/>
        <v>0</v>
      </c>
      <c r="T26" s="320">
        <f t="shared" si="8"/>
        <v>0</v>
      </c>
      <c r="V26" s="320">
        <f t="shared" si="9"/>
        <v>0</v>
      </c>
      <c r="W26" s="320">
        <f t="shared" si="10"/>
        <v>0</v>
      </c>
      <c r="X26" s="320">
        <f t="shared" si="11"/>
        <v>0</v>
      </c>
      <c r="Y26" s="320">
        <f t="shared" si="12"/>
        <v>0</v>
      </c>
      <c r="Z26" s="320">
        <f t="shared" si="13"/>
        <v>0</v>
      </c>
      <c r="AA26" s="320">
        <f t="shared" si="14"/>
        <v>0</v>
      </c>
      <c r="AB26" s="320">
        <f t="shared" si="15"/>
        <v>0</v>
      </c>
      <c r="AC26" s="320">
        <f t="shared" si="16"/>
        <v>0</v>
      </c>
      <c r="AE26" s="320">
        <f t="shared" si="17"/>
        <v>0</v>
      </c>
      <c r="AF26" s="320">
        <f t="shared" si="18"/>
        <v>0</v>
      </c>
      <c r="AG26" s="320">
        <f t="shared" si="19"/>
        <v>0</v>
      </c>
      <c r="AH26" s="320">
        <f t="shared" si="20"/>
        <v>0</v>
      </c>
      <c r="AI26" s="320">
        <f t="shared" si="21"/>
        <v>0</v>
      </c>
      <c r="AJ26" s="320">
        <f t="shared" si="22"/>
        <v>0</v>
      </c>
      <c r="AK26" s="320">
        <f t="shared" si="23"/>
        <v>0</v>
      </c>
      <c r="AL26" s="320">
        <f t="shared" si="24"/>
        <v>0</v>
      </c>
      <c r="AN26" s="320">
        <f t="shared" si="25"/>
        <v>0</v>
      </c>
      <c r="AO26" s="320">
        <f t="shared" si="26"/>
        <v>0</v>
      </c>
      <c r="AP26" s="320">
        <f t="shared" si="27"/>
        <v>0</v>
      </c>
      <c r="AQ26" s="320">
        <f t="shared" si="28"/>
        <v>0</v>
      </c>
      <c r="AR26" s="320">
        <f t="shared" si="29"/>
        <v>0</v>
      </c>
      <c r="AS26" s="320">
        <f t="shared" si="30"/>
        <v>0</v>
      </c>
      <c r="AT26" s="320">
        <f t="shared" si="31"/>
        <v>0</v>
      </c>
      <c r="AU26" s="320">
        <f t="shared" si="32"/>
        <v>0</v>
      </c>
      <c r="AW26" s="320">
        <f t="shared" si="33"/>
        <v>0</v>
      </c>
      <c r="AX26" s="320">
        <f t="shared" si="34"/>
        <v>0</v>
      </c>
      <c r="AY26" s="320">
        <f t="shared" si="35"/>
        <v>0</v>
      </c>
      <c r="AZ26" s="320">
        <f t="shared" si="36"/>
        <v>0</v>
      </c>
      <c r="BA26" s="320">
        <f t="shared" si="37"/>
        <v>0</v>
      </c>
      <c r="BB26" s="320">
        <f t="shared" si="38"/>
        <v>0</v>
      </c>
      <c r="BC26" s="320">
        <f t="shared" si="39"/>
        <v>0</v>
      </c>
      <c r="BD26" s="320">
        <f t="shared" si="40"/>
        <v>0</v>
      </c>
    </row>
    <row r="27" spans="1:56" s="336" customFormat="1" ht="21.95" customHeight="1" x14ac:dyDescent="0.15">
      <c r="A27" s="334"/>
      <c r="B27" s="337"/>
      <c r="C27" s="59"/>
      <c r="D27" s="662"/>
      <c r="E27" s="663"/>
      <c r="F27" s="45"/>
      <c r="G27" s="40"/>
      <c r="H27" s="40"/>
      <c r="I27" s="58"/>
      <c r="J27" s="340"/>
      <c r="K27" s="331" t="str">
        <f t="shared" si="0"/>
        <v/>
      </c>
      <c r="M27" s="320">
        <f t="shared" si="1"/>
        <v>0</v>
      </c>
      <c r="N27" s="320">
        <f t="shared" si="2"/>
        <v>0</v>
      </c>
      <c r="O27" s="320">
        <f t="shared" si="3"/>
        <v>0</v>
      </c>
      <c r="P27" s="320">
        <f t="shared" si="4"/>
        <v>0</v>
      </c>
      <c r="Q27" s="320">
        <f t="shared" si="5"/>
        <v>0</v>
      </c>
      <c r="R27" s="320">
        <f t="shared" si="6"/>
        <v>0</v>
      </c>
      <c r="S27" s="320">
        <f t="shared" si="7"/>
        <v>0</v>
      </c>
      <c r="T27" s="320">
        <f t="shared" si="8"/>
        <v>0</v>
      </c>
      <c r="V27" s="320">
        <f t="shared" si="9"/>
        <v>0</v>
      </c>
      <c r="W27" s="320">
        <f t="shared" si="10"/>
        <v>0</v>
      </c>
      <c r="X27" s="320">
        <f t="shared" si="11"/>
        <v>0</v>
      </c>
      <c r="Y27" s="320">
        <f t="shared" si="12"/>
        <v>0</v>
      </c>
      <c r="Z27" s="320">
        <f t="shared" si="13"/>
        <v>0</v>
      </c>
      <c r="AA27" s="320">
        <f t="shared" si="14"/>
        <v>0</v>
      </c>
      <c r="AB27" s="320">
        <f t="shared" si="15"/>
        <v>0</v>
      </c>
      <c r="AC27" s="320">
        <f t="shared" si="16"/>
        <v>0</v>
      </c>
      <c r="AE27" s="320">
        <f t="shared" si="17"/>
        <v>0</v>
      </c>
      <c r="AF27" s="320">
        <f t="shared" si="18"/>
        <v>0</v>
      </c>
      <c r="AG27" s="320">
        <f t="shared" si="19"/>
        <v>0</v>
      </c>
      <c r="AH27" s="320">
        <f t="shared" si="20"/>
        <v>0</v>
      </c>
      <c r="AI27" s="320">
        <f t="shared" si="21"/>
        <v>0</v>
      </c>
      <c r="AJ27" s="320">
        <f t="shared" si="22"/>
        <v>0</v>
      </c>
      <c r="AK27" s="320">
        <f t="shared" si="23"/>
        <v>0</v>
      </c>
      <c r="AL27" s="320">
        <f t="shared" si="24"/>
        <v>0</v>
      </c>
      <c r="AN27" s="320">
        <f t="shared" si="25"/>
        <v>0</v>
      </c>
      <c r="AO27" s="320">
        <f t="shared" si="26"/>
        <v>0</v>
      </c>
      <c r="AP27" s="320">
        <f t="shared" si="27"/>
        <v>0</v>
      </c>
      <c r="AQ27" s="320">
        <f t="shared" si="28"/>
        <v>0</v>
      </c>
      <c r="AR27" s="320">
        <f t="shared" si="29"/>
        <v>0</v>
      </c>
      <c r="AS27" s="320">
        <f t="shared" si="30"/>
        <v>0</v>
      </c>
      <c r="AT27" s="320">
        <f t="shared" si="31"/>
        <v>0</v>
      </c>
      <c r="AU27" s="320">
        <f t="shared" si="32"/>
        <v>0</v>
      </c>
      <c r="AW27" s="320">
        <f t="shared" si="33"/>
        <v>0</v>
      </c>
      <c r="AX27" s="320">
        <f t="shared" si="34"/>
        <v>0</v>
      </c>
      <c r="AY27" s="320">
        <f t="shared" si="35"/>
        <v>0</v>
      </c>
      <c r="AZ27" s="320">
        <f t="shared" si="36"/>
        <v>0</v>
      </c>
      <c r="BA27" s="320">
        <f t="shared" si="37"/>
        <v>0</v>
      </c>
      <c r="BB27" s="320">
        <f t="shared" si="38"/>
        <v>0</v>
      </c>
      <c r="BC27" s="320">
        <f t="shared" si="39"/>
        <v>0</v>
      </c>
      <c r="BD27" s="320">
        <f t="shared" si="40"/>
        <v>0</v>
      </c>
    </row>
    <row r="28" spans="1:56" s="336" customFormat="1" ht="21.95" customHeight="1" x14ac:dyDescent="0.15">
      <c r="A28" s="334"/>
      <c r="B28" s="337"/>
      <c r="C28" s="59"/>
      <c r="D28" s="662"/>
      <c r="E28" s="663"/>
      <c r="F28" s="45"/>
      <c r="G28" s="40"/>
      <c r="H28" s="40"/>
      <c r="I28" s="58"/>
      <c r="J28" s="340"/>
      <c r="K28" s="331" t="str">
        <f t="shared" si="0"/>
        <v/>
      </c>
      <c r="M28" s="320">
        <f t="shared" si="1"/>
        <v>0</v>
      </c>
      <c r="N28" s="320">
        <f t="shared" si="2"/>
        <v>0</v>
      </c>
      <c r="O28" s="320">
        <f t="shared" si="3"/>
        <v>0</v>
      </c>
      <c r="P28" s="320">
        <f t="shared" si="4"/>
        <v>0</v>
      </c>
      <c r="Q28" s="320">
        <f t="shared" si="5"/>
        <v>0</v>
      </c>
      <c r="R28" s="320">
        <f t="shared" si="6"/>
        <v>0</v>
      </c>
      <c r="S28" s="320">
        <f t="shared" si="7"/>
        <v>0</v>
      </c>
      <c r="T28" s="320">
        <f t="shared" si="8"/>
        <v>0</v>
      </c>
      <c r="V28" s="320">
        <f t="shared" si="9"/>
        <v>0</v>
      </c>
      <c r="W28" s="320">
        <f t="shared" si="10"/>
        <v>0</v>
      </c>
      <c r="X28" s="320">
        <f t="shared" si="11"/>
        <v>0</v>
      </c>
      <c r="Y28" s="320">
        <f t="shared" si="12"/>
        <v>0</v>
      </c>
      <c r="Z28" s="320">
        <f t="shared" si="13"/>
        <v>0</v>
      </c>
      <c r="AA28" s="320">
        <f t="shared" si="14"/>
        <v>0</v>
      </c>
      <c r="AB28" s="320">
        <f t="shared" si="15"/>
        <v>0</v>
      </c>
      <c r="AC28" s="320">
        <f t="shared" si="16"/>
        <v>0</v>
      </c>
      <c r="AE28" s="320">
        <f t="shared" si="17"/>
        <v>0</v>
      </c>
      <c r="AF28" s="320">
        <f t="shared" si="18"/>
        <v>0</v>
      </c>
      <c r="AG28" s="320">
        <f t="shared" si="19"/>
        <v>0</v>
      </c>
      <c r="AH28" s="320">
        <f t="shared" si="20"/>
        <v>0</v>
      </c>
      <c r="AI28" s="320">
        <f t="shared" si="21"/>
        <v>0</v>
      </c>
      <c r="AJ28" s="320">
        <f t="shared" si="22"/>
        <v>0</v>
      </c>
      <c r="AK28" s="320">
        <f t="shared" si="23"/>
        <v>0</v>
      </c>
      <c r="AL28" s="320">
        <f t="shared" si="24"/>
        <v>0</v>
      </c>
      <c r="AN28" s="320">
        <f t="shared" si="25"/>
        <v>0</v>
      </c>
      <c r="AO28" s="320">
        <f t="shared" si="26"/>
        <v>0</v>
      </c>
      <c r="AP28" s="320">
        <f t="shared" si="27"/>
        <v>0</v>
      </c>
      <c r="AQ28" s="320">
        <f t="shared" si="28"/>
        <v>0</v>
      </c>
      <c r="AR28" s="320">
        <f t="shared" si="29"/>
        <v>0</v>
      </c>
      <c r="AS28" s="320">
        <f t="shared" si="30"/>
        <v>0</v>
      </c>
      <c r="AT28" s="320">
        <f t="shared" si="31"/>
        <v>0</v>
      </c>
      <c r="AU28" s="320">
        <f t="shared" si="32"/>
        <v>0</v>
      </c>
      <c r="AW28" s="320">
        <f t="shared" si="33"/>
        <v>0</v>
      </c>
      <c r="AX28" s="320">
        <f t="shared" si="34"/>
        <v>0</v>
      </c>
      <c r="AY28" s="320">
        <f t="shared" si="35"/>
        <v>0</v>
      </c>
      <c r="AZ28" s="320">
        <f t="shared" si="36"/>
        <v>0</v>
      </c>
      <c r="BA28" s="320">
        <f t="shared" si="37"/>
        <v>0</v>
      </c>
      <c r="BB28" s="320">
        <f t="shared" si="38"/>
        <v>0</v>
      </c>
      <c r="BC28" s="320">
        <f t="shared" si="39"/>
        <v>0</v>
      </c>
      <c r="BD28" s="320">
        <f t="shared" si="40"/>
        <v>0</v>
      </c>
    </row>
    <row r="29" spans="1:56" s="336" customFormat="1" ht="21.95" customHeight="1" x14ac:dyDescent="0.15">
      <c r="A29" s="334"/>
      <c r="B29" s="337"/>
      <c r="C29" s="59"/>
      <c r="D29" s="662"/>
      <c r="E29" s="663"/>
      <c r="F29" s="45"/>
      <c r="G29" s="40"/>
      <c r="H29" s="40"/>
      <c r="I29" s="58"/>
      <c r="J29" s="340"/>
      <c r="K29" s="331" t="str">
        <f t="shared" si="0"/>
        <v/>
      </c>
      <c r="M29" s="320">
        <f t="shared" si="1"/>
        <v>0</v>
      </c>
      <c r="N29" s="320">
        <f t="shared" si="2"/>
        <v>0</v>
      </c>
      <c r="O29" s="320">
        <f t="shared" si="3"/>
        <v>0</v>
      </c>
      <c r="P29" s="320">
        <f t="shared" si="4"/>
        <v>0</v>
      </c>
      <c r="Q29" s="320">
        <f t="shared" si="5"/>
        <v>0</v>
      </c>
      <c r="R29" s="320">
        <f t="shared" si="6"/>
        <v>0</v>
      </c>
      <c r="S29" s="320">
        <f t="shared" si="7"/>
        <v>0</v>
      </c>
      <c r="T29" s="320">
        <f t="shared" si="8"/>
        <v>0</v>
      </c>
      <c r="V29" s="320">
        <f t="shared" si="9"/>
        <v>0</v>
      </c>
      <c r="W29" s="320">
        <f t="shared" si="10"/>
        <v>0</v>
      </c>
      <c r="X29" s="320">
        <f t="shared" si="11"/>
        <v>0</v>
      </c>
      <c r="Y29" s="320">
        <f t="shared" si="12"/>
        <v>0</v>
      </c>
      <c r="Z29" s="320">
        <f t="shared" si="13"/>
        <v>0</v>
      </c>
      <c r="AA29" s="320">
        <f t="shared" si="14"/>
        <v>0</v>
      </c>
      <c r="AB29" s="320">
        <f t="shared" si="15"/>
        <v>0</v>
      </c>
      <c r="AC29" s="320">
        <f t="shared" si="16"/>
        <v>0</v>
      </c>
      <c r="AE29" s="320">
        <f t="shared" si="17"/>
        <v>0</v>
      </c>
      <c r="AF29" s="320">
        <f t="shared" si="18"/>
        <v>0</v>
      </c>
      <c r="AG29" s="320">
        <f t="shared" si="19"/>
        <v>0</v>
      </c>
      <c r="AH29" s="320">
        <f t="shared" si="20"/>
        <v>0</v>
      </c>
      <c r="AI29" s="320">
        <f t="shared" si="21"/>
        <v>0</v>
      </c>
      <c r="AJ29" s="320">
        <f t="shared" si="22"/>
        <v>0</v>
      </c>
      <c r="AK29" s="320">
        <f t="shared" si="23"/>
        <v>0</v>
      </c>
      <c r="AL29" s="320">
        <f t="shared" si="24"/>
        <v>0</v>
      </c>
      <c r="AN29" s="320">
        <f t="shared" si="25"/>
        <v>0</v>
      </c>
      <c r="AO29" s="320">
        <f t="shared" si="26"/>
        <v>0</v>
      </c>
      <c r="AP29" s="320">
        <f t="shared" si="27"/>
        <v>0</v>
      </c>
      <c r="AQ29" s="320">
        <f t="shared" si="28"/>
        <v>0</v>
      </c>
      <c r="AR29" s="320">
        <f t="shared" si="29"/>
        <v>0</v>
      </c>
      <c r="AS29" s="320">
        <f t="shared" si="30"/>
        <v>0</v>
      </c>
      <c r="AT29" s="320">
        <f t="shared" si="31"/>
        <v>0</v>
      </c>
      <c r="AU29" s="320">
        <f t="shared" si="32"/>
        <v>0</v>
      </c>
      <c r="AW29" s="320">
        <f t="shared" si="33"/>
        <v>0</v>
      </c>
      <c r="AX29" s="320">
        <f t="shared" si="34"/>
        <v>0</v>
      </c>
      <c r="AY29" s="320">
        <f t="shared" si="35"/>
        <v>0</v>
      </c>
      <c r="AZ29" s="320">
        <f t="shared" si="36"/>
        <v>0</v>
      </c>
      <c r="BA29" s="320">
        <f t="shared" si="37"/>
        <v>0</v>
      </c>
      <c r="BB29" s="320">
        <f t="shared" si="38"/>
        <v>0</v>
      </c>
      <c r="BC29" s="320">
        <f t="shared" si="39"/>
        <v>0</v>
      </c>
      <c r="BD29" s="320">
        <f t="shared" si="40"/>
        <v>0</v>
      </c>
    </row>
    <row r="30" spans="1:56" s="336" customFormat="1" ht="21.95" customHeight="1" x14ac:dyDescent="0.15">
      <c r="A30" s="334"/>
      <c r="B30" s="337"/>
      <c r="C30" s="59"/>
      <c r="D30" s="662"/>
      <c r="E30" s="663"/>
      <c r="F30" s="45"/>
      <c r="G30" s="40"/>
      <c r="H30" s="40"/>
      <c r="I30" s="58"/>
      <c r="J30" s="340"/>
      <c r="K30" s="331" t="str">
        <f t="shared" si="0"/>
        <v/>
      </c>
      <c r="M30" s="320">
        <f t="shared" si="1"/>
        <v>0</v>
      </c>
      <c r="N30" s="320">
        <f t="shared" si="2"/>
        <v>0</v>
      </c>
      <c r="O30" s="320">
        <f t="shared" si="3"/>
        <v>0</v>
      </c>
      <c r="P30" s="320">
        <f t="shared" si="4"/>
        <v>0</v>
      </c>
      <c r="Q30" s="320">
        <f t="shared" si="5"/>
        <v>0</v>
      </c>
      <c r="R30" s="320">
        <f t="shared" si="6"/>
        <v>0</v>
      </c>
      <c r="S30" s="320">
        <f t="shared" si="7"/>
        <v>0</v>
      </c>
      <c r="T30" s="320">
        <f t="shared" si="8"/>
        <v>0</v>
      </c>
      <c r="V30" s="320">
        <f t="shared" si="9"/>
        <v>0</v>
      </c>
      <c r="W30" s="320">
        <f t="shared" si="10"/>
        <v>0</v>
      </c>
      <c r="X30" s="320">
        <f t="shared" si="11"/>
        <v>0</v>
      </c>
      <c r="Y30" s="320">
        <f t="shared" si="12"/>
        <v>0</v>
      </c>
      <c r="Z30" s="320">
        <f t="shared" si="13"/>
        <v>0</v>
      </c>
      <c r="AA30" s="320">
        <f t="shared" si="14"/>
        <v>0</v>
      </c>
      <c r="AB30" s="320">
        <f t="shared" si="15"/>
        <v>0</v>
      </c>
      <c r="AC30" s="320">
        <f t="shared" si="16"/>
        <v>0</v>
      </c>
      <c r="AE30" s="320">
        <f t="shared" si="17"/>
        <v>0</v>
      </c>
      <c r="AF30" s="320">
        <f t="shared" si="18"/>
        <v>0</v>
      </c>
      <c r="AG30" s="320">
        <f t="shared" si="19"/>
        <v>0</v>
      </c>
      <c r="AH30" s="320">
        <f t="shared" si="20"/>
        <v>0</v>
      </c>
      <c r="AI30" s="320">
        <f t="shared" si="21"/>
        <v>0</v>
      </c>
      <c r="AJ30" s="320">
        <f t="shared" si="22"/>
        <v>0</v>
      </c>
      <c r="AK30" s="320">
        <f t="shared" si="23"/>
        <v>0</v>
      </c>
      <c r="AL30" s="320">
        <f t="shared" si="24"/>
        <v>0</v>
      </c>
      <c r="AN30" s="320">
        <f t="shared" si="25"/>
        <v>0</v>
      </c>
      <c r="AO30" s="320">
        <f t="shared" si="26"/>
        <v>0</v>
      </c>
      <c r="AP30" s="320">
        <f t="shared" si="27"/>
        <v>0</v>
      </c>
      <c r="AQ30" s="320">
        <f t="shared" si="28"/>
        <v>0</v>
      </c>
      <c r="AR30" s="320">
        <f t="shared" si="29"/>
        <v>0</v>
      </c>
      <c r="AS30" s="320">
        <f t="shared" si="30"/>
        <v>0</v>
      </c>
      <c r="AT30" s="320">
        <f t="shared" si="31"/>
        <v>0</v>
      </c>
      <c r="AU30" s="320">
        <f t="shared" si="32"/>
        <v>0</v>
      </c>
      <c r="AW30" s="320">
        <f t="shared" si="33"/>
        <v>0</v>
      </c>
      <c r="AX30" s="320">
        <f t="shared" si="34"/>
        <v>0</v>
      </c>
      <c r="AY30" s="320">
        <f t="shared" si="35"/>
        <v>0</v>
      </c>
      <c r="AZ30" s="320">
        <f t="shared" si="36"/>
        <v>0</v>
      </c>
      <c r="BA30" s="320">
        <f t="shared" si="37"/>
        <v>0</v>
      </c>
      <c r="BB30" s="320">
        <f t="shared" si="38"/>
        <v>0</v>
      </c>
      <c r="BC30" s="320">
        <f t="shared" si="39"/>
        <v>0</v>
      </c>
      <c r="BD30" s="320">
        <f t="shared" si="40"/>
        <v>0</v>
      </c>
    </row>
    <row r="31" spans="1:56" s="336" customFormat="1" ht="21.95" customHeight="1" x14ac:dyDescent="0.15">
      <c r="A31" s="334"/>
      <c r="B31" s="337"/>
      <c r="C31" s="79"/>
      <c r="D31" s="674"/>
      <c r="E31" s="675"/>
      <c r="F31" s="80"/>
      <c r="G31" s="40"/>
      <c r="H31" s="61"/>
      <c r="I31" s="58"/>
      <c r="J31" s="340"/>
      <c r="K31" s="331" t="str">
        <f t="shared" si="0"/>
        <v/>
      </c>
      <c r="M31" s="320">
        <f t="shared" si="1"/>
        <v>0</v>
      </c>
      <c r="N31" s="320">
        <f t="shared" si="2"/>
        <v>0</v>
      </c>
      <c r="O31" s="320">
        <f t="shared" si="3"/>
        <v>0</v>
      </c>
      <c r="P31" s="320">
        <f t="shared" si="4"/>
        <v>0</v>
      </c>
      <c r="Q31" s="320">
        <f t="shared" si="5"/>
        <v>0</v>
      </c>
      <c r="R31" s="320">
        <f t="shared" si="6"/>
        <v>0</v>
      </c>
      <c r="S31" s="320">
        <f t="shared" si="7"/>
        <v>0</v>
      </c>
      <c r="T31" s="320">
        <f t="shared" si="8"/>
        <v>0</v>
      </c>
      <c r="V31" s="320">
        <f t="shared" si="9"/>
        <v>0</v>
      </c>
      <c r="W31" s="320">
        <f t="shared" si="10"/>
        <v>0</v>
      </c>
      <c r="X31" s="320">
        <f t="shared" si="11"/>
        <v>0</v>
      </c>
      <c r="Y31" s="320">
        <f t="shared" si="12"/>
        <v>0</v>
      </c>
      <c r="Z31" s="320">
        <f t="shared" si="13"/>
        <v>0</v>
      </c>
      <c r="AA31" s="320">
        <f t="shared" si="14"/>
        <v>0</v>
      </c>
      <c r="AB31" s="320">
        <f t="shared" si="15"/>
        <v>0</v>
      </c>
      <c r="AC31" s="320">
        <f t="shared" si="16"/>
        <v>0</v>
      </c>
      <c r="AE31" s="320">
        <f t="shared" si="17"/>
        <v>0</v>
      </c>
      <c r="AF31" s="320">
        <f t="shared" si="18"/>
        <v>0</v>
      </c>
      <c r="AG31" s="320">
        <f t="shared" si="19"/>
        <v>0</v>
      </c>
      <c r="AH31" s="320">
        <f t="shared" si="20"/>
        <v>0</v>
      </c>
      <c r="AI31" s="320">
        <f t="shared" si="21"/>
        <v>0</v>
      </c>
      <c r="AJ31" s="320">
        <f t="shared" si="22"/>
        <v>0</v>
      </c>
      <c r="AK31" s="320">
        <f t="shared" si="23"/>
        <v>0</v>
      </c>
      <c r="AL31" s="320">
        <f t="shared" si="24"/>
        <v>0</v>
      </c>
      <c r="AN31" s="320">
        <f t="shared" si="25"/>
        <v>0</v>
      </c>
      <c r="AO31" s="320">
        <f t="shared" si="26"/>
        <v>0</v>
      </c>
      <c r="AP31" s="320">
        <f t="shared" si="27"/>
        <v>0</v>
      </c>
      <c r="AQ31" s="320">
        <f t="shared" si="28"/>
        <v>0</v>
      </c>
      <c r="AR31" s="320">
        <f t="shared" si="29"/>
        <v>0</v>
      </c>
      <c r="AS31" s="320">
        <f t="shared" si="30"/>
        <v>0</v>
      </c>
      <c r="AT31" s="320">
        <f t="shared" si="31"/>
        <v>0</v>
      </c>
      <c r="AU31" s="320">
        <f t="shared" si="32"/>
        <v>0</v>
      </c>
      <c r="AW31" s="320">
        <f t="shared" si="33"/>
        <v>0</v>
      </c>
      <c r="AX31" s="320">
        <f t="shared" si="34"/>
        <v>0</v>
      </c>
      <c r="AY31" s="320">
        <f t="shared" si="35"/>
        <v>0</v>
      </c>
      <c r="AZ31" s="320">
        <f t="shared" si="36"/>
        <v>0</v>
      </c>
      <c r="BA31" s="320">
        <f t="shared" si="37"/>
        <v>0</v>
      </c>
      <c r="BB31" s="320">
        <f t="shared" si="38"/>
        <v>0</v>
      </c>
      <c r="BC31" s="320">
        <f t="shared" si="39"/>
        <v>0</v>
      </c>
      <c r="BD31" s="320">
        <f t="shared" si="40"/>
        <v>0</v>
      </c>
    </row>
    <row r="32" spans="1:56" s="336" customFormat="1" ht="21.95" customHeight="1" x14ac:dyDescent="0.15">
      <c r="A32" s="334"/>
      <c r="B32" s="341"/>
      <c r="C32" s="341"/>
      <c r="D32" s="341"/>
      <c r="E32" s="341"/>
      <c r="F32" s="341"/>
      <c r="G32" s="341"/>
      <c r="H32" s="341"/>
      <c r="I32" s="341"/>
      <c r="J32" s="340"/>
      <c r="K32" s="661" t="s">
        <v>236</v>
      </c>
      <c r="L32" s="661"/>
      <c r="M32" s="342">
        <f>SUM(M7:M31)</f>
        <v>0</v>
      </c>
      <c r="N32" s="342">
        <f t="shared" ref="N32:S32" si="41">SUM(N7:N31)</f>
        <v>0</v>
      </c>
      <c r="O32" s="342">
        <f t="shared" si="41"/>
        <v>0</v>
      </c>
      <c r="P32" s="342">
        <f t="shared" si="41"/>
        <v>0</v>
      </c>
      <c r="Q32" s="342">
        <f t="shared" si="41"/>
        <v>0</v>
      </c>
      <c r="R32" s="342">
        <f t="shared" si="41"/>
        <v>0</v>
      </c>
      <c r="S32" s="342">
        <f t="shared" si="41"/>
        <v>0</v>
      </c>
      <c r="T32" s="342">
        <f>SUM(T7:T31)</f>
        <v>0</v>
      </c>
      <c r="V32" s="342">
        <f>SUM(V7:V31)</f>
        <v>0</v>
      </c>
      <c r="W32" s="342">
        <f t="shared" ref="W32:AC32" si="42">SUM(W7:W31)</f>
        <v>0</v>
      </c>
      <c r="X32" s="342">
        <f t="shared" si="42"/>
        <v>0</v>
      </c>
      <c r="Y32" s="342">
        <f t="shared" si="42"/>
        <v>0</v>
      </c>
      <c r="Z32" s="342">
        <f t="shared" si="42"/>
        <v>0</v>
      </c>
      <c r="AA32" s="342">
        <f t="shared" si="42"/>
        <v>0</v>
      </c>
      <c r="AB32" s="342">
        <f t="shared" si="42"/>
        <v>0</v>
      </c>
      <c r="AC32" s="342">
        <f t="shared" si="42"/>
        <v>0</v>
      </c>
      <c r="AE32" s="342">
        <f>SUM(AE7:AE31)</f>
        <v>0</v>
      </c>
      <c r="AF32" s="342">
        <f>SUM(AF7:AF31)</f>
        <v>0</v>
      </c>
      <c r="AG32" s="342">
        <f t="shared" ref="AG32:AL32" si="43">SUM(AG7:AG31)</f>
        <v>0</v>
      </c>
      <c r="AH32" s="342">
        <f t="shared" si="43"/>
        <v>0</v>
      </c>
      <c r="AI32" s="342">
        <f t="shared" si="43"/>
        <v>0</v>
      </c>
      <c r="AJ32" s="342">
        <f t="shared" si="43"/>
        <v>0</v>
      </c>
      <c r="AK32" s="342">
        <f t="shared" si="43"/>
        <v>0</v>
      </c>
      <c r="AL32" s="342">
        <f t="shared" si="43"/>
        <v>0</v>
      </c>
      <c r="AN32" s="342">
        <f>SUM(AN7:AN31)</f>
        <v>0</v>
      </c>
      <c r="AO32" s="342">
        <f t="shared" ref="AO32:AU32" si="44">SUM(AO7:AO31)</f>
        <v>0</v>
      </c>
      <c r="AP32" s="342">
        <f t="shared" si="44"/>
        <v>0</v>
      </c>
      <c r="AQ32" s="342">
        <f t="shared" si="44"/>
        <v>0</v>
      </c>
      <c r="AR32" s="342">
        <f t="shared" si="44"/>
        <v>0</v>
      </c>
      <c r="AS32" s="342">
        <f t="shared" si="44"/>
        <v>0</v>
      </c>
      <c r="AT32" s="342">
        <f t="shared" si="44"/>
        <v>0</v>
      </c>
      <c r="AU32" s="342">
        <f t="shared" si="44"/>
        <v>0</v>
      </c>
      <c r="AW32" s="342">
        <f>SUM(AW7:AW31)</f>
        <v>0</v>
      </c>
      <c r="AX32" s="342">
        <f t="shared" ref="AX32:BD32" si="45">SUM(AX7:AX31)</f>
        <v>0</v>
      </c>
      <c r="AY32" s="342">
        <f t="shared" si="45"/>
        <v>0</v>
      </c>
      <c r="AZ32" s="342">
        <f t="shared" si="45"/>
        <v>0</v>
      </c>
      <c r="BA32" s="342">
        <f t="shared" si="45"/>
        <v>0</v>
      </c>
      <c r="BB32" s="342">
        <f t="shared" si="45"/>
        <v>0</v>
      </c>
      <c r="BC32" s="342">
        <f t="shared" si="45"/>
        <v>0</v>
      </c>
      <c r="BD32" s="342">
        <f t="shared" si="45"/>
        <v>0</v>
      </c>
    </row>
    <row r="33" spans="1:56" s="336" customFormat="1" ht="35.25" customHeight="1" x14ac:dyDescent="0.15">
      <c r="A33" s="334"/>
      <c r="B33" s="343"/>
      <c r="C33" s="343"/>
      <c r="D33" s="344" t="s">
        <v>248</v>
      </c>
      <c r="E33" s="345" t="s">
        <v>246</v>
      </c>
      <c r="F33" s="346" t="s">
        <v>229</v>
      </c>
      <c r="G33" s="347" t="s">
        <v>247</v>
      </c>
      <c r="H33" s="348" t="s">
        <v>237</v>
      </c>
      <c r="I33" s="349" t="s">
        <v>235</v>
      </c>
      <c r="J33" s="340"/>
      <c r="K33" s="331"/>
      <c r="M33" s="350" t="s">
        <v>27</v>
      </c>
      <c r="N33" s="350" t="s">
        <v>27</v>
      </c>
      <c r="O33" s="350" t="s">
        <v>27</v>
      </c>
      <c r="P33" s="350" t="s">
        <v>27</v>
      </c>
      <c r="Q33" s="350" t="s">
        <v>27</v>
      </c>
      <c r="R33" s="350" t="s">
        <v>27</v>
      </c>
      <c r="S33" s="350" t="s">
        <v>27</v>
      </c>
      <c r="T33" s="350" t="s">
        <v>27</v>
      </c>
      <c r="U33" s="326"/>
      <c r="V33" s="350" t="s">
        <v>24</v>
      </c>
      <c r="W33" s="350" t="s">
        <v>24</v>
      </c>
      <c r="X33" s="350" t="s">
        <v>24</v>
      </c>
      <c r="Y33" s="350" t="s">
        <v>24</v>
      </c>
      <c r="Z33" s="350" t="s">
        <v>24</v>
      </c>
      <c r="AA33" s="350" t="s">
        <v>24</v>
      </c>
      <c r="AB33" s="350" t="s">
        <v>24</v>
      </c>
      <c r="AC33" s="350" t="s">
        <v>24</v>
      </c>
      <c r="AD33" s="351"/>
      <c r="AE33" s="352" t="s">
        <v>264</v>
      </c>
      <c r="AF33" s="352" t="s">
        <v>264</v>
      </c>
      <c r="AG33" s="352" t="s">
        <v>264</v>
      </c>
      <c r="AH33" s="352" t="s">
        <v>264</v>
      </c>
      <c r="AI33" s="352" t="s">
        <v>264</v>
      </c>
      <c r="AJ33" s="352" t="s">
        <v>264</v>
      </c>
      <c r="AK33" s="352" t="s">
        <v>264</v>
      </c>
      <c r="AL33" s="352" t="s">
        <v>264</v>
      </c>
      <c r="AM33" s="351"/>
      <c r="AN33" s="352" t="s">
        <v>25</v>
      </c>
      <c r="AO33" s="352" t="s">
        <v>25</v>
      </c>
      <c r="AP33" s="352" t="s">
        <v>25</v>
      </c>
      <c r="AQ33" s="352" t="s">
        <v>25</v>
      </c>
      <c r="AR33" s="352" t="s">
        <v>25</v>
      </c>
      <c r="AS33" s="352" t="s">
        <v>25</v>
      </c>
      <c r="AT33" s="352" t="s">
        <v>25</v>
      </c>
      <c r="AU33" s="352" t="s">
        <v>25</v>
      </c>
      <c r="AV33" s="322"/>
      <c r="AW33" s="353" t="s">
        <v>47</v>
      </c>
      <c r="AX33" s="353" t="s">
        <v>47</v>
      </c>
      <c r="AY33" s="353" t="s">
        <v>47</v>
      </c>
      <c r="AZ33" s="353" t="s">
        <v>47</v>
      </c>
      <c r="BA33" s="353" t="s">
        <v>47</v>
      </c>
      <c r="BB33" s="353" t="s">
        <v>47</v>
      </c>
      <c r="BC33" s="353" t="s">
        <v>47</v>
      </c>
      <c r="BD33" s="353" t="s">
        <v>47</v>
      </c>
    </row>
    <row r="34" spans="1:56" s="336" customFormat="1" ht="24" customHeight="1" x14ac:dyDescent="0.15">
      <c r="A34" s="334"/>
      <c r="B34" s="354"/>
      <c r="C34" s="355"/>
      <c r="D34" s="356" t="s">
        <v>238</v>
      </c>
      <c r="E34" s="357">
        <f>SUM(M$32,V$32,AE$32,AN$32,AW$32)</f>
        <v>0</v>
      </c>
      <c r="F34" s="358" t="s">
        <v>230</v>
      </c>
      <c r="G34" s="359">
        <f>SUM(M32:T32)</f>
        <v>0</v>
      </c>
      <c r="H34" s="349">
        <f>SUM(G34:G38)</f>
        <v>0</v>
      </c>
      <c r="I34" s="384">
        <f>SUMPRODUCT((C7:C31&lt;&gt;"")/COUNTIF(C7:C31,C7:C31&amp;""))</f>
        <v>0</v>
      </c>
      <c r="J34" s="334"/>
      <c r="M34" s="328" t="s">
        <v>70</v>
      </c>
      <c r="N34" s="328" t="s">
        <v>46</v>
      </c>
      <c r="O34" s="328" t="s">
        <v>71</v>
      </c>
      <c r="P34" s="328" t="s">
        <v>72</v>
      </c>
      <c r="Q34" s="328" t="s">
        <v>73</v>
      </c>
      <c r="R34" s="328" t="s">
        <v>74</v>
      </c>
      <c r="S34" s="328" t="s">
        <v>75</v>
      </c>
      <c r="T34" s="328" t="s">
        <v>76</v>
      </c>
      <c r="U34" s="328"/>
      <c r="V34" s="328" t="s">
        <v>70</v>
      </c>
      <c r="W34" s="328" t="s">
        <v>46</v>
      </c>
      <c r="X34" s="328" t="s">
        <v>71</v>
      </c>
      <c r="Y34" s="328" t="s">
        <v>72</v>
      </c>
      <c r="Z34" s="328" t="s">
        <v>73</v>
      </c>
      <c r="AA34" s="328" t="s">
        <v>74</v>
      </c>
      <c r="AB34" s="328" t="s">
        <v>75</v>
      </c>
      <c r="AC34" s="328" t="s">
        <v>76</v>
      </c>
      <c r="AD34" s="351"/>
      <c r="AE34" s="328" t="s">
        <v>70</v>
      </c>
      <c r="AF34" s="328" t="s">
        <v>46</v>
      </c>
      <c r="AG34" s="328" t="s">
        <v>71</v>
      </c>
      <c r="AH34" s="328" t="s">
        <v>72</v>
      </c>
      <c r="AI34" s="328" t="s">
        <v>73</v>
      </c>
      <c r="AJ34" s="328" t="s">
        <v>74</v>
      </c>
      <c r="AK34" s="328" t="s">
        <v>75</v>
      </c>
      <c r="AL34" s="328" t="s">
        <v>76</v>
      </c>
      <c r="AM34" s="351"/>
      <c r="AN34" s="328" t="s">
        <v>70</v>
      </c>
      <c r="AO34" s="328" t="s">
        <v>46</v>
      </c>
      <c r="AP34" s="328" t="s">
        <v>71</v>
      </c>
      <c r="AQ34" s="328" t="s">
        <v>72</v>
      </c>
      <c r="AR34" s="328" t="s">
        <v>73</v>
      </c>
      <c r="AS34" s="328" t="s">
        <v>74</v>
      </c>
      <c r="AT34" s="328" t="s">
        <v>75</v>
      </c>
      <c r="AU34" s="328" t="s">
        <v>76</v>
      </c>
      <c r="AV34" s="322"/>
      <c r="AW34" s="328" t="s">
        <v>70</v>
      </c>
      <c r="AX34" s="328" t="s">
        <v>46</v>
      </c>
      <c r="AY34" s="328" t="s">
        <v>71</v>
      </c>
      <c r="AZ34" s="328" t="s">
        <v>72</v>
      </c>
      <c r="BA34" s="328" t="s">
        <v>73</v>
      </c>
      <c r="BB34" s="328" t="s">
        <v>74</v>
      </c>
      <c r="BC34" s="328" t="s">
        <v>75</v>
      </c>
      <c r="BD34" s="328" t="s">
        <v>76</v>
      </c>
    </row>
    <row r="35" spans="1:56" s="336" customFormat="1" ht="24" customHeight="1" x14ac:dyDescent="0.15">
      <c r="A35" s="334"/>
      <c r="B35" s="354"/>
      <c r="C35" s="343"/>
      <c r="D35" s="356" t="s">
        <v>239</v>
      </c>
      <c r="E35" s="357">
        <f>SUM(N32,W32,AF32,AO32,AX32)</f>
        <v>0</v>
      </c>
      <c r="F35" s="358" t="s">
        <v>231</v>
      </c>
      <c r="G35" s="359">
        <f>SUM(V32:AC32)</f>
        <v>0</v>
      </c>
      <c r="H35" s="360"/>
      <c r="I35" s="361"/>
      <c r="J35" s="334"/>
      <c r="AD35" s="326"/>
      <c r="AE35" s="350"/>
      <c r="AF35" s="350"/>
      <c r="AG35" s="350"/>
      <c r="AH35" s="350"/>
      <c r="AI35" s="350"/>
      <c r="AJ35" s="350"/>
      <c r="AK35" s="350"/>
      <c r="AL35" s="350"/>
      <c r="AM35" s="326"/>
      <c r="AN35" s="362"/>
      <c r="AO35" s="362"/>
      <c r="AP35" s="362"/>
      <c r="AQ35" s="362"/>
      <c r="AR35" s="362"/>
      <c r="AS35" s="362"/>
      <c r="AT35" s="362"/>
      <c r="AU35" s="362"/>
      <c r="AV35" s="322"/>
      <c r="AW35" s="362"/>
      <c r="AX35" s="362"/>
      <c r="AY35" s="362"/>
      <c r="AZ35" s="362"/>
      <c r="BA35" s="362"/>
      <c r="BB35" s="362"/>
      <c r="BC35" s="362"/>
      <c r="BD35" s="362"/>
    </row>
    <row r="36" spans="1:56" s="336" customFormat="1" ht="24" customHeight="1" x14ac:dyDescent="0.15">
      <c r="A36" s="334"/>
      <c r="B36" s="354"/>
      <c r="C36" s="343"/>
      <c r="D36" s="356" t="s">
        <v>240</v>
      </c>
      <c r="E36" s="363">
        <f>SUM(O32,X32,AG32,AP32,AY32)</f>
        <v>0</v>
      </c>
      <c r="F36" s="358" t="s">
        <v>264</v>
      </c>
      <c r="G36" s="359">
        <f>SUM(AE32:AL32)</f>
        <v>0</v>
      </c>
      <c r="H36" s="364"/>
      <c r="I36" s="361"/>
      <c r="J36" s="334"/>
      <c r="AD36" s="326"/>
      <c r="AE36" s="350"/>
      <c r="AF36" s="350"/>
      <c r="AG36" s="350"/>
      <c r="AH36" s="350"/>
      <c r="AI36" s="350"/>
      <c r="AJ36" s="350"/>
      <c r="AK36" s="350"/>
      <c r="AL36" s="350"/>
      <c r="AM36" s="326"/>
      <c r="AN36" s="362"/>
      <c r="AO36" s="362"/>
      <c r="AP36" s="362"/>
      <c r="AQ36" s="362"/>
      <c r="AR36" s="362"/>
      <c r="AS36" s="362"/>
      <c r="AT36" s="362"/>
      <c r="AU36" s="362"/>
      <c r="AV36" s="322"/>
      <c r="AW36" s="362"/>
      <c r="AX36" s="362"/>
      <c r="AY36" s="362"/>
      <c r="AZ36" s="362"/>
      <c r="BA36" s="362"/>
      <c r="BB36" s="362"/>
      <c r="BC36" s="362"/>
      <c r="BD36" s="362"/>
    </row>
    <row r="37" spans="1:56" s="336" customFormat="1" ht="24" customHeight="1" x14ac:dyDescent="0.15">
      <c r="A37" s="334"/>
      <c r="B37" s="343"/>
      <c r="C37" s="343"/>
      <c r="D37" s="356" t="s">
        <v>241</v>
      </c>
      <c r="E37" s="363">
        <f>SUM(P32,Y32,AH32,AQ32,AZ32)</f>
        <v>0</v>
      </c>
      <c r="F37" s="358" t="s">
        <v>25</v>
      </c>
      <c r="G37" s="359">
        <f>SUM(AN32:AU32)</f>
        <v>0</v>
      </c>
      <c r="H37" s="364"/>
      <c r="I37" s="361"/>
      <c r="J37" s="334"/>
      <c r="AD37" s="328"/>
      <c r="AM37" s="328"/>
      <c r="AV37" s="365"/>
    </row>
    <row r="38" spans="1:56" s="336" customFormat="1" ht="24" customHeight="1" x14ac:dyDescent="0.15">
      <c r="A38" s="334"/>
      <c r="B38" s="343"/>
      <c r="C38" s="343"/>
      <c r="D38" s="356" t="s">
        <v>242</v>
      </c>
      <c r="E38" s="363">
        <f>SUM(Q32,Z32,AI32,AR32,BA32)</f>
        <v>0</v>
      </c>
      <c r="F38" s="358" t="s">
        <v>234</v>
      </c>
      <c r="G38" s="359">
        <f>SUM(AW32:BD32)</f>
        <v>0</v>
      </c>
      <c r="H38" s="364"/>
      <c r="I38" s="361"/>
      <c r="J38" s="334"/>
      <c r="K38" s="366"/>
      <c r="L38" s="366"/>
    </row>
    <row r="39" spans="1:56" ht="24" customHeight="1" x14ac:dyDescent="0.15">
      <c r="A39" s="289"/>
      <c r="B39" s="289"/>
      <c r="C39" s="367"/>
      <c r="D39" s="368" t="s">
        <v>244</v>
      </c>
      <c r="E39" s="369">
        <f>SUM(R32,AA32,AJ32,AS32,BB32)</f>
        <v>0</v>
      </c>
      <c r="F39" s="370"/>
      <c r="G39" s="370"/>
      <c r="H39" s="370"/>
      <c r="I39" s="370"/>
      <c r="J39" s="370"/>
      <c r="K39" s="371"/>
      <c r="L39" s="372"/>
    </row>
    <row r="40" spans="1:56" ht="24" customHeight="1" x14ac:dyDescent="0.15">
      <c r="A40" s="373"/>
      <c r="B40" s="373"/>
      <c r="C40" s="374"/>
      <c r="D40" s="375" t="s">
        <v>243</v>
      </c>
      <c r="E40" s="369">
        <f>SUM(S32,AB32,AK32,AT32,BC32)</f>
        <v>0</v>
      </c>
      <c r="F40" s="373"/>
      <c r="G40" s="373"/>
      <c r="H40" s="373"/>
      <c r="I40" s="373"/>
      <c r="J40" s="373"/>
      <c r="K40" s="376"/>
      <c r="L40" s="376"/>
    </row>
    <row r="41" spans="1:56" ht="24" customHeight="1" x14ac:dyDescent="0.15">
      <c r="A41" s="373"/>
      <c r="B41" s="373"/>
      <c r="C41" s="374"/>
      <c r="D41" s="375" t="s">
        <v>245</v>
      </c>
      <c r="E41" s="369">
        <f>SUM(AC32,AL32,AU32,BD32)</f>
        <v>0</v>
      </c>
      <c r="F41" s="373"/>
      <c r="G41" s="373"/>
      <c r="H41" s="373"/>
      <c r="I41" s="377"/>
      <c r="J41" s="373"/>
      <c r="K41" s="378"/>
      <c r="L41" s="376"/>
    </row>
    <row r="43" spans="1:56" x14ac:dyDescent="0.15">
      <c r="D43" s="376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indexed="50"/>
    <pageSetUpPr fitToPage="1"/>
  </sheetPr>
  <dimension ref="A1:BE43"/>
  <sheetViews>
    <sheetView zoomScaleNormal="100" workbookViewId="0">
      <selection activeCell="B2" sqref="B2"/>
    </sheetView>
  </sheetViews>
  <sheetFormatPr defaultRowHeight="13.5" x14ac:dyDescent="0.15"/>
  <cols>
    <col min="1" max="1" width="1.5" style="320" customWidth="1"/>
    <col min="2" max="2" width="4.625" style="320" customWidth="1"/>
    <col min="3" max="3" width="8.625" style="379" customWidth="1"/>
    <col min="4" max="4" width="37.25" style="320" customWidth="1"/>
    <col min="5" max="5" width="8.625" style="320" customWidth="1"/>
    <col min="6" max="6" width="10.625" style="320" customWidth="1"/>
    <col min="7" max="8" width="7.75" style="320" customWidth="1"/>
    <col min="9" max="9" width="18.625" style="320" customWidth="1"/>
    <col min="10" max="10" width="1.5" style="320" customWidth="1"/>
    <col min="11" max="11" width="13" style="320" hidden="1" customWidth="1"/>
    <col min="12" max="47" width="4.75" style="320" hidden="1" customWidth="1"/>
    <col min="48" max="55" width="5.375" style="320" hidden="1" customWidth="1"/>
    <col min="56" max="56" width="6.375" style="320" hidden="1" customWidth="1"/>
    <col min="57" max="57" width="9" style="320" hidden="1" customWidth="1"/>
    <col min="58" max="58" width="0" style="320" hidden="1" customWidth="1"/>
    <col min="59" max="240" width="9" style="320"/>
    <col min="241" max="241" width="1.5" style="320" customWidth="1"/>
    <col min="242" max="242" width="4.625" style="320" customWidth="1"/>
    <col min="243" max="243" width="8.625" style="320" customWidth="1"/>
    <col min="244" max="244" width="37.25" style="320" customWidth="1"/>
    <col min="245" max="245" width="8.625" style="320" customWidth="1"/>
    <col min="246" max="246" width="10.625" style="320" customWidth="1"/>
    <col min="247" max="248" width="7.75" style="320" customWidth="1"/>
    <col min="249" max="249" width="18.625" style="320" customWidth="1"/>
    <col min="250" max="250" width="1.5" style="320" customWidth="1"/>
    <col min="251" max="267" width="0" style="320" hidden="1" customWidth="1"/>
    <col min="268" max="496" width="9" style="320"/>
    <col min="497" max="497" width="1.5" style="320" customWidth="1"/>
    <col min="498" max="498" width="4.625" style="320" customWidth="1"/>
    <col min="499" max="499" width="8.625" style="320" customWidth="1"/>
    <col min="500" max="500" width="37.25" style="320" customWidth="1"/>
    <col min="501" max="501" width="8.625" style="320" customWidth="1"/>
    <col min="502" max="502" width="10.625" style="320" customWidth="1"/>
    <col min="503" max="504" width="7.75" style="320" customWidth="1"/>
    <col min="505" max="505" width="18.625" style="320" customWidth="1"/>
    <col min="506" max="506" width="1.5" style="320" customWidth="1"/>
    <col min="507" max="523" width="0" style="320" hidden="1" customWidth="1"/>
    <col min="524" max="752" width="9" style="320"/>
    <col min="753" max="753" width="1.5" style="320" customWidth="1"/>
    <col min="754" max="754" width="4.625" style="320" customWidth="1"/>
    <col min="755" max="755" width="8.625" style="320" customWidth="1"/>
    <col min="756" max="756" width="37.25" style="320" customWidth="1"/>
    <col min="757" max="757" width="8.625" style="320" customWidth="1"/>
    <col min="758" max="758" width="10.625" style="320" customWidth="1"/>
    <col min="759" max="760" width="7.75" style="320" customWidth="1"/>
    <col min="761" max="761" width="18.625" style="320" customWidth="1"/>
    <col min="762" max="762" width="1.5" style="320" customWidth="1"/>
    <col min="763" max="779" width="0" style="320" hidden="1" customWidth="1"/>
    <col min="780" max="1008" width="9" style="320"/>
    <col min="1009" max="1009" width="1.5" style="320" customWidth="1"/>
    <col min="1010" max="1010" width="4.625" style="320" customWidth="1"/>
    <col min="1011" max="1011" width="8.625" style="320" customWidth="1"/>
    <col min="1012" max="1012" width="37.25" style="320" customWidth="1"/>
    <col min="1013" max="1013" width="8.625" style="320" customWidth="1"/>
    <col min="1014" max="1014" width="10.625" style="320" customWidth="1"/>
    <col min="1015" max="1016" width="7.75" style="320" customWidth="1"/>
    <col min="1017" max="1017" width="18.625" style="320" customWidth="1"/>
    <col min="1018" max="1018" width="1.5" style="320" customWidth="1"/>
    <col min="1019" max="1035" width="0" style="320" hidden="1" customWidth="1"/>
    <col min="1036" max="1264" width="9" style="320"/>
    <col min="1265" max="1265" width="1.5" style="320" customWidth="1"/>
    <col min="1266" max="1266" width="4.625" style="320" customWidth="1"/>
    <col min="1267" max="1267" width="8.625" style="320" customWidth="1"/>
    <col min="1268" max="1268" width="37.25" style="320" customWidth="1"/>
    <col min="1269" max="1269" width="8.625" style="320" customWidth="1"/>
    <col min="1270" max="1270" width="10.625" style="320" customWidth="1"/>
    <col min="1271" max="1272" width="7.75" style="320" customWidth="1"/>
    <col min="1273" max="1273" width="18.625" style="320" customWidth="1"/>
    <col min="1274" max="1274" width="1.5" style="320" customWidth="1"/>
    <col min="1275" max="1291" width="0" style="320" hidden="1" customWidth="1"/>
    <col min="1292" max="1520" width="9" style="320"/>
    <col min="1521" max="1521" width="1.5" style="320" customWidth="1"/>
    <col min="1522" max="1522" width="4.625" style="320" customWidth="1"/>
    <col min="1523" max="1523" width="8.625" style="320" customWidth="1"/>
    <col min="1524" max="1524" width="37.25" style="320" customWidth="1"/>
    <col min="1525" max="1525" width="8.625" style="320" customWidth="1"/>
    <col min="1526" max="1526" width="10.625" style="320" customWidth="1"/>
    <col min="1527" max="1528" width="7.75" style="320" customWidth="1"/>
    <col min="1529" max="1529" width="18.625" style="320" customWidth="1"/>
    <col min="1530" max="1530" width="1.5" style="320" customWidth="1"/>
    <col min="1531" max="1547" width="0" style="320" hidden="1" customWidth="1"/>
    <col min="1548" max="1776" width="9" style="320"/>
    <col min="1777" max="1777" width="1.5" style="320" customWidth="1"/>
    <col min="1778" max="1778" width="4.625" style="320" customWidth="1"/>
    <col min="1779" max="1779" width="8.625" style="320" customWidth="1"/>
    <col min="1780" max="1780" width="37.25" style="320" customWidth="1"/>
    <col min="1781" max="1781" width="8.625" style="320" customWidth="1"/>
    <col min="1782" max="1782" width="10.625" style="320" customWidth="1"/>
    <col min="1783" max="1784" width="7.75" style="320" customWidth="1"/>
    <col min="1785" max="1785" width="18.625" style="320" customWidth="1"/>
    <col min="1786" max="1786" width="1.5" style="320" customWidth="1"/>
    <col min="1787" max="1803" width="0" style="320" hidden="1" customWidth="1"/>
    <col min="1804" max="2032" width="9" style="320"/>
    <col min="2033" max="2033" width="1.5" style="320" customWidth="1"/>
    <col min="2034" max="2034" width="4.625" style="320" customWidth="1"/>
    <col min="2035" max="2035" width="8.625" style="320" customWidth="1"/>
    <col min="2036" max="2036" width="37.25" style="320" customWidth="1"/>
    <col min="2037" max="2037" width="8.625" style="320" customWidth="1"/>
    <col min="2038" max="2038" width="10.625" style="320" customWidth="1"/>
    <col min="2039" max="2040" width="7.75" style="320" customWidth="1"/>
    <col min="2041" max="2041" width="18.625" style="320" customWidth="1"/>
    <col min="2042" max="2042" width="1.5" style="320" customWidth="1"/>
    <col min="2043" max="2059" width="0" style="320" hidden="1" customWidth="1"/>
    <col min="2060" max="2288" width="9" style="320"/>
    <col min="2289" max="2289" width="1.5" style="320" customWidth="1"/>
    <col min="2290" max="2290" width="4.625" style="320" customWidth="1"/>
    <col min="2291" max="2291" width="8.625" style="320" customWidth="1"/>
    <col min="2292" max="2292" width="37.25" style="320" customWidth="1"/>
    <col min="2293" max="2293" width="8.625" style="320" customWidth="1"/>
    <col min="2294" max="2294" width="10.625" style="320" customWidth="1"/>
    <col min="2295" max="2296" width="7.75" style="320" customWidth="1"/>
    <col min="2297" max="2297" width="18.625" style="320" customWidth="1"/>
    <col min="2298" max="2298" width="1.5" style="320" customWidth="1"/>
    <col min="2299" max="2315" width="0" style="320" hidden="1" customWidth="1"/>
    <col min="2316" max="2544" width="9" style="320"/>
    <col min="2545" max="2545" width="1.5" style="320" customWidth="1"/>
    <col min="2546" max="2546" width="4.625" style="320" customWidth="1"/>
    <col min="2547" max="2547" width="8.625" style="320" customWidth="1"/>
    <col min="2548" max="2548" width="37.25" style="320" customWidth="1"/>
    <col min="2549" max="2549" width="8.625" style="320" customWidth="1"/>
    <col min="2550" max="2550" width="10.625" style="320" customWidth="1"/>
    <col min="2551" max="2552" width="7.75" style="320" customWidth="1"/>
    <col min="2553" max="2553" width="18.625" style="320" customWidth="1"/>
    <col min="2554" max="2554" width="1.5" style="320" customWidth="1"/>
    <col min="2555" max="2571" width="0" style="320" hidden="1" customWidth="1"/>
    <col min="2572" max="2800" width="9" style="320"/>
    <col min="2801" max="2801" width="1.5" style="320" customWidth="1"/>
    <col min="2802" max="2802" width="4.625" style="320" customWidth="1"/>
    <col min="2803" max="2803" width="8.625" style="320" customWidth="1"/>
    <col min="2804" max="2804" width="37.25" style="320" customWidth="1"/>
    <col min="2805" max="2805" width="8.625" style="320" customWidth="1"/>
    <col min="2806" max="2806" width="10.625" style="320" customWidth="1"/>
    <col min="2807" max="2808" width="7.75" style="320" customWidth="1"/>
    <col min="2809" max="2809" width="18.625" style="320" customWidth="1"/>
    <col min="2810" max="2810" width="1.5" style="320" customWidth="1"/>
    <col min="2811" max="2827" width="0" style="320" hidden="1" customWidth="1"/>
    <col min="2828" max="3056" width="9" style="320"/>
    <col min="3057" max="3057" width="1.5" style="320" customWidth="1"/>
    <col min="3058" max="3058" width="4.625" style="320" customWidth="1"/>
    <col min="3059" max="3059" width="8.625" style="320" customWidth="1"/>
    <col min="3060" max="3060" width="37.25" style="320" customWidth="1"/>
    <col min="3061" max="3061" width="8.625" style="320" customWidth="1"/>
    <col min="3062" max="3062" width="10.625" style="320" customWidth="1"/>
    <col min="3063" max="3064" width="7.75" style="320" customWidth="1"/>
    <col min="3065" max="3065" width="18.625" style="320" customWidth="1"/>
    <col min="3066" max="3066" width="1.5" style="320" customWidth="1"/>
    <col min="3067" max="3083" width="0" style="320" hidden="1" customWidth="1"/>
    <col min="3084" max="3312" width="9" style="320"/>
    <col min="3313" max="3313" width="1.5" style="320" customWidth="1"/>
    <col min="3314" max="3314" width="4.625" style="320" customWidth="1"/>
    <col min="3315" max="3315" width="8.625" style="320" customWidth="1"/>
    <col min="3316" max="3316" width="37.25" style="320" customWidth="1"/>
    <col min="3317" max="3317" width="8.625" style="320" customWidth="1"/>
    <col min="3318" max="3318" width="10.625" style="320" customWidth="1"/>
    <col min="3319" max="3320" width="7.75" style="320" customWidth="1"/>
    <col min="3321" max="3321" width="18.625" style="320" customWidth="1"/>
    <col min="3322" max="3322" width="1.5" style="320" customWidth="1"/>
    <col min="3323" max="3339" width="0" style="320" hidden="1" customWidth="1"/>
    <col min="3340" max="3568" width="9" style="320"/>
    <col min="3569" max="3569" width="1.5" style="320" customWidth="1"/>
    <col min="3570" max="3570" width="4.625" style="320" customWidth="1"/>
    <col min="3571" max="3571" width="8.625" style="320" customWidth="1"/>
    <col min="3572" max="3572" width="37.25" style="320" customWidth="1"/>
    <col min="3573" max="3573" width="8.625" style="320" customWidth="1"/>
    <col min="3574" max="3574" width="10.625" style="320" customWidth="1"/>
    <col min="3575" max="3576" width="7.75" style="320" customWidth="1"/>
    <col min="3577" max="3577" width="18.625" style="320" customWidth="1"/>
    <col min="3578" max="3578" width="1.5" style="320" customWidth="1"/>
    <col min="3579" max="3595" width="0" style="320" hidden="1" customWidth="1"/>
    <col min="3596" max="3824" width="9" style="320"/>
    <col min="3825" max="3825" width="1.5" style="320" customWidth="1"/>
    <col min="3826" max="3826" width="4.625" style="320" customWidth="1"/>
    <col min="3827" max="3827" width="8.625" style="320" customWidth="1"/>
    <col min="3828" max="3828" width="37.25" style="320" customWidth="1"/>
    <col min="3829" max="3829" width="8.625" style="320" customWidth="1"/>
    <col min="3830" max="3830" width="10.625" style="320" customWidth="1"/>
    <col min="3831" max="3832" width="7.75" style="320" customWidth="1"/>
    <col min="3833" max="3833" width="18.625" style="320" customWidth="1"/>
    <col min="3834" max="3834" width="1.5" style="320" customWidth="1"/>
    <col min="3835" max="3851" width="0" style="320" hidden="1" customWidth="1"/>
    <col min="3852" max="4080" width="9" style="320"/>
    <col min="4081" max="4081" width="1.5" style="320" customWidth="1"/>
    <col min="4082" max="4082" width="4.625" style="320" customWidth="1"/>
    <col min="4083" max="4083" width="8.625" style="320" customWidth="1"/>
    <col min="4084" max="4084" width="37.25" style="320" customWidth="1"/>
    <col min="4085" max="4085" width="8.625" style="320" customWidth="1"/>
    <col min="4086" max="4086" width="10.625" style="320" customWidth="1"/>
    <col min="4087" max="4088" width="7.75" style="320" customWidth="1"/>
    <col min="4089" max="4089" width="18.625" style="320" customWidth="1"/>
    <col min="4090" max="4090" width="1.5" style="320" customWidth="1"/>
    <col min="4091" max="4107" width="0" style="320" hidden="1" customWidth="1"/>
    <col min="4108" max="4336" width="9" style="320"/>
    <col min="4337" max="4337" width="1.5" style="320" customWidth="1"/>
    <col min="4338" max="4338" width="4.625" style="320" customWidth="1"/>
    <col min="4339" max="4339" width="8.625" style="320" customWidth="1"/>
    <col min="4340" max="4340" width="37.25" style="320" customWidth="1"/>
    <col min="4341" max="4341" width="8.625" style="320" customWidth="1"/>
    <col min="4342" max="4342" width="10.625" style="320" customWidth="1"/>
    <col min="4343" max="4344" width="7.75" style="320" customWidth="1"/>
    <col min="4345" max="4345" width="18.625" style="320" customWidth="1"/>
    <col min="4346" max="4346" width="1.5" style="320" customWidth="1"/>
    <col min="4347" max="4363" width="0" style="320" hidden="1" customWidth="1"/>
    <col min="4364" max="4592" width="9" style="320"/>
    <col min="4593" max="4593" width="1.5" style="320" customWidth="1"/>
    <col min="4594" max="4594" width="4.625" style="320" customWidth="1"/>
    <col min="4595" max="4595" width="8.625" style="320" customWidth="1"/>
    <col min="4596" max="4596" width="37.25" style="320" customWidth="1"/>
    <col min="4597" max="4597" width="8.625" style="320" customWidth="1"/>
    <col min="4598" max="4598" width="10.625" style="320" customWidth="1"/>
    <col min="4599" max="4600" width="7.75" style="320" customWidth="1"/>
    <col min="4601" max="4601" width="18.625" style="320" customWidth="1"/>
    <col min="4602" max="4602" width="1.5" style="320" customWidth="1"/>
    <col min="4603" max="4619" width="0" style="320" hidden="1" customWidth="1"/>
    <col min="4620" max="4848" width="9" style="320"/>
    <col min="4849" max="4849" width="1.5" style="320" customWidth="1"/>
    <col min="4850" max="4850" width="4.625" style="320" customWidth="1"/>
    <col min="4851" max="4851" width="8.625" style="320" customWidth="1"/>
    <col min="4852" max="4852" width="37.25" style="320" customWidth="1"/>
    <col min="4853" max="4853" width="8.625" style="320" customWidth="1"/>
    <col min="4854" max="4854" width="10.625" style="320" customWidth="1"/>
    <col min="4855" max="4856" width="7.75" style="320" customWidth="1"/>
    <col min="4857" max="4857" width="18.625" style="320" customWidth="1"/>
    <col min="4858" max="4858" width="1.5" style="320" customWidth="1"/>
    <col min="4859" max="4875" width="0" style="320" hidden="1" customWidth="1"/>
    <col min="4876" max="5104" width="9" style="320"/>
    <col min="5105" max="5105" width="1.5" style="320" customWidth="1"/>
    <col min="5106" max="5106" width="4.625" style="320" customWidth="1"/>
    <col min="5107" max="5107" width="8.625" style="320" customWidth="1"/>
    <col min="5108" max="5108" width="37.25" style="320" customWidth="1"/>
    <col min="5109" max="5109" width="8.625" style="320" customWidth="1"/>
    <col min="5110" max="5110" width="10.625" style="320" customWidth="1"/>
    <col min="5111" max="5112" width="7.75" style="320" customWidth="1"/>
    <col min="5113" max="5113" width="18.625" style="320" customWidth="1"/>
    <col min="5114" max="5114" width="1.5" style="320" customWidth="1"/>
    <col min="5115" max="5131" width="0" style="320" hidden="1" customWidth="1"/>
    <col min="5132" max="5360" width="9" style="320"/>
    <col min="5361" max="5361" width="1.5" style="320" customWidth="1"/>
    <col min="5362" max="5362" width="4.625" style="320" customWidth="1"/>
    <col min="5363" max="5363" width="8.625" style="320" customWidth="1"/>
    <col min="5364" max="5364" width="37.25" style="320" customWidth="1"/>
    <col min="5365" max="5365" width="8.625" style="320" customWidth="1"/>
    <col min="5366" max="5366" width="10.625" style="320" customWidth="1"/>
    <col min="5367" max="5368" width="7.75" style="320" customWidth="1"/>
    <col min="5369" max="5369" width="18.625" style="320" customWidth="1"/>
    <col min="5370" max="5370" width="1.5" style="320" customWidth="1"/>
    <col min="5371" max="5387" width="0" style="320" hidden="1" customWidth="1"/>
    <col min="5388" max="5616" width="9" style="320"/>
    <col min="5617" max="5617" width="1.5" style="320" customWidth="1"/>
    <col min="5618" max="5618" width="4.625" style="320" customWidth="1"/>
    <col min="5619" max="5619" width="8.625" style="320" customWidth="1"/>
    <col min="5620" max="5620" width="37.25" style="320" customWidth="1"/>
    <col min="5621" max="5621" width="8.625" style="320" customWidth="1"/>
    <col min="5622" max="5622" width="10.625" style="320" customWidth="1"/>
    <col min="5623" max="5624" width="7.75" style="320" customWidth="1"/>
    <col min="5625" max="5625" width="18.625" style="320" customWidth="1"/>
    <col min="5626" max="5626" width="1.5" style="320" customWidth="1"/>
    <col min="5627" max="5643" width="0" style="320" hidden="1" customWidth="1"/>
    <col min="5644" max="5872" width="9" style="320"/>
    <col min="5873" max="5873" width="1.5" style="320" customWidth="1"/>
    <col min="5874" max="5874" width="4.625" style="320" customWidth="1"/>
    <col min="5875" max="5875" width="8.625" style="320" customWidth="1"/>
    <col min="5876" max="5876" width="37.25" style="320" customWidth="1"/>
    <col min="5877" max="5877" width="8.625" style="320" customWidth="1"/>
    <col min="5878" max="5878" width="10.625" style="320" customWidth="1"/>
    <col min="5879" max="5880" width="7.75" style="320" customWidth="1"/>
    <col min="5881" max="5881" width="18.625" style="320" customWidth="1"/>
    <col min="5882" max="5882" width="1.5" style="320" customWidth="1"/>
    <col min="5883" max="5899" width="0" style="320" hidden="1" customWidth="1"/>
    <col min="5900" max="6128" width="9" style="320"/>
    <col min="6129" max="6129" width="1.5" style="320" customWidth="1"/>
    <col min="6130" max="6130" width="4.625" style="320" customWidth="1"/>
    <col min="6131" max="6131" width="8.625" style="320" customWidth="1"/>
    <col min="6132" max="6132" width="37.25" style="320" customWidth="1"/>
    <col min="6133" max="6133" width="8.625" style="320" customWidth="1"/>
    <col min="6134" max="6134" width="10.625" style="320" customWidth="1"/>
    <col min="6135" max="6136" width="7.75" style="320" customWidth="1"/>
    <col min="6137" max="6137" width="18.625" style="320" customWidth="1"/>
    <col min="6138" max="6138" width="1.5" style="320" customWidth="1"/>
    <col min="6139" max="6155" width="0" style="320" hidden="1" customWidth="1"/>
    <col min="6156" max="6384" width="9" style="320"/>
    <col min="6385" max="6385" width="1.5" style="320" customWidth="1"/>
    <col min="6386" max="6386" width="4.625" style="320" customWidth="1"/>
    <col min="6387" max="6387" width="8.625" style="320" customWidth="1"/>
    <col min="6388" max="6388" width="37.25" style="320" customWidth="1"/>
    <col min="6389" max="6389" width="8.625" style="320" customWidth="1"/>
    <col min="6390" max="6390" width="10.625" style="320" customWidth="1"/>
    <col min="6391" max="6392" width="7.75" style="320" customWidth="1"/>
    <col min="6393" max="6393" width="18.625" style="320" customWidth="1"/>
    <col min="6394" max="6394" width="1.5" style="320" customWidth="1"/>
    <col min="6395" max="6411" width="0" style="320" hidden="1" customWidth="1"/>
    <col min="6412" max="6640" width="9" style="320"/>
    <col min="6641" max="6641" width="1.5" style="320" customWidth="1"/>
    <col min="6642" max="6642" width="4.625" style="320" customWidth="1"/>
    <col min="6643" max="6643" width="8.625" style="320" customWidth="1"/>
    <col min="6644" max="6644" width="37.25" style="320" customWidth="1"/>
    <col min="6645" max="6645" width="8.625" style="320" customWidth="1"/>
    <col min="6646" max="6646" width="10.625" style="320" customWidth="1"/>
    <col min="6647" max="6648" width="7.75" style="320" customWidth="1"/>
    <col min="6649" max="6649" width="18.625" style="320" customWidth="1"/>
    <col min="6650" max="6650" width="1.5" style="320" customWidth="1"/>
    <col min="6651" max="6667" width="0" style="320" hidden="1" customWidth="1"/>
    <col min="6668" max="6896" width="9" style="320"/>
    <col min="6897" max="6897" width="1.5" style="320" customWidth="1"/>
    <col min="6898" max="6898" width="4.625" style="320" customWidth="1"/>
    <col min="6899" max="6899" width="8.625" style="320" customWidth="1"/>
    <col min="6900" max="6900" width="37.25" style="320" customWidth="1"/>
    <col min="6901" max="6901" width="8.625" style="320" customWidth="1"/>
    <col min="6902" max="6902" width="10.625" style="320" customWidth="1"/>
    <col min="6903" max="6904" width="7.75" style="320" customWidth="1"/>
    <col min="6905" max="6905" width="18.625" style="320" customWidth="1"/>
    <col min="6906" max="6906" width="1.5" style="320" customWidth="1"/>
    <col min="6907" max="6923" width="0" style="320" hidden="1" customWidth="1"/>
    <col min="6924" max="7152" width="9" style="320"/>
    <col min="7153" max="7153" width="1.5" style="320" customWidth="1"/>
    <col min="7154" max="7154" width="4.625" style="320" customWidth="1"/>
    <col min="7155" max="7155" width="8.625" style="320" customWidth="1"/>
    <col min="7156" max="7156" width="37.25" style="320" customWidth="1"/>
    <col min="7157" max="7157" width="8.625" style="320" customWidth="1"/>
    <col min="7158" max="7158" width="10.625" style="320" customWidth="1"/>
    <col min="7159" max="7160" width="7.75" style="320" customWidth="1"/>
    <col min="7161" max="7161" width="18.625" style="320" customWidth="1"/>
    <col min="7162" max="7162" width="1.5" style="320" customWidth="1"/>
    <col min="7163" max="7179" width="0" style="320" hidden="1" customWidth="1"/>
    <col min="7180" max="7408" width="9" style="320"/>
    <col min="7409" max="7409" width="1.5" style="320" customWidth="1"/>
    <col min="7410" max="7410" width="4.625" style="320" customWidth="1"/>
    <col min="7411" max="7411" width="8.625" style="320" customWidth="1"/>
    <col min="7412" max="7412" width="37.25" style="320" customWidth="1"/>
    <col min="7413" max="7413" width="8.625" style="320" customWidth="1"/>
    <col min="7414" max="7414" width="10.625" style="320" customWidth="1"/>
    <col min="7415" max="7416" width="7.75" style="320" customWidth="1"/>
    <col min="7417" max="7417" width="18.625" style="320" customWidth="1"/>
    <col min="7418" max="7418" width="1.5" style="320" customWidth="1"/>
    <col min="7419" max="7435" width="0" style="320" hidden="1" customWidth="1"/>
    <col min="7436" max="7664" width="9" style="320"/>
    <col min="7665" max="7665" width="1.5" style="320" customWidth="1"/>
    <col min="7666" max="7666" width="4.625" style="320" customWidth="1"/>
    <col min="7667" max="7667" width="8.625" style="320" customWidth="1"/>
    <col min="7668" max="7668" width="37.25" style="320" customWidth="1"/>
    <col min="7669" max="7669" width="8.625" style="320" customWidth="1"/>
    <col min="7670" max="7670" width="10.625" style="320" customWidth="1"/>
    <col min="7671" max="7672" width="7.75" style="320" customWidth="1"/>
    <col min="7673" max="7673" width="18.625" style="320" customWidth="1"/>
    <col min="7674" max="7674" width="1.5" style="320" customWidth="1"/>
    <col min="7675" max="7691" width="0" style="320" hidden="1" customWidth="1"/>
    <col min="7692" max="7920" width="9" style="320"/>
    <col min="7921" max="7921" width="1.5" style="320" customWidth="1"/>
    <col min="7922" max="7922" width="4.625" style="320" customWidth="1"/>
    <col min="7923" max="7923" width="8.625" style="320" customWidth="1"/>
    <col min="7924" max="7924" width="37.25" style="320" customWidth="1"/>
    <col min="7925" max="7925" width="8.625" style="320" customWidth="1"/>
    <col min="7926" max="7926" width="10.625" style="320" customWidth="1"/>
    <col min="7927" max="7928" width="7.75" style="320" customWidth="1"/>
    <col min="7929" max="7929" width="18.625" style="320" customWidth="1"/>
    <col min="7930" max="7930" width="1.5" style="320" customWidth="1"/>
    <col min="7931" max="7947" width="0" style="320" hidden="1" customWidth="1"/>
    <col min="7948" max="8176" width="9" style="320"/>
    <col min="8177" max="8177" width="1.5" style="320" customWidth="1"/>
    <col min="8178" max="8178" width="4.625" style="320" customWidth="1"/>
    <col min="8179" max="8179" width="8.625" style="320" customWidth="1"/>
    <col min="8180" max="8180" width="37.25" style="320" customWidth="1"/>
    <col min="8181" max="8181" width="8.625" style="320" customWidth="1"/>
    <col min="8182" max="8182" width="10.625" style="320" customWidth="1"/>
    <col min="8183" max="8184" width="7.75" style="320" customWidth="1"/>
    <col min="8185" max="8185" width="18.625" style="320" customWidth="1"/>
    <col min="8186" max="8186" width="1.5" style="320" customWidth="1"/>
    <col min="8187" max="8203" width="0" style="320" hidden="1" customWidth="1"/>
    <col min="8204" max="8432" width="9" style="320"/>
    <col min="8433" max="8433" width="1.5" style="320" customWidth="1"/>
    <col min="8434" max="8434" width="4.625" style="320" customWidth="1"/>
    <col min="8435" max="8435" width="8.625" style="320" customWidth="1"/>
    <col min="8436" max="8436" width="37.25" style="320" customWidth="1"/>
    <col min="8437" max="8437" width="8.625" style="320" customWidth="1"/>
    <col min="8438" max="8438" width="10.625" style="320" customWidth="1"/>
    <col min="8439" max="8440" width="7.75" style="320" customWidth="1"/>
    <col min="8441" max="8441" width="18.625" style="320" customWidth="1"/>
    <col min="8442" max="8442" width="1.5" style="320" customWidth="1"/>
    <col min="8443" max="8459" width="0" style="320" hidden="1" customWidth="1"/>
    <col min="8460" max="8688" width="9" style="320"/>
    <col min="8689" max="8689" width="1.5" style="320" customWidth="1"/>
    <col min="8690" max="8690" width="4.625" style="320" customWidth="1"/>
    <col min="8691" max="8691" width="8.625" style="320" customWidth="1"/>
    <col min="8692" max="8692" width="37.25" style="320" customWidth="1"/>
    <col min="8693" max="8693" width="8.625" style="320" customWidth="1"/>
    <col min="8694" max="8694" width="10.625" style="320" customWidth="1"/>
    <col min="8695" max="8696" width="7.75" style="320" customWidth="1"/>
    <col min="8697" max="8697" width="18.625" style="320" customWidth="1"/>
    <col min="8698" max="8698" width="1.5" style="320" customWidth="1"/>
    <col min="8699" max="8715" width="0" style="320" hidden="1" customWidth="1"/>
    <col min="8716" max="8944" width="9" style="320"/>
    <col min="8945" max="8945" width="1.5" style="320" customWidth="1"/>
    <col min="8946" max="8946" width="4.625" style="320" customWidth="1"/>
    <col min="8947" max="8947" width="8.625" style="320" customWidth="1"/>
    <col min="8948" max="8948" width="37.25" style="320" customWidth="1"/>
    <col min="8949" max="8949" width="8.625" style="320" customWidth="1"/>
    <col min="8950" max="8950" width="10.625" style="320" customWidth="1"/>
    <col min="8951" max="8952" width="7.75" style="320" customWidth="1"/>
    <col min="8953" max="8953" width="18.625" style="320" customWidth="1"/>
    <col min="8954" max="8954" width="1.5" style="320" customWidth="1"/>
    <col min="8955" max="8971" width="0" style="320" hidden="1" customWidth="1"/>
    <col min="8972" max="9200" width="9" style="320"/>
    <col min="9201" max="9201" width="1.5" style="320" customWidth="1"/>
    <col min="9202" max="9202" width="4.625" style="320" customWidth="1"/>
    <col min="9203" max="9203" width="8.625" style="320" customWidth="1"/>
    <col min="9204" max="9204" width="37.25" style="320" customWidth="1"/>
    <col min="9205" max="9205" width="8.625" style="320" customWidth="1"/>
    <col min="9206" max="9206" width="10.625" style="320" customWidth="1"/>
    <col min="9207" max="9208" width="7.75" style="320" customWidth="1"/>
    <col min="9209" max="9209" width="18.625" style="320" customWidth="1"/>
    <col min="9210" max="9210" width="1.5" style="320" customWidth="1"/>
    <col min="9211" max="9227" width="0" style="320" hidden="1" customWidth="1"/>
    <col min="9228" max="9456" width="9" style="320"/>
    <col min="9457" max="9457" width="1.5" style="320" customWidth="1"/>
    <col min="9458" max="9458" width="4.625" style="320" customWidth="1"/>
    <col min="9459" max="9459" width="8.625" style="320" customWidth="1"/>
    <col min="9460" max="9460" width="37.25" style="320" customWidth="1"/>
    <col min="9461" max="9461" width="8.625" style="320" customWidth="1"/>
    <col min="9462" max="9462" width="10.625" style="320" customWidth="1"/>
    <col min="9463" max="9464" width="7.75" style="320" customWidth="1"/>
    <col min="9465" max="9465" width="18.625" style="320" customWidth="1"/>
    <col min="9466" max="9466" width="1.5" style="320" customWidth="1"/>
    <col min="9467" max="9483" width="0" style="320" hidden="1" customWidth="1"/>
    <col min="9484" max="9712" width="9" style="320"/>
    <col min="9713" max="9713" width="1.5" style="320" customWidth="1"/>
    <col min="9714" max="9714" width="4.625" style="320" customWidth="1"/>
    <col min="9715" max="9715" width="8.625" style="320" customWidth="1"/>
    <col min="9716" max="9716" width="37.25" style="320" customWidth="1"/>
    <col min="9717" max="9717" width="8.625" style="320" customWidth="1"/>
    <col min="9718" max="9718" width="10.625" style="320" customWidth="1"/>
    <col min="9719" max="9720" width="7.75" style="320" customWidth="1"/>
    <col min="9721" max="9721" width="18.625" style="320" customWidth="1"/>
    <col min="9722" max="9722" width="1.5" style="320" customWidth="1"/>
    <col min="9723" max="9739" width="0" style="320" hidden="1" customWidth="1"/>
    <col min="9740" max="9968" width="9" style="320"/>
    <col min="9969" max="9969" width="1.5" style="320" customWidth="1"/>
    <col min="9970" max="9970" width="4.625" style="320" customWidth="1"/>
    <col min="9971" max="9971" width="8.625" style="320" customWidth="1"/>
    <col min="9972" max="9972" width="37.25" style="320" customWidth="1"/>
    <col min="9973" max="9973" width="8.625" style="320" customWidth="1"/>
    <col min="9974" max="9974" width="10.625" style="320" customWidth="1"/>
    <col min="9975" max="9976" width="7.75" style="320" customWidth="1"/>
    <col min="9977" max="9977" width="18.625" style="320" customWidth="1"/>
    <col min="9978" max="9978" width="1.5" style="320" customWidth="1"/>
    <col min="9979" max="9995" width="0" style="320" hidden="1" customWidth="1"/>
    <col min="9996" max="10224" width="9" style="320"/>
    <col min="10225" max="10225" width="1.5" style="320" customWidth="1"/>
    <col min="10226" max="10226" width="4.625" style="320" customWidth="1"/>
    <col min="10227" max="10227" width="8.625" style="320" customWidth="1"/>
    <col min="10228" max="10228" width="37.25" style="320" customWidth="1"/>
    <col min="10229" max="10229" width="8.625" style="320" customWidth="1"/>
    <col min="10230" max="10230" width="10.625" style="320" customWidth="1"/>
    <col min="10231" max="10232" width="7.75" style="320" customWidth="1"/>
    <col min="10233" max="10233" width="18.625" style="320" customWidth="1"/>
    <col min="10234" max="10234" width="1.5" style="320" customWidth="1"/>
    <col min="10235" max="10251" width="0" style="320" hidden="1" customWidth="1"/>
    <col min="10252" max="10480" width="9" style="320"/>
    <col min="10481" max="10481" width="1.5" style="320" customWidth="1"/>
    <col min="10482" max="10482" width="4.625" style="320" customWidth="1"/>
    <col min="10483" max="10483" width="8.625" style="320" customWidth="1"/>
    <col min="10484" max="10484" width="37.25" style="320" customWidth="1"/>
    <col min="10485" max="10485" width="8.625" style="320" customWidth="1"/>
    <col min="10486" max="10486" width="10.625" style="320" customWidth="1"/>
    <col min="10487" max="10488" width="7.75" style="320" customWidth="1"/>
    <col min="10489" max="10489" width="18.625" style="320" customWidth="1"/>
    <col min="10490" max="10490" width="1.5" style="320" customWidth="1"/>
    <col min="10491" max="10507" width="0" style="320" hidden="1" customWidth="1"/>
    <col min="10508" max="10736" width="9" style="320"/>
    <col min="10737" max="10737" width="1.5" style="320" customWidth="1"/>
    <col min="10738" max="10738" width="4.625" style="320" customWidth="1"/>
    <col min="10739" max="10739" width="8.625" style="320" customWidth="1"/>
    <col min="10740" max="10740" width="37.25" style="320" customWidth="1"/>
    <col min="10741" max="10741" width="8.625" style="320" customWidth="1"/>
    <col min="10742" max="10742" width="10.625" style="320" customWidth="1"/>
    <col min="10743" max="10744" width="7.75" style="320" customWidth="1"/>
    <col min="10745" max="10745" width="18.625" style="320" customWidth="1"/>
    <col min="10746" max="10746" width="1.5" style="320" customWidth="1"/>
    <col min="10747" max="10763" width="0" style="320" hidden="1" customWidth="1"/>
    <col min="10764" max="10992" width="9" style="320"/>
    <col min="10993" max="10993" width="1.5" style="320" customWidth="1"/>
    <col min="10994" max="10994" width="4.625" style="320" customWidth="1"/>
    <col min="10995" max="10995" width="8.625" style="320" customWidth="1"/>
    <col min="10996" max="10996" width="37.25" style="320" customWidth="1"/>
    <col min="10997" max="10997" width="8.625" style="320" customWidth="1"/>
    <col min="10998" max="10998" width="10.625" style="320" customWidth="1"/>
    <col min="10999" max="11000" width="7.75" style="320" customWidth="1"/>
    <col min="11001" max="11001" width="18.625" style="320" customWidth="1"/>
    <col min="11002" max="11002" width="1.5" style="320" customWidth="1"/>
    <col min="11003" max="11019" width="0" style="320" hidden="1" customWidth="1"/>
    <col min="11020" max="11248" width="9" style="320"/>
    <col min="11249" max="11249" width="1.5" style="320" customWidth="1"/>
    <col min="11250" max="11250" width="4.625" style="320" customWidth="1"/>
    <col min="11251" max="11251" width="8.625" style="320" customWidth="1"/>
    <col min="11252" max="11252" width="37.25" style="320" customWidth="1"/>
    <col min="11253" max="11253" width="8.625" style="320" customWidth="1"/>
    <col min="11254" max="11254" width="10.625" style="320" customWidth="1"/>
    <col min="11255" max="11256" width="7.75" style="320" customWidth="1"/>
    <col min="11257" max="11257" width="18.625" style="320" customWidth="1"/>
    <col min="11258" max="11258" width="1.5" style="320" customWidth="1"/>
    <col min="11259" max="11275" width="0" style="320" hidden="1" customWidth="1"/>
    <col min="11276" max="11504" width="9" style="320"/>
    <col min="11505" max="11505" width="1.5" style="320" customWidth="1"/>
    <col min="11506" max="11506" width="4.625" style="320" customWidth="1"/>
    <col min="11507" max="11507" width="8.625" style="320" customWidth="1"/>
    <col min="11508" max="11508" width="37.25" style="320" customWidth="1"/>
    <col min="11509" max="11509" width="8.625" style="320" customWidth="1"/>
    <col min="11510" max="11510" width="10.625" style="320" customWidth="1"/>
    <col min="11511" max="11512" width="7.75" style="320" customWidth="1"/>
    <col min="11513" max="11513" width="18.625" style="320" customWidth="1"/>
    <col min="11514" max="11514" width="1.5" style="320" customWidth="1"/>
    <col min="11515" max="11531" width="0" style="320" hidden="1" customWidth="1"/>
    <col min="11532" max="11760" width="9" style="320"/>
    <col min="11761" max="11761" width="1.5" style="320" customWidth="1"/>
    <col min="11762" max="11762" width="4.625" style="320" customWidth="1"/>
    <col min="11763" max="11763" width="8.625" style="320" customWidth="1"/>
    <col min="11764" max="11764" width="37.25" style="320" customWidth="1"/>
    <col min="11765" max="11765" width="8.625" style="320" customWidth="1"/>
    <col min="11766" max="11766" width="10.625" style="320" customWidth="1"/>
    <col min="11767" max="11768" width="7.75" style="320" customWidth="1"/>
    <col min="11769" max="11769" width="18.625" style="320" customWidth="1"/>
    <col min="11770" max="11770" width="1.5" style="320" customWidth="1"/>
    <col min="11771" max="11787" width="0" style="320" hidden="1" customWidth="1"/>
    <col min="11788" max="12016" width="9" style="320"/>
    <col min="12017" max="12017" width="1.5" style="320" customWidth="1"/>
    <col min="12018" max="12018" width="4.625" style="320" customWidth="1"/>
    <col min="12019" max="12019" width="8.625" style="320" customWidth="1"/>
    <col min="12020" max="12020" width="37.25" style="320" customWidth="1"/>
    <col min="12021" max="12021" width="8.625" style="320" customWidth="1"/>
    <col min="12022" max="12022" width="10.625" style="320" customWidth="1"/>
    <col min="12023" max="12024" width="7.75" style="320" customWidth="1"/>
    <col min="12025" max="12025" width="18.625" style="320" customWidth="1"/>
    <col min="12026" max="12026" width="1.5" style="320" customWidth="1"/>
    <col min="12027" max="12043" width="0" style="320" hidden="1" customWidth="1"/>
    <col min="12044" max="12272" width="9" style="320"/>
    <col min="12273" max="12273" width="1.5" style="320" customWidth="1"/>
    <col min="12274" max="12274" width="4.625" style="320" customWidth="1"/>
    <col min="12275" max="12275" width="8.625" style="320" customWidth="1"/>
    <col min="12276" max="12276" width="37.25" style="320" customWidth="1"/>
    <col min="12277" max="12277" width="8.625" style="320" customWidth="1"/>
    <col min="12278" max="12278" width="10.625" style="320" customWidth="1"/>
    <col min="12279" max="12280" width="7.75" style="320" customWidth="1"/>
    <col min="12281" max="12281" width="18.625" style="320" customWidth="1"/>
    <col min="12282" max="12282" width="1.5" style="320" customWidth="1"/>
    <col min="12283" max="12299" width="0" style="320" hidden="1" customWidth="1"/>
    <col min="12300" max="12528" width="9" style="320"/>
    <col min="12529" max="12529" width="1.5" style="320" customWidth="1"/>
    <col min="12530" max="12530" width="4.625" style="320" customWidth="1"/>
    <col min="12531" max="12531" width="8.625" style="320" customWidth="1"/>
    <col min="12532" max="12532" width="37.25" style="320" customWidth="1"/>
    <col min="12533" max="12533" width="8.625" style="320" customWidth="1"/>
    <col min="12534" max="12534" width="10.625" style="320" customWidth="1"/>
    <col min="12535" max="12536" width="7.75" style="320" customWidth="1"/>
    <col min="12537" max="12537" width="18.625" style="320" customWidth="1"/>
    <col min="12538" max="12538" width="1.5" style="320" customWidth="1"/>
    <col min="12539" max="12555" width="0" style="320" hidden="1" customWidth="1"/>
    <col min="12556" max="12784" width="9" style="320"/>
    <col min="12785" max="12785" width="1.5" style="320" customWidth="1"/>
    <col min="12786" max="12786" width="4.625" style="320" customWidth="1"/>
    <col min="12787" max="12787" width="8.625" style="320" customWidth="1"/>
    <col min="12788" max="12788" width="37.25" style="320" customWidth="1"/>
    <col min="12789" max="12789" width="8.625" style="320" customWidth="1"/>
    <col min="12790" max="12790" width="10.625" style="320" customWidth="1"/>
    <col min="12791" max="12792" width="7.75" style="320" customWidth="1"/>
    <col min="12793" max="12793" width="18.625" style="320" customWidth="1"/>
    <col min="12794" max="12794" width="1.5" style="320" customWidth="1"/>
    <col min="12795" max="12811" width="0" style="320" hidden="1" customWidth="1"/>
    <col min="12812" max="13040" width="9" style="320"/>
    <col min="13041" max="13041" width="1.5" style="320" customWidth="1"/>
    <col min="13042" max="13042" width="4.625" style="320" customWidth="1"/>
    <col min="13043" max="13043" width="8.625" style="320" customWidth="1"/>
    <col min="13044" max="13044" width="37.25" style="320" customWidth="1"/>
    <col min="13045" max="13045" width="8.625" style="320" customWidth="1"/>
    <col min="13046" max="13046" width="10.625" style="320" customWidth="1"/>
    <col min="13047" max="13048" width="7.75" style="320" customWidth="1"/>
    <col min="13049" max="13049" width="18.625" style="320" customWidth="1"/>
    <col min="13050" max="13050" width="1.5" style="320" customWidth="1"/>
    <col min="13051" max="13067" width="0" style="320" hidden="1" customWidth="1"/>
    <col min="13068" max="13296" width="9" style="320"/>
    <col min="13297" max="13297" width="1.5" style="320" customWidth="1"/>
    <col min="13298" max="13298" width="4.625" style="320" customWidth="1"/>
    <col min="13299" max="13299" width="8.625" style="320" customWidth="1"/>
    <col min="13300" max="13300" width="37.25" style="320" customWidth="1"/>
    <col min="13301" max="13301" width="8.625" style="320" customWidth="1"/>
    <col min="13302" max="13302" width="10.625" style="320" customWidth="1"/>
    <col min="13303" max="13304" width="7.75" style="320" customWidth="1"/>
    <col min="13305" max="13305" width="18.625" style="320" customWidth="1"/>
    <col min="13306" max="13306" width="1.5" style="320" customWidth="1"/>
    <col min="13307" max="13323" width="0" style="320" hidden="1" customWidth="1"/>
    <col min="13324" max="13552" width="9" style="320"/>
    <col min="13553" max="13553" width="1.5" style="320" customWidth="1"/>
    <col min="13554" max="13554" width="4.625" style="320" customWidth="1"/>
    <col min="13555" max="13555" width="8.625" style="320" customWidth="1"/>
    <col min="13556" max="13556" width="37.25" style="320" customWidth="1"/>
    <col min="13557" max="13557" width="8.625" style="320" customWidth="1"/>
    <col min="13558" max="13558" width="10.625" style="320" customWidth="1"/>
    <col min="13559" max="13560" width="7.75" style="320" customWidth="1"/>
    <col min="13561" max="13561" width="18.625" style="320" customWidth="1"/>
    <col min="13562" max="13562" width="1.5" style="320" customWidth="1"/>
    <col min="13563" max="13579" width="0" style="320" hidden="1" customWidth="1"/>
    <col min="13580" max="13808" width="9" style="320"/>
    <col min="13809" max="13809" width="1.5" style="320" customWidth="1"/>
    <col min="13810" max="13810" width="4.625" style="320" customWidth="1"/>
    <col min="13811" max="13811" width="8.625" style="320" customWidth="1"/>
    <col min="13812" max="13812" width="37.25" style="320" customWidth="1"/>
    <col min="13813" max="13813" width="8.625" style="320" customWidth="1"/>
    <col min="13814" max="13814" width="10.625" style="320" customWidth="1"/>
    <col min="13815" max="13816" width="7.75" style="320" customWidth="1"/>
    <col min="13817" max="13817" width="18.625" style="320" customWidth="1"/>
    <col min="13818" max="13818" width="1.5" style="320" customWidth="1"/>
    <col min="13819" max="13835" width="0" style="320" hidden="1" customWidth="1"/>
    <col min="13836" max="14064" width="9" style="320"/>
    <col min="14065" max="14065" width="1.5" style="320" customWidth="1"/>
    <col min="14066" max="14066" width="4.625" style="320" customWidth="1"/>
    <col min="14067" max="14067" width="8.625" style="320" customWidth="1"/>
    <col min="14068" max="14068" width="37.25" style="320" customWidth="1"/>
    <col min="14069" max="14069" width="8.625" style="320" customWidth="1"/>
    <col min="14070" max="14070" width="10.625" style="320" customWidth="1"/>
    <col min="14071" max="14072" width="7.75" style="320" customWidth="1"/>
    <col min="14073" max="14073" width="18.625" style="320" customWidth="1"/>
    <col min="14074" max="14074" width="1.5" style="320" customWidth="1"/>
    <col min="14075" max="14091" width="0" style="320" hidden="1" customWidth="1"/>
    <col min="14092" max="14320" width="9" style="320"/>
    <col min="14321" max="14321" width="1.5" style="320" customWidth="1"/>
    <col min="14322" max="14322" width="4.625" style="320" customWidth="1"/>
    <col min="14323" max="14323" width="8.625" style="320" customWidth="1"/>
    <col min="14324" max="14324" width="37.25" style="320" customWidth="1"/>
    <col min="14325" max="14325" width="8.625" style="320" customWidth="1"/>
    <col min="14326" max="14326" width="10.625" style="320" customWidth="1"/>
    <col min="14327" max="14328" width="7.75" style="320" customWidth="1"/>
    <col min="14329" max="14329" width="18.625" style="320" customWidth="1"/>
    <col min="14330" max="14330" width="1.5" style="320" customWidth="1"/>
    <col min="14331" max="14347" width="0" style="320" hidden="1" customWidth="1"/>
    <col min="14348" max="14576" width="9" style="320"/>
    <col min="14577" max="14577" width="1.5" style="320" customWidth="1"/>
    <col min="14578" max="14578" width="4.625" style="320" customWidth="1"/>
    <col min="14579" max="14579" width="8.625" style="320" customWidth="1"/>
    <col min="14580" max="14580" width="37.25" style="320" customWidth="1"/>
    <col min="14581" max="14581" width="8.625" style="320" customWidth="1"/>
    <col min="14582" max="14582" width="10.625" style="320" customWidth="1"/>
    <col min="14583" max="14584" width="7.75" style="320" customWidth="1"/>
    <col min="14585" max="14585" width="18.625" style="320" customWidth="1"/>
    <col min="14586" max="14586" width="1.5" style="320" customWidth="1"/>
    <col min="14587" max="14603" width="0" style="320" hidden="1" customWidth="1"/>
    <col min="14604" max="14832" width="9" style="320"/>
    <col min="14833" max="14833" width="1.5" style="320" customWidth="1"/>
    <col min="14834" max="14834" width="4.625" style="320" customWidth="1"/>
    <col min="14835" max="14835" width="8.625" style="320" customWidth="1"/>
    <col min="14836" max="14836" width="37.25" style="320" customWidth="1"/>
    <col min="14837" max="14837" width="8.625" style="320" customWidth="1"/>
    <col min="14838" max="14838" width="10.625" style="320" customWidth="1"/>
    <col min="14839" max="14840" width="7.75" style="320" customWidth="1"/>
    <col min="14841" max="14841" width="18.625" style="320" customWidth="1"/>
    <col min="14842" max="14842" width="1.5" style="320" customWidth="1"/>
    <col min="14843" max="14859" width="0" style="320" hidden="1" customWidth="1"/>
    <col min="14860" max="15088" width="9" style="320"/>
    <col min="15089" max="15089" width="1.5" style="320" customWidth="1"/>
    <col min="15090" max="15090" width="4.625" style="320" customWidth="1"/>
    <col min="15091" max="15091" width="8.625" style="320" customWidth="1"/>
    <col min="15092" max="15092" width="37.25" style="320" customWidth="1"/>
    <col min="15093" max="15093" width="8.625" style="320" customWidth="1"/>
    <col min="15094" max="15094" width="10.625" style="320" customWidth="1"/>
    <col min="15095" max="15096" width="7.75" style="320" customWidth="1"/>
    <col min="15097" max="15097" width="18.625" style="320" customWidth="1"/>
    <col min="15098" max="15098" width="1.5" style="320" customWidth="1"/>
    <col min="15099" max="15115" width="0" style="320" hidden="1" customWidth="1"/>
    <col min="15116" max="15344" width="9" style="320"/>
    <col min="15345" max="15345" width="1.5" style="320" customWidth="1"/>
    <col min="15346" max="15346" width="4.625" style="320" customWidth="1"/>
    <col min="15347" max="15347" width="8.625" style="320" customWidth="1"/>
    <col min="15348" max="15348" width="37.25" style="320" customWidth="1"/>
    <col min="15349" max="15349" width="8.625" style="320" customWidth="1"/>
    <col min="15350" max="15350" width="10.625" style="320" customWidth="1"/>
    <col min="15351" max="15352" width="7.75" style="320" customWidth="1"/>
    <col min="15353" max="15353" width="18.625" style="320" customWidth="1"/>
    <col min="15354" max="15354" width="1.5" style="320" customWidth="1"/>
    <col min="15355" max="15371" width="0" style="320" hidden="1" customWidth="1"/>
    <col min="15372" max="15600" width="9" style="320"/>
    <col min="15601" max="15601" width="1.5" style="320" customWidth="1"/>
    <col min="15602" max="15602" width="4.625" style="320" customWidth="1"/>
    <col min="15603" max="15603" width="8.625" style="320" customWidth="1"/>
    <col min="15604" max="15604" width="37.25" style="320" customWidth="1"/>
    <col min="15605" max="15605" width="8.625" style="320" customWidth="1"/>
    <col min="15606" max="15606" width="10.625" style="320" customWidth="1"/>
    <col min="15607" max="15608" width="7.75" style="320" customWidth="1"/>
    <col min="15609" max="15609" width="18.625" style="320" customWidth="1"/>
    <col min="15610" max="15610" width="1.5" style="320" customWidth="1"/>
    <col min="15611" max="15627" width="0" style="320" hidden="1" customWidth="1"/>
    <col min="15628" max="15856" width="9" style="320"/>
    <col min="15857" max="15857" width="1.5" style="320" customWidth="1"/>
    <col min="15858" max="15858" width="4.625" style="320" customWidth="1"/>
    <col min="15859" max="15859" width="8.625" style="320" customWidth="1"/>
    <col min="15860" max="15860" width="37.25" style="320" customWidth="1"/>
    <col min="15861" max="15861" width="8.625" style="320" customWidth="1"/>
    <col min="15862" max="15862" width="10.625" style="320" customWidth="1"/>
    <col min="15863" max="15864" width="7.75" style="320" customWidth="1"/>
    <col min="15865" max="15865" width="18.625" style="320" customWidth="1"/>
    <col min="15866" max="15866" width="1.5" style="320" customWidth="1"/>
    <col min="15867" max="15883" width="0" style="320" hidden="1" customWidth="1"/>
    <col min="15884" max="16112" width="9" style="320"/>
    <col min="16113" max="16113" width="1.5" style="320" customWidth="1"/>
    <col min="16114" max="16114" width="4.625" style="320" customWidth="1"/>
    <col min="16115" max="16115" width="8.625" style="320" customWidth="1"/>
    <col min="16116" max="16116" width="37.25" style="320" customWidth="1"/>
    <col min="16117" max="16117" width="8.625" style="320" customWidth="1"/>
    <col min="16118" max="16118" width="10.625" style="320" customWidth="1"/>
    <col min="16119" max="16120" width="7.75" style="320" customWidth="1"/>
    <col min="16121" max="16121" width="18.625" style="320" customWidth="1"/>
    <col min="16122" max="16122" width="1.5" style="320" customWidth="1"/>
    <col min="16123" max="16139" width="0" style="320" hidden="1" customWidth="1"/>
    <col min="16140" max="16384" width="9" style="320"/>
  </cols>
  <sheetData>
    <row r="1" spans="1:56" ht="7.5" customHeight="1" x14ac:dyDescent="0.15">
      <c r="A1" s="289"/>
      <c r="B1" s="298"/>
      <c r="C1" s="257"/>
      <c r="D1" s="298"/>
      <c r="E1" s="298"/>
      <c r="F1" s="298"/>
      <c r="G1" s="298"/>
      <c r="H1" s="298"/>
      <c r="I1" s="298"/>
      <c r="J1" s="241"/>
      <c r="K1" s="319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676" t="s">
        <v>267</v>
      </c>
      <c r="AF1" s="676" t="s">
        <v>267</v>
      </c>
      <c r="AG1" s="676" t="s">
        <v>267</v>
      </c>
      <c r="AH1" s="676" t="s">
        <v>267</v>
      </c>
      <c r="AI1" s="676" t="s">
        <v>267</v>
      </c>
      <c r="AJ1" s="676" t="s">
        <v>267</v>
      </c>
      <c r="AK1" s="676" t="s">
        <v>267</v>
      </c>
      <c r="AL1" s="676" t="s">
        <v>267</v>
      </c>
      <c r="AM1" s="321"/>
      <c r="AN1" s="678" t="s">
        <v>268</v>
      </c>
      <c r="AO1" s="678" t="s">
        <v>268</v>
      </c>
      <c r="AP1" s="678" t="s">
        <v>268</v>
      </c>
      <c r="AQ1" s="678" t="s">
        <v>268</v>
      </c>
      <c r="AR1" s="678" t="s">
        <v>268</v>
      </c>
      <c r="AS1" s="678" t="s">
        <v>268</v>
      </c>
      <c r="AT1" s="678" t="s">
        <v>268</v>
      </c>
      <c r="AU1" s="678" t="s">
        <v>268</v>
      </c>
      <c r="AV1" s="322"/>
      <c r="AW1" s="678" t="s">
        <v>47</v>
      </c>
      <c r="AX1" s="678" t="s">
        <v>47</v>
      </c>
      <c r="AY1" s="678" t="s">
        <v>47</v>
      </c>
      <c r="AZ1" s="678" t="s">
        <v>47</v>
      </c>
      <c r="BA1" s="678" t="s">
        <v>47</v>
      </c>
      <c r="BB1" s="678" t="s">
        <v>47</v>
      </c>
      <c r="BC1" s="678" t="s">
        <v>47</v>
      </c>
      <c r="BD1" s="678" t="s">
        <v>47</v>
      </c>
    </row>
    <row r="2" spans="1:56" ht="51.75" customHeight="1" x14ac:dyDescent="0.15">
      <c r="A2" s="289"/>
      <c r="B2" s="323"/>
      <c r="C2" s="323"/>
      <c r="D2" s="323"/>
      <c r="E2" s="323"/>
      <c r="F2" s="323"/>
      <c r="G2" s="323"/>
      <c r="H2" s="323"/>
      <c r="I2" s="324"/>
      <c r="J2" s="241"/>
      <c r="K2" s="319"/>
      <c r="L2" s="325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676"/>
      <c r="AF2" s="676"/>
      <c r="AG2" s="676"/>
      <c r="AH2" s="676"/>
      <c r="AI2" s="676"/>
      <c r="AJ2" s="676"/>
      <c r="AK2" s="676"/>
      <c r="AL2" s="676"/>
      <c r="AM2" s="321"/>
      <c r="AN2" s="678"/>
      <c r="AO2" s="678"/>
      <c r="AP2" s="678"/>
      <c r="AQ2" s="678"/>
      <c r="AR2" s="678"/>
      <c r="AS2" s="678"/>
      <c r="AT2" s="678"/>
      <c r="AU2" s="678"/>
      <c r="AV2" s="322"/>
      <c r="AW2" s="678"/>
      <c r="AX2" s="678"/>
      <c r="AY2" s="678"/>
      <c r="AZ2" s="678"/>
      <c r="BA2" s="678"/>
      <c r="BB2" s="678"/>
      <c r="BC2" s="678"/>
      <c r="BD2" s="678"/>
    </row>
    <row r="3" spans="1:56" ht="23.25" customHeight="1" x14ac:dyDescent="0.15">
      <c r="A3" s="289"/>
      <c r="B3" s="323" t="s">
        <v>251</v>
      </c>
      <c r="C3" s="323"/>
      <c r="D3" s="323"/>
      <c r="E3" s="323"/>
      <c r="F3" s="323" t="s">
        <v>115</v>
      </c>
      <c r="G3" s="317"/>
      <c r="H3" s="317"/>
      <c r="I3" s="318"/>
      <c r="J3" s="241"/>
      <c r="K3" s="319"/>
      <c r="L3" s="325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676"/>
      <c r="AF3" s="676"/>
      <c r="AG3" s="676"/>
      <c r="AH3" s="676"/>
      <c r="AI3" s="676"/>
      <c r="AJ3" s="676"/>
      <c r="AK3" s="676"/>
      <c r="AL3" s="676"/>
      <c r="AM3" s="321"/>
      <c r="AN3" s="678"/>
      <c r="AO3" s="678"/>
      <c r="AP3" s="678"/>
      <c r="AQ3" s="678"/>
      <c r="AR3" s="678"/>
      <c r="AS3" s="678"/>
      <c r="AT3" s="678"/>
      <c r="AU3" s="678"/>
      <c r="AV3" s="322"/>
      <c r="AW3" s="678"/>
      <c r="AX3" s="678"/>
      <c r="AY3" s="678"/>
      <c r="AZ3" s="678"/>
      <c r="BA3" s="678"/>
      <c r="BB3" s="678"/>
      <c r="BC3" s="678"/>
      <c r="BD3" s="678"/>
    </row>
    <row r="4" spans="1:56" ht="26.1" customHeight="1" x14ac:dyDescent="0.15">
      <c r="A4" s="289"/>
      <c r="B4" s="664" t="s">
        <v>109</v>
      </c>
      <c r="C4" s="664"/>
      <c r="D4" s="664"/>
      <c r="E4" s="664"/>
      <c r="F4" s="664"/>
      <c r="G4" s="664"/>
      <c r="H4" s="664"/>
      <c r="I4" s="664"/>
      <c r="J4" s="241"/>
      <c r="K4" s="319"/>
      <c r="L4" s="325"/>
      <c r="M4" s="676" t="s">
        <v>27</v>
      </c>
      <c r="N4" s="676" t="s">
        <v>27</v>
      </c>
      <c r="O4" s="676" t="s">
        <v>27</v>
      </c>
      <c r="P4" s="676" t="s">
        <v>27</v>
      </c>
      <c r="Q4" s="676" t="s">
        <v>27</v>
      </c>
      <c r="R4" s="676" t="s">
        <v>27</v>
      </c>
      <c r="S4" s="676" t="s">
        <v>27</v>
      </c>
      <c r="T4" s="676" t="s">
        <v>27</v>
      </c>
      <c r="U4" s="326"/>
      <c r="V4" s="676" t="s">
        <v>24</v>
      </c>
      <c r="W4" s="676" t="s">
        <v>24</v>
      </c>
      <c r="X4" s="676" t="s">
        <v>24</v>
      </c>
      <c r="Y4" s="676" t="s">
        <v>24</v>
      </c>
      <c r="Z4" s="676" t="s">
        <v>24</v>
      </c>
      <c r="AA4" s="676" t="s">
        <v>24</v>
      </c>
      <c r="AB4" s="676" t="s">
        <v>24</v>
      </c>
      <c r="AC4" s="676" t="s">
        <v>24</v>
      </c>
      <c r="AD4" s="326"/>
      <c r="AE4" s="676"/>
      <c r="AF4" s="676"/>
      <c r="AG4" s="676"/>
      <c r="AH4" s="676"/>
      <c r="AI4" s="676"/>
      <c r="AJ4" s="676"/>
      <c r="AK4" s="676"/>
      <c r="AL4" s="676"/>
      <c r="AM4" s="326"/>
      <c r="AN4" s="678"/>
      <c r="AO4" s="678"/>
      <c r="AP4" s="678"/>
      <c r="AQ4" s="678"/>
      <c r="AR4" s="678"/>
      <c r="AS4" s="678"/>
      <c r="AT4" s="678"/>
      <c r="AU4" s="678"/>
      <c r="AV4" s="322"/>
      <c r="AW4" s="678"/>
      <c r="AX4" s="678"/>
      <c r="AY4" s="678"/>
      <c r="AZ4" s="678"/>
      <c r="BA4" s="678"/>
      <c r="BB4" s="678"/>
      <c r="BC4" s="678"/>
      <c r="BD4" s="678"/>
    </row>
    <row r="5" spans="1:56" ht="15" customHeight="1" x14ac:dyDescent="0.15">
      <c r="A5" s="289"/>
      <c r="B5" s="665" t="s">
        <v>20</v>
      </c>
      <c r="C5" s="665" t="s">
        <v>21</v>
      </c>
      <c r="D5" s="495" t="s">
        <v>110</v>
      </c>
      <c r="E5" s="666"/>
      <c r="F5" s="540" t="s">
        <v>22</v>
      </c>
      <c r="G5" s="669" t="s">
        <v>111</v>
      </c>
      <c r="H5" s="670"/>
      <c r="I5" s="671" t="s">
        <v>112</v>
      </c>
      <c r="J5" s="241"/>
      <c r="K5" s="319"/>
      <c r="L5" s="325"/>
      <c r="M5" s="676"/>
      <c r="N5" s="676"/>
      <c r="O5" s="676"/>
      <c r="P5" s="676"/>
      <c r="Q5" s="676"/>
      <c r="R5" s="676"/>
      <c r="S5" s="676"/>
      <c r="T5" s="676"/>
      <c r="U5" s="326"/>
      <c r="V5" s="676"/>
      <c r="W5" s="676"/>
      <c r="X5" s="676"/>
      <c r="Y5" s="676"/>
      <c r="Z5" s="676"/>
      <c r="AA5" s="676"/>
      <c r="AB5" s="676"/>
      <c r="AC5" s="676"/>
      <c r="AD5" s="326"/>
      <c r="AE5" s="676"/>
      <c r="AF5" s="676"/>
      <c r="AG5" s="676"/>
      <c r="AH5" s="676"/>
      <c r="AI5" s="676"/>
      <c r="AJ5" s="676"/>
      <c r="AK5" s="676"/>
      <c r="AL5" s="676"/>
      <c r="AM5" s="326"/>
      <c r="AN5" s="678"/>
      <c r="AO5" s="678"/>
      <c r="AP5" s="678"/>
      <c r="AQ5" s="678"/>
      <c r="AR5" s="678"/>
      <c r="AS5" s="678"/>
      <c r="AT5" s="678"/>
      <c r="AU5" s="678"/>
      <c r="AV5" s="322"/>
      <c r="AW5" s="678"/>
      <c r="AX5" s="678"/>
      <c r="AY5" s="678"/>
      <c r="AZ5" s="678"/>
      <c r="BA5" s="678"/>
      <c r="BB5" s="678"/>
      <c r="BC5" s="678"/>
      <c r="BD5" s="678"/>
    </row>
    <row r="6" spans="1:56" ht="15" customHeight="1" x14ac:dyDescent="0.15">
      <c r="A6" s="289"/>
      <c r="B6" s="665"/>
      <c r="C6" s="665"/>
      <c r="D6" s="667"/>
      <c r="E6" s="668"/>
      <c r="F6" s="540"/>
      <c r="G6" s="75" t="s">
        <v>113</v>
      </c>
      <c r="H6" s="75" t="s">
        <v>114</v>
      </c>
      <c r="I6" s="524"/>
      <c r="J6" s="241"/>
      <c r="K6" s="319"/>
      <c r="L6" s="325"/>
      <c r="M6" s="327" t="s">
        <v>70</v>
      </c>
      <c r="N6" s="327" t="s">
        <v>46</v>
      </c>
      <c r="O6" s="327" t="s">
        <v>71</v>
      </c>
      <c r="P6" s="327" t="s">
        <v>72</v>
      </c>
      <c r="Q6" s="327" t="s">
        <v>73</v>
      </c>
      <c r="R6" s="327" t="s">
        <v>74</v>
      </c>
      <c r="S6" s="327" t="s">
        <v>75</v>
      </c>
      <c r="T6" s="327" t="s">
        <v>76</v>
      </c>
      <c r="U6" s="328"/>
      <c r="V6" s="327" t="s">
        <v>70</v>
      </c>
      <c r="W6" s="327" t="s">
        <v>46</v>
      </c>
      <c r="X6" s="327" t="s">
        <v>71</v>
      </c>
      <c r="Y6" s="327" t="s">
        <v>72</v>
      </c>
      <c r="Z6" s="327" t="s">
        <v>73</v>
      </c>
      <c r="AA6" s="327" t="s">
        <v>74</v>
      </c>
      <c r="AB6" s="327" t="s">
        <v>75</v>
      </c>
      <c r="AC6" s="327" t="s">
        <v>76</v>
      </c>
      <c r="AD6" s="328"/>
      <c r="AE6" s="327" t="s">
        <v>70</v>
      </c>
      <c r="AF6" s="327" t="s">
        <v>46</v>
      </c>
      <c r="AG6" s="327" t="s">
        <v>71</v>
      </c>
      <c r="AH6" s="327" t="s">
        <v>72</v>
      </c>
      <c r="AI6" s="327" t="s">
        <v>73</v>
      </c>
      <c r="AJ6" s="327" t="s">
        <v>74</v>
      </c>
      <c r="AK6" s="327" t="s">
        <v>75</v>
      </c>
      <c r="AL6" s="327" t="s">
        <v>76</v>
      </c>
      <c r="AM6" s="328"/>
      <c r="AN6" s="327" t="s">
        <v>70</v>
      </c>
      <c r="AO6" s="327" t="s">
        <v>46</v>
      </c>
      <c r="AP6" s="327" t="s">
        <v>71</v>
      </c>
      <c r="AQ6" s="327" t="s">
        <v>72</v>
      </c>
      <c r="AR6" s="327" t="s">
        <v>73</v>
      </c>
      <c r="AS6" s="327" t="s">
        <v>74</v>
      </c>
      <c r="AT6" s="327" t="s">
        <v>75</v>
      </c>
      <c r="AU6" s="327" t="s">
        <v>76</v>
      </c>
      <c r="AV6" s="329"/>
      <c r="AW6" s="327" t="s">
        <v>70</v>
      </c>
      <c r="AX6" s="327" t="s">
        <v>46</v>
      </c>
      <c r="AY6" s="327" t="s">
        <v>71</v>
      </c>
      <c r="AZ6" s="327" t="s">
        <v>72</v>
      </c>
      <c r="BA6" s="327" t="s">
        <v>73</v>
      </c>
      <c r="BB6" s="327" t="s">
        <v>74</v>
      </c>
      <c r="BC6" s="327" t="s">
        <v>75</v>
      </c>
      <c r="BD6" s="327" t="s">
        <v>76</v>
      </c>
    </row>
    <row r="7" spans="1:56" ht="21.95" customHeight="1" x14ac:dyDescent="0.15">
      <c r="A7" s="289"/>
      <c r="B7" s="330">
        <v>2</v>
      </c>
      <c r="C7" s="40"/>
      <c r="D7" s="672"/>
      <c r="E7" s="673"/>
      <c r="F7" s="316"/>
      <c r="G7" s="42"/>
      <c r="H7" s="40"/>
      <c r="I7" s="43"/>
      <c r="J7" s="241"/>
      <c r="K7" s="331" t="str">
        <f t="shared" ref="K7:K31" si="0">IF(F7=$M$4,$M$4&amp;G7,IF(F7=$V$4,$V$4&amp;G7,IF(F7=$AE$1,$AE$1&amp;G7,IF(F7=$AN$1,$AN$1&amp;G7,IF(F7="","",$AW$1&amp;G7)))))</f>
        <v/>
      </c>
      <c r="M7" s="320">
        <f>COUNTIF(K7,"校長①")*H7</f>
        <v>0</v>
      </c>
      <c r="N7" s="320">
        <f>COUNTIF(K7,"校長②")*H7</f>
        <v>0</v>
      </c>
      <c r="O7" s="320">
        <f>COUNTIF(K7,"校長③")*H7</f>
        <v>0</v>
      </c>
      <c r="P7" s="320">
        <f>COUNTIF(K7,"校長④")*H7</f>
        <v>0</v>
      </c>
      <c r="Q7" s="320">
        <f>COUNTIF(K7,"校長⑤")*H7</f>
        <v>0</v>
      </c>
      <c r="R7" s="320">
        <f>COUNTIF(K7,"校長⑥")*H7</f>
        <v>0</v>
      </c>
      <c r="S7" s="320">
        <f>COUNTIF(K7,"校長⑦")*H7</f>
        <v>0</v>
      </c>
      <c r="T7" s="320">
        <f>COUNTIF(K7,"校長⑧")*H7</f>
        <v>0</v>
      </c>
      <c r="V7" s="320">
        <f>COUNTIF(K7,"教頭①")*H7</f>
        <v>0</v>
      </c>
      <c r="W7" s="320">
        <f>COUNTIF(K7,"教頭②")*H7</f>
        <v>0</v>
      </c>
      <c r="X7" s="320">
        <f>COUNTIF(K7,"教頭③")*H7</f>
        <v>0</v>
      </c>
      <c r="Y7" s="320">
        <f>COUNTIF(K7,"教頭④")*H7</f>
        <v>0</v>
      </c>
      <c r="Z7" s="320">
        <f>COUNTIF(K7,"教頭⑤")*H7</f>
        <v>0</v>
      </c>
      <c r="AA7" s="320">
        <f>COUNTIF(K7,"教頭⑥")*H7</f>
        <v>0</v>
      </c>
      <c r="AB7" s="320">
        <f>COUNTIF(K7,"教頭⑦")*H7</f>
        <v>0</v>
      </c>
      <c r="AC7" s="320">
        <f>COUNTIF(K7,"教頭⑧")*H7</f>
        <v>0</v>
      </c>
      <c r="AE7" s="320">
        <f>COUNTIF($K7,"拠点校指導教員①")*H7</f>
        <v>0</v>
      </c>
      <c r="AF7" s="320">
        <f>COUNTIF($K7,"拠点校指導教員②")*H7</f>
        <v>0</v>
      </c>
      <c r="AG7" s="320">
        <f>COUNTIF($K7,"拠点校指導教員③")*H7</f>
        <v>0</v>
      </c>
      <c r="AH7" s="320">
        <f>COUNTIF($K7,"拠点校指導教員④")*H7</f>
        <v>0</v>
      </c>
      <c r="AI7" s="320">
        <f>COUNTIF($K7,"拠点校指導教員⑤")*H7</f>
        <v>0</v>
      </c>
      <c r="AJ7" s="320">
        <f>COUNTIF($K7,"拠点校指導教員⑥")*H7</f>
        <v>0</v>
      </c>
      <c r="AK7" s="320">
        <f>COUNTIF($K7,"拠点校指導教員⑦")*H7</f>
        <v>0</v>
      </c>
      <c r="AL7" s="320">
        <f>COUNTIF($K7,"拠点校指導教員⑧")*H7</f>
        <v>0</v>
      </c>
      <c r="AN7" s="320">
        <f>COUNTIF($K7,"校内指導教員①")*H7</f>
        <v>0</v>
      </c>
      <c r="AO7" s="320">
        <f>COUNTIF($K7,"校内指導教員②")*H7</f>
        <v>0</v>
      </c>
      <c r="AP7" s="320">
        <f>COUNTIF($K7,"校内指導教員③")*H7</f>
        <v>0</v>
      </c>
      <c r="AQ7" s="320">
        <f>COUNTIF($K7,"校内指導教員④")*H7</f>
        <v>0</v>
      </c>
      <c r="AR7" s="320">
        <f>COUNTIF($K7,"校内指導教員⑤")*H7</f>
        <v>0</v>
      </c>
      <c r="AS7" s="320">
        <f>COUNTIF($K7,"校内指導教員⑥")*H7</f>
        <v>0</v>
      </c>
      <c r="AT7" s="320">
        <f>COUNTIF($K7,"校内指導教員⑦")*H7</f>
        <v>0</v>
      </c>
      <c r="AU7" s="320">
        <f>COUNTIF($K7,"校内指導教員⑧")*H7</f>
        <v>0</v>
      </c>
      <c r="AW7" s="320">
        <f>COUNTIF($K7,"その他の教員①")*H7</f>
        <v>0</v>
      </c>
      <c r="AX7" s="320">
        <f>COUNTIF($K7,"その他の教員②")*H7</f>
        <v>0</v>
      </c>
      <c r="AY7" s="320">
        <f>COUNTIF($K7,"その他の教員③")*H7</f>
        <v>0</v>
      </c>
      <c r="AZ7" s="320">
        <f>COUNTIF($K7,"その他の教員④")*H7</f>
        <v>0</v>
      </c>
      <c r="BA7" s="320">
        <f>COUNTIF($K7,"その他の教員⑤")*H7</f>
        <v>0</v>
      </c>
      <c r="BB7" s="320">
        <f>COUNTIF($K7,"その他の教員⑥")*H7</f>
        <v>0</v>
      </c>
      <c r="BC7" s="320">
        <f>COUNTIF($K7,"その他の教員⑦")*H7</f>
        <v>0</v>
      </c>
      <c r="BD7" s="320">
        <f>COUNTIF($K7,"その他の教員⑧")*H7</f>
        <v>0</v>
      </c>
    </row>
    <row r="8" spans="1:56" ht="21.75" customHeight="1" x14ac:dyDescent="0.15">
      <c r="A8" s="289"/>
      <c r="B8" s="332"/>
      <c r="C8" s="40"/>
      <c r="D8" s="662"/>
      <c r="E8" s="663"/>
      <c r="F8" s="45"/>
      <c r="G8" s="40"/>
      <c r="H8" s="40"/>
      <c r="I8" s="46"/>
      <c r="J8" s="241"/>
      <c r="K8" s="331" t="str">
        <f t="shared" si="0"/>
        <v/>
      </c>
      <c r="M8" s="320">
        <f t="shared" ref="M8:M31" si="1">COUNTIF(K8,"校長①")*H8</f>
        <v>0</v>
      </c>
      <c r="N8" s="320">
        <f t="shared" ref="N8:N31" si="2">COUNTIF(K8,"校長②")*H8</f>
        <v>0</v>
      </c>
      <c r="O8" s="320">
        <f t="shared" ref="O8:O31" si="3">COUNTIF(K8,"校長③")*H8</f>
        <v>0</v>
      </c>
      <c r="P8" s="320">
        <f t="shared" ref="P8:P31" si="4">COUNTIF(K8,"校長④")*H8</f>
        <v>0</v>
      </c>
      <c r="Q8" s="320">
        <f t="shared" ref="Q8:Q31" si="5">COUNTIF(K8,"校長⑤")*H8</f>
        <v>0</v>
      </c>
      <c r="R8" s="320">
        <f t="shared" ref="R8:R31" si="6">COUNTIF(K8,"校長⑥")*H8</f>
        <v>0</v>
      </c>
      <c r="S8" s="320">
        <f t="shared" ref="S8:S31" si="7">COUNTIF(K8,"校長⑦")*H8</f>
        <v>0</v>
      </c>
      <c r="T8" s="320">
        <f t="shared" ref="T8:T31" si="8">COUNTIF(K8,"校長⑧")*H8</f>
        <v>0</v>
      </c>
      <c r="V8" s="320">
        <f t="shared" ref="V8:V31" si="9">COUNTIF(K8,"教頭①")*H8</f>
        <v>0</v>
      </c>
      <c r="W8" s="320">
        <f t="shared" ref="W8:W31" si="10">COUNTIF(K8,"教頭②")*H8</f>
        <v>0</v>
      </c>
      <c r="X8" s="320">
        <f t="shared" ref="X8:X31" si="11">COUNTIF(K8,"教頭③")*H8</f>
        <v>0</v>
      </c>
      <c r="Y8" s="320">
        <f t="shared" ref="Y8:Y31" si="12">COUNTIF(K8,"教頭④")*H8</f>
        <v>0</v>
      </c>
      <c r="Z8" s="320">
        <f t="shared" ref="Z8:Z31" si="13">COUNTIF(K8,"教頭⑤")*H8</f>
        <v>0</v>
      </c>
      <c r="AA8" s="320">
        <f t="shared" ref="AA8:AA31" si="14">COUNTIF(K8,"教頭⑥")*H8</f>
        <v>0</v>
      </c>
      <c r="AB8" s="320">
        <f t="shared" ref="AB8:AB31" si="15">COUNTIF(K8,"教頭⑦")*H8</f>
        <v>0</v>
      </c>
      <c r="AC8" s="320">
        <f t="shared" ref="AC8:AC31" si="16">COUNTIF(K8,"教頭⑧")*H8</f>
        <v>0</v>
      </c>
      <c r="AE8" s="320">
        <f t="shared" ref="AE8:AE31" si="17">COUNTIF($K8,"拠点校指導教員①")*H8</f>
        <v>0</v>
      </c>
      <c r="AF8" s="320">
        <f t="shared" ref="AF8:AF31" si="18">COUNTIF($K8,"拠点校指導教員②")*H8</f>
        <v>0</v>
      </c>
      <c r="AG8" s="320">
        <f t="shared" ref="AG8:AG31" si="19">COUNTIF($K8,"拠点校指導教員③")*H8</f>
        <v>0</v>
      </c>
      <c r="AH8" s="320">
        <f t="shared" ref="AH8:AH31" si="20">COUNTIF($K8,"拠点校指導教員④")*H8</f>
        <v>0</v>
      </c>
      <c r="AI8" s="320">
        <f t="shared" ref="AI8:AI31" si="21">COUNTIF($K8,"拠点校指導教員⑤")*H8</f>
        <v>0</v>
      </c>
      <c r="AJ8" s="320">
        <f t="shared" ref="AJ8:AJ31" si="22">COUNTIF($K8,"拠点校指導教員⑥")*H8</f>
        <v>0</v>
      </c>
      <c r="AK8" s="320">
        <f t="shared" ref="AK8:AK31" si="23">COUNTIF($K8,"拠点校指導教員⑦")*H8</f>
        <v>0</v>
      </c>
      <c r="AL8" s="320">
        <f t="shared" ref="AL8:AL31" si="24">COUNTIF($K8,"拠点校指導教員⑧")*H8</f>
        <v>0</v>
      </c>
      <c r="AN8" s="320">
        <f t="shared" ref="AN8:AN31" si="25">COUNTIF($K8,"校内指導教員①")*H8</f>
        <v>0</v>
      </c>
      <c r="AO8" s="320">
        <f t="shared" ref="AO8:AO31" si="26">COUNTIF($K8,"校内指導教員②")*H8</f>
        <v>0</v>
      </c>
      <c r="AP8" s="320">
        <f t="shared" ref="AP8:AP31" si="27">COUNTIF($K8,"校内指導教員③")*H8</f>
        <v>0</v>
      </c>
      <c r="AQ8" s="320">
        <f t="shared" ref="AQ8:AQ31" si="28">COUNTIF($K8,"校内指導教員④")*H8</f>
        <v>0</v>
      </c>
      <c r="AR8" s="320">
        <f t="shared" ref="AR8:AR31" si="29">COUNTIF($K8,"校内指導教員⑤")*H8</f>
        <v>0</v>
      </c>
      <c r="AS8" s="320">
        <f t="shared" ref="AS8:AS31" si="30">COUNTIF($K8,"校内指導教員⑥")*H8</f>
        <v>0</v>
      </c>
      <c r="AT8" s="320">
        <f t="shared" ref="AT8:AT31" si="31">COUNTIF($K8,"校内指導教員⑦")*H8</f>
        <v>0</v>
      </c>
      <c r="AU8" s="320">
        <f t="shared" ref="AU8:AU31" si="32">COUNTIF($K8,"校内指導教員⑧")*H8</f>
        <v>0</v>
      </c>
      <c r="AW8" s="320">
        <f t="shared" ref="AW8:AW31" si="33">COUNTIF($K8,"その他の教員①")*H8</f>
        <v>0</v>
      </c>
      <c r="AX8" s="320">
        <f t="shared" ref="AX8:AX31" si="34">COUNTIF($K8,"その他の教員②")*H8</f>
        <v>0</v>
      </c>
      <c r="AY8" s="320">
        <f t="shared" ref="AY8:AY31" si="35">COUNTIF($K8,"その他の教員③")*H8</f>
        <v>0</v>
      </c>
      <c r="AZ8" s="320">
        <f t="shared" ref="AZ8:AZ31" si="36">COUNTIF($K8,"その他の教員④")*H8</f>
        <v>0</v>
      </c>
      <c r="BA8" s="320">
        <f t="shared" ref="BA8:BA31" si="37">COUNTIF($K8,"その他の教員⑤")*H8</f>
        <v>0</v>
      </c>
      <c r="BB8" s="320">
        <f t="shared" ref="BB8:BB31" si="38">COUNTIF($K8,"その他の教員⑥")*H8</f>
        <v>0</v>
      </c>
      <c r="BC8" s="320">
        <f t="shared" ref="BC8:BC31" si="39">COUNTIF($K8,"その他の教員⑦")*H8</f>
        <v>0</v>
      </c>
      <c r="BD8" s="320">
        <f t="shared" ref="BD8:BD31" si="40">COUNTIF($K8,"その他の教員⑧")*H8</f>
        <v>0</v>
      </c>
    </row>
    <row r="9" spans="1:56" ht="21.95" customHeight="1" x14ac:dyDescent="0.15">
      <c r="A9" s="289"/>
      <c r="B9" s="332"/>
      <c r="C9" s="39"/>
      <c r="D9" s="662"/>
      <c r="E9" s="663"/>
      <c r="F9" s="45"/>
      <c r="G9" s="40"/>
      <c r="H9" s="40"/>
      <c r="I9" s="48"/>
      <c r="J9" s="241"/>
      <c r="K9" s="331" t="str">
        <f t="shared" si="0"/>
        <v/>
      </c>
      <c r="M9" s="320">
        <f t="shared" si="1"/>
        <v>0</v>
      </c>
      <c r="N9" s="320">
        <f t="shared" si="2"/>
        <v>0</v>
      </c>
      <c r="O9" s="320">
        <f t="shared" si="3"/>
        <v>0</v>
      </c>
      <c r="P9" s="320">
        <f t="shared" si="4"/>
        <v>0</v>
      </c>
      <c r="Q9" s="320">
        <f t="shared" si="5"/>
        <v>0</v>
      </c>
      <c r="R9" s="320">
        <f t="shared" si="6"/>
        <v>0</v>
      </c>
      <c r="S9" s="320">
        <f t="shared" si="7"/>
        <v>0</v>
      </c>
      <c r="T9" s="320">
        <f t="shared" si="8"/>
        <v>0</v>
      </c>
      <c r="V9" s="320">
        <f t="shared" si="9"/>
        <v>0</v>
      </c>
      <c r="W9" s="320">
        <f t="shared" si="10"/>
        <v>0</v>
      </c>
      <c r="X9" s="320">
        <f t="shared" si="11"/>
        <v>0</v>
      </c>
      <c r="Y9" s="320">
        <f t="shared" si="12"/>
        <v>0</v>
      </c>
      <c r="Z9" s="320">
        <f t="shared" si="13"/>
        <v>0</v>
      </c>
      <c r="AA9" s="320">
        <f t="shared" si="14"/>
        <v>0</v>
      </c>
      <c r="AB9" s="320">
        <f t="shared" si="15"/>
        <v>0</v>
      </c>
      <c r="AC9" s="320">
        <f t="shared" si="16"/>
        <v>0</v>
      </c>
      <c r="AE9" s="320">
        <f t="shared" si="17"/>
        <v>0</v>
      </c>
      <c r="AF9" s="320">
        <f t="shared" si="18"/>
        <v>0</v>
      </c>
      <c r="AG9" s="320">
        <f t="shared" si="19"/>
        <v>0</v>
      </c>
      <c r="AH9" s="320">
        <f t="shared" si="20"/>
        <v>0</v>
      </c>
      <c r="AI9" s="320">
        <f t="shared" si="21"/>
        <v>0</v>
      </c>
      <c r="AJ9" s="320">
        <f t="shared" si="22"/>
        <v>0</v>
      </c>
      <c r="AK9" s="320">
        <f t="shared" si="23"/>
        <v>0</v>
      </c>
      <c r="AL9" s="320">
        <f t="shared" si="24"/>
        <v>0</v>
      </c>
      <c r="AN9" s="320">
        <f t="shared" si="25"/>
        <v>0</v>
      </c>
      <c r="AO9" s="320">
        <f t="shared" si="26"/>
        <v>0</v>
      </c>
      <c r="AP9" s="320">
        <f t="shared" si="27"/>
        <v>0</v>
      </c>
      <c r="AQ9" s="320">
        <f t="shared" si="28"/>
        <v>0</v>
      </c>
      <c r="AR9" s="320">
        <f t="shared" si="29"/>
        <v>0</v>
      </c>
      <c r="AS9" s="320">
        <f t="shared" si="30"/>
        <v>0</v>
      </c>
      <c r="AT9" s="320">
        <f t="shared" si="31"/>
        <v>0</v>
      </c>
      <c r="AU9" s="320">
        <f t="shared" si="32"/>
        <v>0</v>
      </c>
      <c r="AW9" s="320">
        <f t="shared" si="33"/>
        <v>0</v>
      </c>
      <c r="AX9" s="320">
        <f t="shared" si="34"/>
        <v>0</v>
      </c>
      <c r="AY9" s="320">
        <f t="shared" si="35"/>
        <v>0</v>
      </c>
      <c r="AZ9" s="320">
        <f t="shared" si="36"/>
        <v>0</v>
      </c>
      <c r="BA9" s="320">
        <f t="shared" si="37"/>
        <v>0</v>
      </c>
      <c r="BB9" s="320">
        <f t="shared" si="38"/>
        <v>0</v>
      </c>
      <c r="BC9" s="320">
        <f t="shared" si="39"/>
        <v>0</v>
      </c>
      <c r="BD9" s="320">
        <f t="shared" si="40"/>
        <v>0</v>
      </c>
    </row>
    <row r="10" spans="1:56" ht="21.95" customHeight="1" x14ac:dyDescent="0.15">
      <c r="A10" s="289"/>
      <c r="B10" s="332"/>
      <c r="C10" s="49"/>
      <c r="D10" s="662"/>
      <c r="E10" s="663"/>
      <c r="F10" s="45"/>
      <c r="G10" s="40"/>
      <c r="H10" s="40"/>
      <c r="I10" s="51"/>
      <c r="J10" s="241"/>
      <c r="K10" s="331" t="str">
        <f t="shared" si="0"/>
        <v/>
      </c>
      <c r="M10" s="320">
        <f t="shared" si="1"/>
        <v>0</v>
      </c>
      <c r="N10" s="320">
        <f t="shared" si="2"/>
        <v>0</v>
      </c>
      <c r="O10" s="320">
        <f t="shared" si="3"/>
        <v>0</v>
      </c>
      <c r="P10" s="320">
        <f t="shared" si="4"/>
        <v>0</v>
      </c>
      <c r="Q10" s="320">
        <f t="shared" si="5"/>
        <v>0</v>
      </c>
      <c r="R10" s="320">
        <f t="shared" si="6"/>
        <v>0</v>
      </c>
      <c r="S10" s="320">
        <f t="shared" si="7"/>
        <v>0</v>
      </c>
      <c r="T10" s="320">
        <f t="shared" si="8"/>
        <v>0</v>
      </c>
      <c r="V10" s="320">
        <f t="shared" si="9"/>
        <v>0</v>
      </c>
      <c r="W10" s="320">
        <f t="shared" si="10"/>
        <v>0</v>
      </c>
      <c r="X10" s="320">
        <f t="shared" si="11"/>
        <v>0</v>
      </c>
      <c r="Y10" s="320">
        <f t="shared" si="12"/>
        <v>0</v>
      </c>
      <c r="Z10" s="320">
        <f t="shared" si="13"/>
        <v>0</v>
      </c>
      <c r="AA10" s="320">
        <f t="shared" si="14"/>
        <v>0</v>
      </c>
      <c r="AB10" s="320">
        <f t="shared" si="15"/>
        <v>0</v>
      </c>
      <c r="AC10" s="320">
        <f t="shared" si="16"/>
        <v>0</v>
      </c>
      <c r="AE10" s="320">
        <f t="shared" si="17"/>
        <v>0</v>
      </c>
      <c r="AF10" s="320">
        <f t="shared" si="18"/>
        <v>0</v>
      </c>
      <c r="AG10" s="320">
        <f t="shared" si="19"/>
        <v>0</v>
      </c>
      <c r="AH10" s="320">
        <f t="shared" si="20"/>
        <v>0</v>
      </c>
      <c r="AI10" s="320">
        <f t="shared" si="21"/>
        <v>0</v>
      </c>
      <c r="AJ10" s="320">
        <f t="shared" si="22"/>
        <v>0</v>
      </c>
      <c r="AK10" s="320">
        <f t="shared" si="23"/>
        <v>0</v>
      </c>
      <c r="AL10" s="320">
        <f t="shared" si="24"/>
        <v>0</v>
      </c>
      <c r="AN10" s="320">
        <f t="shared" si="25"/>
        <v>0</v>
      </c>
      <c r="AO10" s="320">
        <f t="shared" si="26"/>
        <v>0</v>
      </c>
      <c r="AP10" s="320">
        <f t="shared" si="27"/>
        <v>0</v>
      </c>
      <c r="AQ10" s="320">
        <f t="shared" si="28"/>
        <v>0</v>
      </c>
      <c r="AR10" s="320">
        <f t="shared" si="29"/>
        <v>0</v>
      </c>
      <c r="AS10" s="320">
        <f t="shared" si="30"/>
        <v>0</v>
      </c>
      <c r="AT10" s="320">
        <f t="shared" si="31"/>
        <v>0</v>
      </c>
      <c r="AU10" s="320">
        <f t="shared" si="32"/>
        <v>0</v>
      </c>
      <c r="AW10" s="320">
        <f t="shared" si="33"/>
        <v>0</v>
      </c>
      <c r="AX10" s="320">
        <f t="shared" si="34"/>
        <v>0</v>
      </c>
      <c r="AY10" s="320">
        <f t="shared" si="35"/>
        <v>0</v>
      </c>
      <c r="AZ10" s="320">
        <f t="shared" si="36"/>
        <v>0</v>
      </c>
      <c r="BA10" s="320">
        <f t="shared" si="37"/>
        <v>0</v>
      </c>
      <c r="BB10" s="320">
        <f t="shared" si="38"/>
        <v>0</v>
      </c>
      <c r="BC10" s="320">
        <f t="shared" si="39"/>
        <v>0</v>
      </c>
      <c r="BD10" s="320">
        <f t="shared" si="40"/>
        <v>0</v>
      </c>
    </row>
    <row r="11" spans="1:56" ht="21.95" customHeight="1" x14ac:dyDescent="0.15">
      <c r="A11" s="289"/>
      <c r="B11" s="332"/>
      <c r="C11" s="50"/>
      <c r="D11" s="662"/>
      <c r="E11" s="663"/>
      <c r="F11" s="45"/>
      <c r="G11" s="40"/>
      <c r="H11" s="40"/>
      <c r="I11" s="46"/>
      <c r="J11" s="241"/>
      <c r="K11" s="331" t="str">
        <f t="shared" si="0"/>
        <v/>
      </c>
      <c r="M11" s="320">
        <f t="shared" si="1"/>
        <v>0</v>
      </c>
      <c r="N11" s="320">
        <f t="shared" si="2"/>
        <v>0</v>
      </c>
      <c r="O11" s="320">
        <f t="shared" si="3"/>
        <v>0</v>
      </c>
      <c r="P11" s="320">
        <f t="shared" si="4"/>
        <v>0</v>
      </c>
      <c r="Q11" s="320">
        <f t="shared" si="5"/>
        <v>0</v>
      </c>
      <c r="R11" s="320">
        <f t="shared" si="6"/>
        <v>0</v>
      </c>
      <c r="S11" s="320">
        <f t="shared" si="7"/>
        <v>0</v>
      </c>
      <c r="T11" s="320">
        <f t="shared" si="8"/>
        <v>0</v>
      </c>
      <c r="V11" s="320">
        <f t="shared" si="9"/>
        <v>0</v>
      </c>
      <c r="W11" s="320">
        <f t="shared" si="10"/>
        <v>0</v>
      </c>
      <c r="X11" s="320">
        <f t="shared" si="11"/>
        <v>0</v>
      </c>
      <c r="Y11" s="320">
        <f t="shared" si="12"/>
        <v>0</v>
      </c>
      <c r="Z11" s="320">
        <f t="shared" si="13"/>
        <v>0</v>
      </c>
      <c r="AA11" s="320">
        <f t="shared" si="14"/>
        <v>0</v>
      </c>
      <c r="AB11" s="320">
        <f t="shared" si="15"/>
        <v>0</v>
      </c>
      <c r="AC11" s="320">
        <f t="shared" si="16"/>
        <v>0</v>
      </c>
      <c r="AE11" s="320">
        <f t="shared" si="17"/>
        <v>0</v>
      </c>
      <c r="AF11" s="320">
        <f t="shared" si="18"/>
        <v>0</v>
      </c>
      <c r="AG11" s="320">
        <f t="shared" si="19"/>
        <v>0</v>
      </c>
      <c r="AH11" s="320">
        <f t="shared" si="20"/>
        <v>0</v>
      </c>
      <c r="AI11" s="320">
        <f t="shared" si="21"/>
        <v>0</v>
      </c>
      <c r="AJ11" s="320">
        <f t="shared" si="22"/>
        <v>0</v>
      </c>
      <c r="AK11" s="320">
        <f t="shared" si="23"/>
        <v>0</v>
      </c>
      <c r="AL11" s="320">
        <f t="shared" si="24"/>
        <v>0</v>
      </c>
      <c r="AN11" s="320">
        <f t="shared" si="25"/>
        <v>0</v>
      </c>
      <c r="AO11" s="320">
        <f t="shared" si="26"/>
        <v>0</v>
      </c>
      <c r="AP11" s="320">
        <f t="shared" si="27"/>
        <v>0</v>
      </c>
      <c r="AQ11" s="320">
        <f t="shared" si="28"/>
        <v>0</v>
      </c>
      <c r="AR11" s="320">
        <f t="shared" si="29"/>
        <v>0</v>
      </c>
      <c r="AS11" s="320">
        <f t="shared" si="30"/>
        <v>0</v>
      </c>
      <c r="AT11" s="320">
        <f t="shared" si="31"/>
        <v>0</v>
      </c>
      <c r="AU11" s="320">
        <f t="shared" si="32"/>
        <v>0</v>
      </c>
      <c r="AW11" s="320">
        <f t="shared" si="33"/>
        <v>0</v>
      </c>
      <c r="AX11" s="320">
        <f t="shared" si="34"/>
        <v>0</v>
      </c>
      <c r="AY11" s="320">
        <f t="shared" si="35"/>
        <v>0</v>
      </c>
      <c r="AZ11" s="320">
        <f t="shared" si="36"/>
        <v>0</v>
      </c>
      <c r="BA11" s="320">
        <f t="shared" si="37"/>
        <v>0</v>
      </c>
      <c r="BB11" s="320">
        <f t="shared" si="38"/>
        <v>0</v>
      </c>
      <c r="BC11" s="320">
        <f t="shared" si="39"/>
        <v>0</v>
      </c>
      <c r="BD11" s="320">
        <f t="shared" si="40"/>
        <v>0</v>
      </c>
    </row>
    <row r="12" spans="1:56" ht="21.95" customHeight="1" x14ac:dyDescent="0.15">
      <c r="A12" s="289"/>
      <c r="B12" s="332"/>
      <c r="C12" s="50"/>
      <c r="D12" s="662"/>
      <c r="E12" s="663"/>
      <c r="F12" s="45"/>
      <c r="G12" s="40"/>
      <c r="H12" s="40"/>
      <c r="I12" s="48"/>
      <c r="J12" s="333"/>
      <c r="K12" s="331" t="str">
        <f t="shared" si="0"/>
        <v/>
      </c>
      <c r="M12" s="320">
        <f t="shared" si="1"/>
        <v>0</v>
      </c>
      <c r="N12" s="320">
        <f t="shared" si="2"/>
        <v>0</v>
      </c>
      <c r="O12" s="320">
        <f t="shared" si="3"/>
        <v>0</v>
      </c>
      <c r="P12" s="320">
        <f t="shared" si="4"/>
        <v>0</v>
      </c>
      <c r="Q12" s="320">
        <f t="shared" si="5"/>
        <v>0</v>
      </c>
      <c r="R12" s="320">
        <f t="shared" si="6"/>
        <v>0</v>
      </c>
      <c r="S12" s="320">
        <f t="shared" si="7"/>
        <v>0</v>
      </c>
      <c r="T12" s="320">
        <f t="shared" si="8"/>
        <v>0</v>
      </c>
      <c r="V12" s="320">
        <f t="shared" si="9"/>
        <v>0</v>
      </c>
      <c r="W12" s="320">
        <f t="shared" si="10"/>
        <v>0</v>
      </c>
      <c r="X12" s="320">
        <f t="shared" si="11"/>
        <v>0</v>
      </c>
      <c r="Y12" s="320">
        <f t="shared" si="12"/>
        <v>0</v>
      </c>
      <c r="Z12" s="320">
        <f t="shared" si="13"/>
        <v>0</v>
      </c>
      <c r="AA12" s="320">
        <f t="shared" si="14"/>
        <v>0</v>
      </c>
      <c r="AB12" s="320">
        <f t="shared" si="15"/>
        <v>0</v>
      </c>
      <c r="AC12" s="320">
        <f t="shared" si="16"/>
        <v>0</v>
      </c>
      <c r="AE12" s="320">
        <f t="shared" si="17"/>
        <v>0</v>
      </c>
      <c r="AF12" s="320">
        <f t="shared" si="18"/>
        <v>0</v>
      </c>
      <c r="AG12" s="320">
        <f t="shared" si="19"/>
        <v>0</v>
      </c>
      <c r="AH12" s="320">
        <f t="shared" si="20"/>
        <v>0</v>
      </c>
      <c r="AI12" s="320">
        <f t="shared" si="21"/>
        <v>0</v>
      </c>
      <c r="AJ12" s="320">
        <f t="shared" si="22"/>
        <v>0</v>
      </c>
      <c r="AK12" s="320">
        <f t="shared" si="23"/>
        <v>0</v>
      </c>
      <c r="AL12" s="320">
        <f t="shared" si="24"/>
        <v>0</v>
      </c>
      <c r="AN12" s="320">
        <f t="shared" si="25"/>
        <v>0</v>
      </c>
      <c r="AO12" s="320">
        <f t="shared" si="26"/>
        <v>0</v>
      </c>
      <c r="AP12" s="320">
        <f t="shared" si="27"/>
        <v>0</v>
      </c>
      <c r="AQ12" s="320">
        <f t="shared" si="28"/>
        <v>0</v>
      </c>
      <c r="AR12" s="320">
        <f t="shared" si="29"/>
        <v>0</v>
      </c>
      <c r="AS12" s="320">
        <f t="shared" si="30"/>
        <v>0</v>
      </c>
      <c r="AT12" s="320">
        <f t="shared" si="31"/>
        <v>0</v>
      </c>
      <c r="AU12" s="320">
        <f t="shared" si="32"/>
        <v>0</v>
      </c>
      <c r="AW12" s="320">
        <f t="shared" si="33"/>
        <v>0</v>
      </c>
      <c r="AX12" s="320">
        <f t="shared" si="34"/>
        <v>0</v>
      </c>
      <c r="AY12" s="320">
        <f t="shared" si="35"/>
        <v>0</v>
      </c>
      <c r="AZ12" s="320">
        <f t="shared" si="36"/>
        <v>0</v>
      </c>
      <c r="BA12" s="320">
        <f t="shared" si="37"/>
        <v>0</v>
      </c>
      <c r="BB12" s="320">
        <f t="shared" si="38"/>
        <v>0</v>
      </c>
      <c r="BC12" s="320">
        <f t="shared" si="39"/>
        <v>0</v>
      </c>
      <c r="BD12" s="320">
        <f t="shared" si="40"/>
        <v>0</v>
      </c>
    </row>
    <row r="13" spans="1:56" s="336" customFormat="1" ht="21.95" customHeight="1" x14ac:dyDescent="0.15">
      <c r="A13" s="334"/>
      <c r="B13" s="335"/>
      <c r="C13" s="50"/>
      <c r="D13" s="662"/>
      <c r="E13" s="663"/>
      <c r="F13" s="45"/>
      <c r="G13" s="40"/>
      <c r="H13" s="40"/>
      <c r="I13" s="51"/>
      <c r="J13" s="300"/>
      <c r="K13" s="331" t="str">
        <f t="shared" si="0"/>
        <v/>
      </c>
      <c r="M13" s="320">
        <f t="shared" si="1"/>
        <v>0</v>
      </c>
      <c r="N13" s="320">
        <f t="shared" si="2"/>
        <v>0</v>
      </c>
      <c r="O13" s="320">
        <f t="shared" si="3"/>
        <v>0</v>
      </c>
      <c r="P13" s="320">
        <f t="shared" si="4"/>
        <v>0</v>
      </c>
      <c r="Q13" s="320">
        <f t="shared" si="5"/>
        <v>0</v>
      </c>
      <c r="R13" s="320">
        <f t="shared" si="6"/>
        <v>0</v>
      </c>
      <c r="S13" s="320">
        <f t="shared" si="7"/>
        <v>0</v>
      </c>
      <c r="T13" s="320">
        <f t="shared" si="8"/>
        <v>0</v>
      </c>
      <c r="V13" s="320">
        <f t="shared" si="9"/>
        <v>0</v>
      </c>
      <c r="W13" s="320">
        <f t="shared" si="10"/>
        <v>0</v>
      </c>
      <c r="X13" s="320">
        <f t="shared" si="11"/>
        <v>0</v>
      </c>
      <c r="Y13" s="320">
        <f t="shared" si="12"/>
        <v>0</v>
      </c>
      <c r="Z13" s="320">
        <f t="shared" si="13"/>
        <v>0</v>
      </c>
      <c r="AA13" s="320">
        <f t="shared" si="14"/>
        <v>0</v>
      </c>
      <c r="AB13" s="320">
        <f t="shared" si="15"/>
        <v>0</v>
      </c>
      <c r="AC13" s="320">
        <f t="shared" si="16"/>
        <v>0</v>
      </c>
      <c r="AE13" s="320">
        <f t="shared" si="17"/>
        <v>0</v>
      </c>
      <c r="AF13" s="320">
        <f t="shared" si="18"/>
        <v>0</v>
      </c>
      <c r="AG13" s="320">
        <f t="shared" si="19"/>
        <v>0</v>
      </c>
      <c r="AH13" s="320">
        <f t="shared" si="20"/>
        <v>0</v>
      </c>
      <c r="AI13" s="320">
        <f t="shared" si="21"/>
        <v>0</v>
      </c>
      <c r="AJ13" s="320">
        <f t="shared" si="22"/>
        <v>0</v>
      </c>
      <c r="AK13" s="320">
        <f t="shared" si="23"/>
        <v>0</v>
      </c>
      <c r="AL13" s="320">
        <f t="shared" si="24"/>
        <v>0</v>
      </c>
      <c r="AN13" s="320">
        <f t="shared" si="25"/>
        <v>0</v>
      </c>
      <c r="AO13" s="320">
        <f t="shared" si="26"/>
        <v>0</v>
      </c>
      <c r="AP13" s="320">
        <f t="shared" si="27"/>
        <v>0</v>
      </c>
      <c r="AQ13" s="320">
        <f t="shared" si="28"/>
        <v>0</v>
      </c>
      <c r="AR13" s="320">
        <f t="shared" si="29"/>
        <v>0</v>
      </c>
      <c r="AS13" s="320">
        <f t="shared" si="30"/>
        <v>0</v>
      </c>
      <c r="AT13" s="320">
        <f t="shared" si="31"/>
        <v>0</v>
      </c>
      <c r="AU13" s="320">
        <f t="shared" si="32"/>
        <v>0</v>
      </c>
      <c r="AW13" s="320">
        <f t="shared" si="33"/>
        <v>0</v>
      </c>
      <c r="AX13" s="320">
        <f t="shared" si="34"/>
        <v>0</v>
      </c>
      <c r="AY13" s="320">
        <f t="shared" si="35"/>
        <v>0</v>
      </c>
      <c r="AZ13" s="320">
        <f t="shared" si="36"/>
        <v>0</v>
      </c>
      <c r="BA13" s="320">
        <f t="shared" si="37"/>
        <v>0</v>
      </c>
      <c r="BB13" s="320">
        <f t="shared" si="38"/>
        <v>0</v>
      </c>
      <c r="BC13" s="320">
        <f t="shared" si="39"/>
        <v>0</v>
      </c>
      <c r="BD13" s="320">
        <f t="shared" si="40"/>
        <v>0</v>
      </c>
    </row>
    <row r="14" spans="1:56" s="336" customFormat="1" ht="21.95" customHeight="1" x14ac:dyDescent="0.15">
      <c r="A14" s="334"/>
      <c r="B14" s="332"/>
      <c r="C14" s="50"/>
      <c r="D14" s="662"/>
      <c r="E14" s="663"/>
      <c r="F14" s="45"/>
      <c r="G14" s="40"/>
      <c r="H14" s="40"/>
      <c r="I14" s="46"/>
      <c r="J14" s="300"/>
      <c r="K14" s="331" t="str">
        <f t="shared" si="0"/>
        <v/>
      </c>
      <c r="M14" s="320">
        <f t="shared" si="1"/>
        <v>0</v>
      </c>
      <c r="N14" s="320">
        <f t="shared" si="2"/>
        <v>0</v>
      </c>
      <c r="O14" s="320">
        <f t="shared" si="3"/>
        <v>0</v>
      </c>
      <c r="P14" s="320">
        <f t="shared" si="4"/>
        <v>0</v>
      </c>
      <c r="Q14" s="320">
        <f t="shared" si="5"/>
        <v>0</v>
      </c>
      <c r="R14" s="320">
        <f t="shared" si="6"/>
        <v>0</v>
      </c>
      <c r="S14" s="320">
        <f t="shared" si="7"/>
        <v>0</v>
      </c>
      <c r="T14" s="320">
        <f t="shared" si="8"/>
        <v>0</v>
      </c>
      <c r="V14" s="320">
        <f t="shared" si="9"/>
        <v>0</v>
      </c>
      <c r="W14" s="320">
        <f t="shared" si="10"/>
        <v>0</v>
      </c>
      <c r="X14" s="320">
        <f t="shared" si="11"/>
        <v>0</v>
      </c>
      <c r="Y14" s="320">
        <f t="shared" si="12"/>
        <v>0</v>
      </c>
      <c r="Z14" s="320">
        <f t="shared" si="13"/>
        <v>0</v>
      </c>
      <c r="AA14" s="320">
        <f t="shared" si="14"/>
        <v>0</v>
      </c>
      <c r="AB14" s="320">
        <f t="shared" si="15"/>
        <v>0</v>
      </c>
      <c r="AC14" s="320">
        <f t="shared" si="16"/>
        <v>0</v>
      </c>
      <c r="AE14" s="320">
        <f t="shared" si="17"/>
        <v>0</v>
      </c>
      <c r="AF14" s="320">
        <f t="shared" si="18"/>
        <v>0</v>
      </c>
      <c r="AG14" s="320">
        <f t="shared" si="19"/>
        <v>0</v>
      </c>
      <c r="AH14" s="320">
        <f t="shared" si="20"/>
        <v>0</v>
      </c>
      <c r="AI14" s="320">
        <f t="shared" si="21"/>
        <v>0</v>
      </c>
      <c r="AJ14" s="320">
        <f t="shared" si="22"/>
        <v>0</v>
      </c>
      <c r="AK14" s="320">
        <f t="shared" si="23"/>
        <v>0</v>
      </c>
      <c r="AL14" s="320">
        <f t="shared" si="24"/>
        <v>0</v>
      </c>
      <c r="AN14" s="320">
        <f t="shared" si="25"/>
        <v>0</v>
      </c>
      <c r="AO14" s="320">
        <f t="shared" si="26"/>
        <v>0</v>
      </c>
      <c r="AP14" s="320">
        <f t="shared" si="27"/>
        <v>0</v>
      </c>
      <c r="AQ14" s="320">
        <f t="shared" si="28"/>
        <v>0</v>
      </c>
      <c r="AR14" s="320">
        <f t="shared" si="29"/>
        <v>0</v>
      </c>
      <c r="AS14" s="320">
        <f t="shared" si="30"/>
        <v>0</v>
      </c>
      <c r="AT14" s="320">
        <f t="shared" si="31"/>
        <v>0</v>
      </c>
      <c r="AU14" s="320">
        <f t="shared" si="32"/>
        <v>0</v>
      </c>
      <c r="AW14" s="320">
        <f t="shared" si="33"/>
        <v>0</v>
      </c>
      <c r="AX14" s="320">
        <f t="shared" si="34"/>
        <v>0</v>
      </c>
      <c r="AY14" s="320">
        <f t="shared" si="35"/>
        <v>0</v>
      </c>
      <c r="AZ14" s="320">
        <f t="shared" si="36"/>
        <v>0</v>
      </c>
      <c r="BA14" s="320">
        <f t="shared" si="37"/>
        <v>0</v>
      </c>
      <c r="BB14" s="320">
        <f t="shared" si="38"/>
        <v>0</v>
      </c>
      <c r="BC14" s="320">
        <f t="shared" si="39"/>
        <v>0</v>
      </c>
      <c r="BD14" s="320">
        <f t="shared" si="40"/>
        <v>0</v>
      </c>
    </row>
    <row r="15" spans="1:56" s="336" customFormat="1" ht="21.95" customHeight="1" x14ac:dyDescent="0.15">
      <c r="A15" s="334"/>
      <c r="B15" s="337"/>
      <c r="C15" s="50"/>
      <c r="D15" s="662"/>
      <c r="E15" s="663"/>
      <c r="F15" s="45"/>
      <c r="G15" s="40"/>
      <c r="H15" s="40"/>
      <c r="I15" s="46"/>
      <c r="J15" s="300"/>
      <c r="K15" s="331" t="str">
        <f t="shared" si="0"/>
        <v/>
      </c>
      <c r="M15" s="320">
        <f t="shared" si="1"/>
        <v>0</v>
      </c>
      <c r="N15" s="320">
        <f t="shared" si="2"/>
        <v>0</v>
      </c>
      <c r="O15" s="320">
        <f t="shared" si="3"/>
        <v>0</v>
      </c>
      <c r="P15" s="320">
        <f t="shared" si="4"/>
        <v>0</v>
      </c>
      <c r="Q15" s="320">
        <f t="shared" si="5"/>
        <v>0</v>
      </c>
      <c r="R15" s="320">
        <f t="shared" si="6"/>
        <v>0</v>
      </c>
      <c r="S15" s="320">
        <f t="shared" si="7"/>
        <v>0</v>
      </c>
      <c r="T15" s="320">
        <f t="shared" si="8"/>
        <v>0</v>
      </c>
      <c r="V15" s="320">
        <f t="shared" si="9"/>
        <v>0</v>
      </c>
      <c r="W15" s="320">
        <f t="shared" si="10"/>
        <v>0</v>
      </c>
      <c r="X15" s="320">
        <f t="shared" si="11"/>
        <v>0</v>
      </c>
      <c r="Y15" s="320">
        <f t="shared" si="12"/>
        <v>0</v>
      </c>
      <c r="Z15" s="320">
        <f t="shared" si="13"/>
        <v>0</v>
      </c>
      <c r="AA15" s="320">
        <f t="shared" si="14"/>
        <v>0</v>
      </c>
      <c r="AB15" s="320">
        <f t="shared" si="15"/>
        <v>0</v>
      </c>
      <c r="AC15" s="320">
        <f t="shared" si="16"/>
        <v>0</v>
      </c>
      <c r="AE15" s="320">
        <f t="shared" si="17"/>
        <v>0</v>
      </c>
      <c r="AF15" s="320">
        <f t="shared" si="18"/>
        <v>0</v>
      </c>
      <c r="AG15" s="320">
        <f t="shared" si="19"/>
        <v>0</v>
      </c>
      <c r="AH15" s="320">
        <f t="shared" si="20"/>
        <v>0</v>
      </c>
      <c r="AI15" s="320">
        <f t="shared" si="21"/>
        <v>0</v>
      </c>
      <c r="AJ15" s="320">
        <f t="shared" si="22"/>
        <v>0</v>
      </c>
      <c r="AK15" s="320">
        <f t="shared" si="23"/>
        <v>0</v>
      </c>
      <c r="AL15" s="320">
        <f t="shared" si="24"/>
        <v>0</v>
      </c>
      <c r="AN15" s="320">
        <f t="shared" si="25"/>
        <v>0</v>
      </c>
      <c r="AO15" s="320">
        <f t="shared" si="26"/>
        <v>0</v>
      </c>
      <c r="AP15" s="320">
        <f t="shared" si="27"/>
        <v>0</v>
      </c>
      <c r="AQ15" s="320">
        <f t="shared" si="28"/>
        <v>0</v>
      </c>
      <c r="AR15" s="320">
        <f t="shared" si="29"/>
        <v>0</v>
      </c>
      <c r="AS15" s="320">
        <f t="shared" si="30"/>
        <v>0</v>
      </c>
      <c r="AT15" s="320">
        <f t="shared" si="31"/>
        <v>0</v>
      </c>
      <c r="AU15" s="320">
        <f t="shared" si="32"/>
        <v>0</v>
      </c>
      <c r="AW15" s="320">
        <f t="shared" si="33"/>
        <v>0</v>
      </c>
      <c r="AX15" s="320">
        <f t="shared" si="34"/>
        <v>0</v>
      </c>
      <c r="AY15" s="320">
        <f t="shared" si="35"/>
        <v>0</v>
      </c>
      <c r="AZ15" s="320">
        <f t="shared" si="36"/>
        <v>0</v>
      </c>
      <c r="BA15" s="320">
        <f t="shared" si="37"/>
        <v>0</v>
      </c>
      <c r="BB15" s="320">
        <f t="shared" si="38"/>
        <v>0</v>
      </c>
      <c r="BC15" s="320">
        <f t="shared" si="39"/>
        <v>0</v>
      </c>
      <c r="BD15" s="320">
        <f t="shared" si="40"/>
        <v>0</v>
      </c>
    </row>
    <row r="16" spans="1:56" s="336" customFormat="1" ht="21.95" customHeight="1" x14ac:dyDescent="0.15">
      <c r="A16" s="334"/>
      <c r="B16" s="337"/>
      <c r="C16" s="50"/>
      <c r="D16" s="662"/>
      <c r="E16" s="663"/>
      <c r="F16" s="45"/>
      <c r="G16" s="40"/>
      <c r="H16" s="40"/>
      <c r="I16" s="48"/>
      <c r="J16" s="300"/>
      <c r="K16" s="331" t="str">
        <f t="shared" si="0"/>
        <v/>
      </c>
      <c r="M16" s="320">
        <f t="shared" si="1"/>
        <v>0</v>
      </c>
      <c r="N16" s="320">
        <f t="shared" si="2"/>
        <v>0</v>
      </c>
      <c r="O16" s="320">
        <f t="shared" si="3"/>
        <v>0</v>
      </c>
      <c r="P16" s="320">
        <f t="shared" si="4"/>
        <v>0</v>
      </c>
      <c r="Q16" s="320">
        <f t="shared" si="5"/>
        <v>0</v>
      </c>
      <c r="R16" s="320">
        <f t="shared" si="6"/>
        <v>0</v>
      </c>
      <c r="S16" s="320">
        <f t="shared" si="7"/>
        <v>0</v>
      </c>
      <c r="T16" s="320">
        <f t="shared" si="8"/>
        <v>0</v>
      </c>
      <c r="V16" s="320">
        <f t="shared" si="9"/>
        <v>0</v>
      </c>
      <c r="W16" s="320">
        <f t="shared" si="10"/>
        <v>0</v>
      </c>
      <c r="X16" s="320">
        <f t="shared" si="11"/>
        <v>0</v>
      </c>
      <c r="Y16" s="320">
        <f t="shared" si="12"/>
        <v>0</v>
      </c>
      <c r="Z16" s="320">
        <f t="shared" si="13"/>
        <v>0</v>
      </c>
      <c r="AA16" s="320">
        <f t="shared" si="14"/>
        <v>0</v>
      </c>
      <c r="AB16" s="320">
        <f t="shared" si="15"/>
        <v>0</v>
      </c>
      <c r="AC16" s="320">
        <f t="shared" si="16"/>
        <v>0</v>
      </c>
      <c r="AE16" s="320">
        <f t="shared" si="17"/>
        <v>0</v>
      </c>
      <c r="AF16" s="320">
        <f t="shared" si="18"/>
        <v>0</v>
      </c>
      <c r="AG16" s="320">
        <f t="shared" si="19"/>
        <v>0</v>
      </c>
      <c r="AH16" s="320">
        <f t="shared" si="20"/>
        <v>0</v>
      </c>
      <c r="AI16" s="320">
        <f t="shared" si="21"/>
        <v>0</v>
      </c>
      <c r="AJ16" s="320">
        <f t="shared" si="22"/>
        <v>0</v>
      </c>
      <c r="AK16" s="320">
        <f t="shared" si="23"/>
        <v>0</v>
      </c>
      <c r="AL16" s="320">
        <f t="shared" si="24"/>
        <v>0</v>
      </c>
      <c r="AN16" s="320">
        <f t="shared" si="25"/>
        <v>0</v>
      </c>
      <c r="AO16" s="320">
        <f t="shared" si="26"/>
        <v>0</v>
      </c>
      <c r="AP16" s="320">
        <f t="shared" si="27"/>
        <v>0</v>
      </c>
      <c r="AQ16" s="320">
        <f t="shared" si="28"/>
        <v>0</v>
      </c>
      <c r="AR16" s="320">
        <f t="shared" si="29"/>
        <v>0</v>
      </c>
      <c r="AS16" s="320">
        <f t="shared" si="30"/>
        <v>0</v>
      </c>
      <c r="AT16" s="320">
        <f t="shared" si="31"/>
        <v>0</v>
      </c>
      <c r="AU16" s="320">
        <f t="shared" si="32"/>
        <v>0</v>
      </c>
      <c r="AW16" s="320">
        <f t="shared" si="33"/>
        <v>0</v>
      </c>
      <c r="AX16" s="320">
        <f t="shared" si="34"/>
        <v>0</v>
      </c>
      <c r="AY16" s="320">
        <f t="shared" si="35"/>
        <v>0</v>
      </c>
      <c r="AZ16" s="320">
        <f t="shared" si="36"/>
        <v>0</v>
      </c>
      <c r="BA16" s="320">
        <f t="shared" si="37"/>
        <v>0</v>
      </c>
      <c r="BB16" s="320">
        <f t="shared" si="38"/>
        <v>0</v>
      </c>
      <c r="BC16" s="320">
        <f t="shared" si="39"/>
        <v>0</v>
      </c>
      <c r="BD16" s="320">
        <f t="shared" si="40"/>
        <v>0</v>
      </c>
    </row>
    <row r="17" spans="1:56" s="336" customFormat="1" ht="21.95" customHeight="1" x14ac:dyDescent="0.15">
      <c r="A17" s="334"/>
      <c r="B17" s="337"/>
      <c r="C17" s="59"/>
      <c r="D17" s="662"/>
      <c r="E17" s="663"/>
      <c r="F17" s="45"/>
      <c r="G17" s="40"/>
      <c r="H17" s="40"/>
      <c r="I17" s="60"/>
      <c r="J17" s="300"/>
      <c r="K17" s="331" t="str">
        <f t="shared" si="0"/>
        <v/>
      </c>
      <c r="M17" s="320">
        <f t="shared" si="1"/>
        <v>0</v>
      </c>
      <c r="N17" s="320">
        <f t="shared" si="2"/>
        <v>0</v>
      </c>
      <c r="O17" s="320">
        <f t="shared" si="3"/>
        <v>0</v>
      </c>
      <c r="P17" s="320">
        <f t="shared" si="4"/>
        <v>0</v>
      </c>
      <c r="Q17" s="320">
        <f t="shared" si="5"/>
        <v>0</v>
      </c>
      <c r="R17" s="320">
        <f t="shared" si="6"/>
        <v>0</v>
      </c>
      <c r="S17" s="320">
        <f t="shared" si="7"/>
        <v>0</v>
      </c>
      <c r="T17" s="320">
        <f t="shared" si="8"/>
        <v>0</v>
      </c>
      <c r="V17" s="320">
        <f t="shared" si="9"/>
        <v>0</v>
      </c>
      <c r="W17" s="320">
        <f t="shared" si="10"/>
        <v>0</v>
      </c>
      <c r="X17" s="320">
        <f t="shared" si="11"/>
        <v>0</v>
      </c>
      <c r="Y17" s="320">
        <f t="shared" si="12"/>
        <v>0</v>
      </c>
      <c r="Z17" s="320">
        <f t="shared" si="13"/>
        <v>0</v>
      </c>
      <c r="AA17" s="320">
        <f t="shared" si="14"/>
        <v>0</v>
      </c>
      <c r="AB17" s="320">
        <f t="shared" si="15"/>
        <v>0</v>
      </c>
      <c r="AC17" s="320">
        <f t="shared" si="16"/>
        <v>0</v>
      </c>
      <c r="AE17" s="320">
        <f t="shared" si="17"/>
        <v>0</v>
      </c>
      <c r="AF17" s="320">
        <f t="shared" si="18"/>
        <v>0</v>
      </c>
      <c r="AG17" s="320">
        <f t="shared" si="19"/>
        <v>0</v>
      </c>
      <c r="AH17" s="320">
        <f t="shared" si="20"/>
        <v>0</v>
      </c>
      <c r="AI17" s="320">
        <f t="shared" si="21"/>
        <v>0</v>
      </c>
      <c r="AJ17" s="320">
        <f t="shared" si="22"/>
        <v>0</v>
      </c>
      <c r="AK17" s="320">
        <f t="shared" si="23"/>
        <v>0</v>
      </c>
      <c r="AL17" s="320">
        <f t="shared" si="24"/>
        <v>0</v>
      </c>
      <c r="AN17" s="320">
        <f t="shared" si="25"/>
        <v>0</v>
      </c>
      <c r="AO17" s="320">
        <f t="shared" si="26"/>
        <v>0</v>
      </c>
      <c r="AP17" s="320">
        <f t="shared" si="27"/>
        <v>0</v>
      </c>
      <c r="AQ17" s="320">
        <f t="shared" si="28"/>
        <v>0</v>
      </c>
      <c r="AR17" s="320">
        <f t="shared" si="29"/>
        <v>0</v>
      </c>
      <c r="AS17" s="320">
        <f t="shared" si="30"/>
        <v>0</v>
      </c>
      <c r="AT17" s="320">
        <f t="shared" si="31"/>
        <v>0</v>
      </c>
      <c r="AU17" s="320">
        <f t="shared" si="32"/>
        <v>0</v>
      </c>
      <c r="AW17" s="320">
        <f t="shared" si="33"/>
        <v>0</v>
      </c>
      <c r="AX17" s="320">
        <f t="shared" si="34"/>
        <v>0</v>
      </c>
      <c r="AY17" s="320">
        <f t="shared" si="35"/>
        <v>0</v>
      </c>
      <c r="AZ17" s="320">
        <f t="shared" si="36"/>
        <v>0</v>
      </c>
      <c r="BA17" s="320">
        <f t="shared" si="37"/>
        <v>0</v>
      </c>
      <c r="BB17" s="320">
        <f t="shared" si="38"/>
        <v>0</v>
      </c>
      <c r="BC17" s="320">
        <f t="shared" si="39"/>
        <v>0</v>
      </c>
      <c r="BD17" s="320">
        <f t="shared" si="40"/>
        <v>0</v>
      </c>
    </row>
    <row r="18" spans="1:56" s="336" customFormat="1" ht="21.95" customHeight="1" x14ac:dyDescent="0.15">
      <c r="A18" s="334"/>
      <c r="B18" s="337"/>
      <c r="C18" s="59"/>
      <c r="D18" s="662"/>
      <c r="E18" s="677"/>
      <c r="F18" s="45"/>
      <c r="G18" s="40"/>
      <c r="H18" s="61"/>
      <c r="I18" s="46"/>
      <c r="J18" s="338"/>
      <c r="K18" s="331" t="str">
        <f t="shared" si="0"/>
        <v/>
      </c>
      <c r="M18" s="320">
        <f t="shared" si="1"/>
        <v>0</v>
      </c>
      <c r="N18" s="320">
        <f t="shared" si="2"/>
        <v>0</v>
      </c>
      <c r="O18" s="320">
        <f t="shared" si="3"/>
        <v>0</v>
      </c>
      <c r="P18" s="320">
        <f t="shared" si="4"/>
        <v>0</v>
      </c>
      <c r="Q18" s="320">
        <f t="shared" si="5"/>
        <v>0</v>
      </c>
      <c r="R18" s="320">
        <f t="shared" si="6"/>
        <v>0</v>
      </c>
      <c r="S18" s="320">
        <f t="shared" si="7"/>
        <v>0</v>
      </c>
      <c r="T18" s="320">
        <f t="shared" si="8"/>
        <v>0</v>
      </c>
      <c r="V18" s="320">
        <f t="shared" si="9"/>
        <v>0</v>
      </c>
      <c r="W18" s="320">
        <f t="shared" si="10"/>
        <v>0</v>
      </c>
      <c r="X18" s="320">
        <f t="shared" si="11"/>
        <v>0</v>
      </c>
      <c r="Y18" s="320">
        <f t="shared" si="12"/>
        <v>0</v>
      </c>
      <c r="Z18" s="320">
        <f t="shared" si="13"/>
        <v>0</v>
      </c>
      <c r="AA18" s="320">
        <f t="shared" si="14"/>
        <v>0</v>
      </c>
      <c r="AB18" s="320">
        <f t="shared" si="15"/>
        <v>0</v>
      </c>
      <c r="AC18" s="320">
        <f t="shared" si="16"/>
        <v>0</v>
      </c>
      <c r="AE18" s="320">
        <f t="shared" si="17"/>
        <v>0</v>
      </c>
      <c r="AF18" s="320">
        <f t="shared" si="18"/>
        <v>0</v>
      </c>
      <c r="AG18" s="320">
        <f t="shared" si="19"/>
        <v>0</v>
      </c>
      <c r="AH18" s="320">
        <f t="shared" si="20"/>
        <v>0</v>
      </c>
      <c r="AI18" s="320">
        <f t="shared" si="21"/>
        <v>0</v>
      </c>
      <c r="AJ18" s="320">
        <f t="shared" si="22"/>
        <v>0</v>
      </c>
      <c r="AK18" s="320">
        <f t="shared" si="23"/>
        <v>0</v>
      </c>
      <c r="AL18" s="320">
        <f t="shared" si="24"/>
        <v>0</v>
      </c>
      <c r="AN18" s="320">
        <f t="shared" si="25"/>
        <v>0</v>
      </c>
      <c r="AO18" s="320">
        <f t="shared" si="26"/>
        <v>0</v>
      </c>
      <c r="AP18" s="320">
        <f t="shared" si="27"/>
        <v>0</v>
      </c>
      <c r="AQ18" s="320">
        <f t="shared" si="28"/>
        <v>0</v>
      </c>
      <c r="AR18" s="320">
        <f t="shared" si="29"/>
        <v>0</v>
      </c>
      <c r="AS18" s="320">
        <f t="shared" si="30"/>
        <v>0</v>
      </c>
      <c r="AT18" s="320">
        <f t="shared" si="31"/>
        <v>0</v>
      </c>
      <c r="AU18" s="320">
        <f t="shared" si="32"/>
        <v>0</v>
      </c>
      <c r="AW18" s="320">
        <f t="shared" si="33"/>
        <v>0</v>
      </c>
      <c r="AX18" s="320">
        <f t="shared" si="34"/>
        <v>0</v>
      </c>
      <c r="AY18" s="320">
        <f t="shared" si="35"/>
        <v>0</v>
      </c>
      <c r="AZ18" s="320">
        <f t="shared" si="36"/>
        <v>0</v>
      </c>
      <c r="BA18" s="320">
        <f t="shared" si="37"/>
        <v>0</v>
      </c>
      <c r="BB18" s="320">
        <f t="shared" si="38"/>
        <v>0</v>
      </c>
      <c r="BC18" s="320">
        <f t="shared" si="39"/>
        <v>0</v>
      </c>
      <c r="BD18" s="320">
        <f t="shared" si="40"/>
        <v>0</v>
      </c>
    </row>
    <row r="19" spans="1:56" s="336" customFormat="1" ht="21.95" customHeight="1" x14ac:dyDescent="0.15">
      <c r="A19" s="334"/>
      <c r="B19" s="337"/>
      <c r="C19" s="59"/>
      <c r="D19" s="662"/>
      <c r="E19" s="677"/>
      <c r="F19" s="45"/>
      <c r="G19" s="40"/>
      <c r="H19" s="40"/>
      <c r="I19" s="46"/>
      <c r="J19" s="339"/>
      <c r="K19" s="331" t="str">
        <f t="shared" si="0"/>
        <v/>
      </c>
      <c r="M19" s="320">
        <f t="shared" si="1"/>
        <v>0</v>
      </c>
      <c r="N19" s="320">
        <f t="shared" si="2"/>
        <v>0</v>
      </c>
      <c r="O19" s="320">
        <f t="shared" si="3"/>
        <v>0</v>
      </c>
      <c r="P19" s="320">
        <f t="shared" si="4"/>
        <v>0</v>
      </c>
      <c r="Q19" s="320">
        <f t="shared" si="5"/>
        <v>0</v>
      </c>
      <c r="R19" s="320">
        <f t="shared" si="6"/>
        <v>0</v>
      </c>
      <c r="S19" s="320">
        <f t="shared" si="7"/>
        <v>0</v>
      </c>
      <c r="T19" s="320">
        <f t="shared" si="8"/>
        <v>0</v>
      </c>
      <c r="V19" s="320">
        <f t="shared" si="9"/>
        <v>0</v>
      </c>
      <c r="W19" s="320">
        <f t="shared" si="10"/>
        <v>0</v>
      </c>
      <c r="X19" s="320">
        <f t="shared" si="11"/>
        <v>0</v>
      </c>
      <c r="Y19" s="320">
        <f t="shared" si="12"/>
        <v>0</v>
      </c>
      <c r="Z19" s="320">
        <f t="shared" si="13"/>
        <v>0</v>
      </c>
      <c r="AA19" s="320">
        <f t="shared" si="14"/>
        <v>0</v>
      </c>
      <c r="AB19" s="320">
        <f t="shared" si="15"/>
        <v>0</v>
      </c>
      <c r="AC19" s="320">
        <f t="shared" si="16"/>
        <v>0</v>
      </c>
      <c r="AE19" s="320">
        <f t="shared" si="17"/>
        <v>0</v>
      </c>
      <c r="AF19" s="320">
        <f t="shared" si="18"/>
        <v>0</v>
      </c>
      <c r="AG19" s="320">
        <f t="shared" si="19"/>
        <v>0</v>
      </c>
      <c r="AH19" s="320">
        <f t="shared" si="20"/>
        <v>0</v>
      </c>
      <c r="AI19" s="320">
        <f t="shared" si="21"/>
        <v>0</v>
      </c>
      <c r="AJ19" s="320">
        <f t="shared" si="22"/>
        <v>0</v>
      </c>
      <c r="AK19" s="320">
        <f t="shared" si="23"/>
        <v>0</v>
      </c>
      <c r="AL19" s="320">
        <f t="shared" si="24"/>
        <v>0</v>
      </c>
      <c r="AN19" s="320">
        <f t="shared" si="25"/>
        <v>0</v>
      </c>
      <c r="AO19" s="320">
        <f t="shared" si="26"/>
        <v>0</v>
      </c>
      <c r="AP19" s="320">
        <f t="shared" si="27"/>
        <v>0</v>
      </c>
      <c r="AQ19" s="320">
        <f t="shared" si="28"/>
        <v>0</v>
      </c>
      <c r="AR19" s="320">
        <f t="shared" si="29"/>
        <v>0</v>
      </c>
      <c r="AS19" s="320">
        <f t="shared" si="30"/>
        <v>0</v>
      </c>
      <c r="AT19" s="320">
        <f t="shared" si="31"/>
        <v>0</v>
      </c>
      <c r="AU19" s="320">
        <f t="shared" si="32"/>
        <v>0</v>
      </c>
      <c r="AW19" s="320">
        <f t="shared" si="33"/>
        <v>0</v>
      </c>
      <c r="AX19" s="320">
        <f t="shared" si="34"/>
        <v>0</v>
      </c>
      <c r="AY19" s="320">
        <f t="shared" si="35"/>
        <v>0</v>
      </c>
      <c r="AZ19" s="320">
        <f t="shared" si="36"/>
        <v>0</v>
      </c>
      <c r="BA19" s="320">
        <f t="shared" si="37"/>
        <v>0</v>
      </c>
      <c r="BB19" s="320">
        <f t="shared" si="38"/>
        <v>0</v>
      </c>
      <c r="BC19" s="320">
        <f t="shared" si="39"/>
        <v>0</v>
      </c>
      <c r="BD19" s="320">
        <f t="shared" si="40"/>
        <v>0</v>
      </c>
    </row>
    <row r="20" spans="1:56" s="336" customFormat="1" ht="21.95" customHeight="1" x14ac:dyDescent="0.15">
      <c r="A20" s="334"/>
      <c r="B20" s="337"/>
      <c r="C20" s="40"/>
      <c r="D20" s="662"/>
      <c r="E20" s="677"/>
      <c r="F20" s="45"/>
      <c r="G20" s="40"/>
      <c r="H20" s="59"/>
      <c r="I20" s="58"/>
      <c r="J20" s="338"/>
      <c r="K20" s="331" t="str">
        <f t="shared" si="0"/>
        <v/>
      </c>
      <c r="M20" s="320">
        <f t="shared" si="1"/>
        <v>0</v>
      </c>
      <c r="N20" s="320">
        <f t="shared" si="2"/>
        <v>0</v>
      </c>
      <c r="O20" s="320">
        <f t="shared" si="3"/>
        <v>0</v>
      </c>
      <c r="P20" s="320">
        <f t="shared" si="4"/>
        <v>0</v>
      </c>
      <c r="Q20" s="320">
        <f t="shared" si="5"/>
        <v>0</v>
      </c>
      <c r="R20" s="320">
        <f t="shared" si="6"/>
        <v>0</v>
      </c>
      <c r="S20" s="320">
        <f t="shared" si="7"/>
        <v>0</v>
      </c>
      <c r="T20" s="320">
        <f t="shared" si="8"/>
        <v>0</v>
      </c>
      <c r="V20" s="320">
        <f t="shared" si="9"/>
        <v>0</v>
      </c>
      <c r="W20" s="320">
        <f t="shared" si="10"/>
        <v>0</v>
      </c>
      <c r="X20" s="320">
        <f t="shared" si="11"/>
        <v>0</v>
      </c>
      <c r="Y20" s="320">
        <f t="shared" si="12"/>
        <v>0</v>
      </c>
      <c r="Z20" s="320">
        <f t="shared" si="13"/>
        <v>0</v>
      </c>
      <c r="AA20" s="320">
        <f t="shared" si="14"/>
        <v>0</v>
      </c>
      <c r="AB20" s="320">
        <f t="shared" si="15"/>
        <v>0</v>
      </c>
      <c r="AC20" s="320">
        <f t="shared" si="16"/>
        <v>0</v>
      </c>
      <c r="AE20" s="320">
        <f t="shared" si="17"/>
        <v>0</v>
      </c>
      <c r="AF20" s="320">
        <f t="shared" si="18"/>
        <v>0</v>
      </c>
      <c r="AG20" s="320">
        <f t="shared" si="19"/>
        <v>0</v>
      </c>
      <c r="AH20" s="320">
        <f t="shared" si="20"/>
        <v>0</v>
      </c>
      <c r="AI20" s="320">
        <f t="shared" si="21"/>
        <v>0</v>
      </c>
      <c r="AJ20" s="320">
        <f t="shared" si="22"/>
        <v>0</v>
      </c>
      <c r="AK20" s="320">
        <f t="shared" si="23"/>
        <v>0</v>
      </c>
      <c r="AL20" s="320">
        <f t="shared" si="24"/>
        <v>0</v>
      </c>
      <c r="AN20" s="320">
        <f t="shared" si="25"/>
        <v>0</v>
      </c>
      <c r="AO20" s="320">
        <f t="shared" si="26"/>
        <v>0</v>
      </c>
      <c r="AP20" s="320">
        <f t="shared" si="27"/>
        <v>0</v>
      </c>
      <c r="AQ20" s="320">
        <f t="shared" si="28"/>
        <v>0</v>
      </c>
      <c r="AR20" s="320">
        <f t="shared" si="29"/>
        <v>0</v>
      </c>
      <c r="AS20" s="320">
        <f t="shared" si="30"/>
        <v>0</v>
      </c>
      <c r="AT20" s="320">
        <f t="shared" si="31"/>
        <v>0</v>
      </c>
      <c r="AU20" s="320">
        <f t="shared" si="32"/>
        <v>0</v>
      </c>
      <c r="AW20" s="320">
        <f t="shared" si="33"/>
        <v>0</v>
      </c>
      <c r="AX20" s="320">
        <f t="shared" si="34"/>
        <v>0</v>
      </c>
      <c r="AY20" s="320">
        <f t="shared" si="35"/>
        <v>0</v>
      </c>
      <c r="AZ20" s="320">
        <f t="shared" si="36"/>
        <v>0</v>
      </c>
      <c r="BA20" s="320">
        <f t="shared" si="37"/>
        <v>0</v>
      </c>
      <c r="BB20" s="320">
        <f t="shared" si="38"/>
        <v>0</v>
      </c>
      <c r="BC20" s="320">
        <f t="shared" si="39"/>
        <v>0</v>
      </c>
      <c r="BD20" s="320">
        <f t="shared" si="40"/>
        <v>0</v>
      </c>
    </row>
    <row r="21" spans="1:56" s="336" customFormat="1" ht="21.95" customHeight="1" x14ac:dyDescent="0.15">
      <c r="A21" s="334"/>
      <c r="B21" s="337"/>
      <c r="C21" s="59"/>
      <c r="D21" s="662"/>
      <c r="E21" s="677"/>
      <c r="F21" s="45"/>
      <c r="G21" s="40"/>
      <c r="H21" s="40"/>
      <c r="I21" s="58"/>
      <c r="J21" s="340"/>
      <c r="K21" s="331" t="str">
        <f t="shared" si="0"/>
        <v/>
      </c>
      <c r="M21" s="320">
        <f t="shared" si="1"/>
        <v>0</v>
      </c>
      <c r="N21" s="320">
        <f t="shared" si="2"/>
        <v>0</v>
      </c>
      <c r="O21" s="320">
        <f t="shared" si="3"/>
        <v>0</v>
      </c>
      <c r="P21" s="320">
        <f t="shared" si="4"/>
        <v>0</v>
      </c>
      <c r="Q21" s="320">
        <f t="shared" si="5"/>
        <v>0</v>
      </c>
      <c r="R21" s="320">
        <f t="shared" si="6"/>
        <v>0</v>
      </c>
      <c r="S21" s="320">
        <f t="shared" si="7"/>
        <v>0</v>
      </c>
      <c r="T21" s="320">
        <f t="shared" si="8"/>
        <v>0</v>
      </c>
      <c r="V21" s="320">
        <f t="shared" si="9"/>
        <v>0</v>
      </c>
      <c r="W21" s="320">
        <f t="shared" si="10"/>
        <v>0</v>
      </c>
      <c r="X21" s="320">
        <f t="shared" si="11"/>
        <v>0</v>
      </c>
      <c r="Y21" s="320">
        <f t="shared" si="12"/>
        <v>0</v>
      </c>
      <c r="Z21" s="320">
        <f t="shared" si="13"/>
        <v>0</v>
      </c>
      <c r="AA21" s="320">
        <f t="shared" si="14"/>
        <v>0</v>
      </c>
      <c r="AB21" s="320">
        <f t="shared" si="15"/>
        <v>0</v>
      </c>
      <c r="AC21" s="320">
        <f t="shared" si="16"/>
        <v>0</v>
      </c>
      <c r="AE21" s="320">
        <f t="shared" si="17"/>
        <v>0</v>
      </c>
      <c r="AF21" s="320">
        <f t="shared" si="18"/>
        <v>0</v>
      </c>
      <c r="AG21" s="320">
        <f t="shared" si="19"/>
        <v>0</v>
      </c>
      <c r="AH21" s="320">
        <f t="shared" si="20"/>
        <v>0</v>
      </c>
      <c r="AI21" s="320">
        <f t="shared" si="21"/>
        <v>0</v>
      </c>
      <c r="AJ21" s="320">
        <f t="shared" si="22"/>
        <v>0</v>
      </c>
      <c r="AK21" s="320">
        <f t="shared" si="23"/>
        <v>0</v>
      </c>
      <c r="AL21" s="320">
        <f t="shared" si="24"/>
        <v>0</v>
      </c>
      <c r="AN21" s="320">
        <f t="shared" si="25"/>
        <v>0</v>
      </c>
      <c r="AO21" s="320">
        <f t="shared" si="26"/>
        <v>0</v>
      </c>
      <c r="AP21" s="320">
        <f t="shared" si="27"/>
        <v>0</v>
      </c>
      <c r="AQ21" s="320">
        <f t="shared" si="28"/>
        <v>0</v>
      </c>
      <c r="AR21" s="320">
        <f t="shared" si="29"/>
        <v>0</v>
      </c>
      <c r="AS21" s="320">
        <f t="shared" si="30"/>
        <v>0</v>
      </c>
      <c r="AT21" s="320">
        <f t="shared" si="31"/>
        <v>0</v>
      </c>
      <c r="AU21" s="320">
        <f t="shared" si="32"/>
        <v>0</v>
      </c>
      <c r="AW21" s="320">
        <f t="shared" si="33"/>
        <v>0</v>
      </c>
      <c r="AX21" s="320">
        <f t="shared" si="34"/>
        <v>0</v>
      </c>
      <c r="AY21" s="320">
        <f t="shared" si="35"/>
        <v>0</v>
      </c>
      <c r="AZ21" s="320">
        <f t="shared" si="36"/>
        <v>0</v>
      </c>
      <c r="BA21" s="320">
        <f t="shared" si="37"/>
        <v>0</v>
      </c>
      <c r="BB21" s="320">
        <f t="shared" si="38"/>
        <v>0</v>
      </c>
      <c r="BC21" s="320">
        <f t="shared" si="39"/>
        <v>0</v>
      </c>
      <c r="BD21" s="320">
        <f t="shared" si="40"/>
        <v>0</v>
      </c>
    </row>
    <row r="22" spans="1:56" s="336" customFormat="1" ht="21.95" customHeight="1" x14ac:dyDescent="0.15">
      <c r="A22" s="334"/>
      <c r="B22" s="337"/>
      <c r="C22" s="59"/>
      <c r="D22" s="662"/>
      <c r="E22" s="663"/>
      <c r="F22" s="45"/>
      <c r="G22" s="40"/>
      <c r="H22" s="40"/>
      <c r="I22" s="58"/>
      <c r="J22" s="340"/>
      <c r="K22" s="331" t="str">
        <f t="shared" si="0"/>
        <v/>
      </c>
      <c r="M22" s="320">
        <f t="shared" si="1"/>
        <v>0</v>
      </c>
      <c r="N22" s="320">
        <f t="shared" si="2"/>
        <v>0</v>
      </c>
      <c r="O22" s="320">
        <f t="shared" si="3"/>
        <v>0</v>
      </c>
      <c r="P22" s="320">
        <f t="shared" si="4"/>
        <v>0</v>
      </c>
      <c r="Q22" s="320">
        <f t="shared" si="5"/>
        <v>0</v>
      </c>
      <c r="R22" s="320">
        <f t="shared" si="6"/>
        <v>0</v>
      </c>
      <c r="S22" s="320">
        <f t="shared" si="7"/>
        <v>0</v>
      </c>
      <c r="T22" s="320">
        <f t="shared" si="8"/>
        <v>0</v>
      </c>
      <c r="V22" s="320">
        <f t="shared" si="9"/>
        <v>0</v>
      </c>
      <c r="W22" s="320">
        <f t="shared" si="10"/>
        <v>0</v>
      </c>
      <c r="X22" s="320">
        <f t="shared" si="11"/>
        <v>0</v>
      </c>
      <c r="Y22" s="320">
        <f t="shared" si="12"/>
        <v>0</v>
      </c>
      <c r="Z22" s="320">
        <f t="shared" si="13"/>
        <v>0</v>
      </c>
      <c r="AA22" s="320">
        <f t="shared" si="14"/>
        <v>0</v>
      </c>
      <c r="AB22" s="320">
        <f t="shared" si="15"/>
        <v>0</v>
      </c>
      <c r="AC22" s="320">
        <f t="shared" si="16"/>
        <v>0</v>
      </c>
      <c r="AE22" s="320">
        <f t="shared" si="17"/>
        <v>0</v>
      </c>
      <c r="AF22" s="320">
        <f t="shared" si="18"/>
        <v>0</v>
      </c>
      <c r="AG22" s="320">
        <f t="shared" si="19"/>
        <v>0</v>
      </c>
      <c r="AH22" s="320">
        <f t="shared" si="20"/>
        <v>0</v>
      </c>
      <c r="AI22" s="320">
        <f t="shared" si="21"/>
        <v>0</v>
      </c>
      <c r="AJ22" s="320">
        <f t="shared" si="22"/>
        <v>0</v>
      </c>
      <c r="AK22" s="320">
        <f t="shared" si="23"/>
        <v>0</v>
      </c>
      <c r="AL22" s="320">
        <f t="shared" si="24"/>
        <v>0</v>
      </c>
      <c r="AN22" s="320">
        <f t="shared" si="25"/>
        <v>0</v>
      </c>
      <c r="AO22" s="320">
        <f t="shared" si="26"/>
        <v>0</v>
      </c>
      <c r="AP22" s="320">
        <f t="shared" si="27"/>
        <v>0</v>
      </c>
      <c r="AQ22" s="320">
        <f t="shared" si="28"/>
        <v>0</v>
      </c>
      <c r="AR22" s="320">
        <f t="shared" si="29"/>
        <v>0</v>
      </c>
      <c r="AS22" s="320">
        <f t="shared" si="30"/>
        <v>0</v>
      </c>
      <c r="AT22" s="320">
        <f t="shared" si="31"/>
        <v>0</v>
      </c>
      <c r="AU22" s="320">
        <f t="shared" si="32"/>
        <v>0</v>
      </c>
      <c r="AW22" s="320">
        <f t="shared" si="33"/>
        <v>0</v>
      </c>
      <c r="AX22" s="320">
        <f t="shared" si="34"/>
        <v>0</v>
      </c>
      <c r="AY22" s="320">
        <f t="shared" si="35"/>
        <v>0</v>
      </c>
      <c r="AZ22" s="320">
        <f t="shared" si="36"/>
        <v>0</v>
      </c>
      <c r="BA22" s="320">
        <f t="shared" si="37"/>
        <v>0</v>
      </c>
      <c r="BB22" s="320">
        <f t="shared" si="38"/>
        <v>0</v>
      </c>
      <c r="BC22" s="320">
        <f t="shared" si="39"/>
        <v>0</v>
      </c>
      <c r="BD22" s="320">
        <f t="shared" si="40"/>
        <v>0</v>
      </c>
    </row>
    <row r="23" spans="1:56" s="336" customFormat="1" ht="21.95" customHeight="1" x14ac:dyDescent="0.15">
      <c r="A23" s="334"/>
      <c r="B23" s="337"/>
      <c r="C23" s="59"/>
      <c r="D23" s="662"/>
      <c r="E23" s="663"/>
      <c r="F23" s="45"/>
      <c r="G23" s="40"/>
      <c r="H23" s="40"/>
      <c r="I23" s="58"/>
      <c r="J23" s="300"/>
      <c r="K23" s="331" t="str">
        <f t="shared" si="0"/>
        <v/>
      </c>
      <c r="M23" s="320">
        <f t="shared" si="1"/>
        <v>0</v>
      </c>
      <c r="N23" s="320">
        <f t="shared" si="2"/>
        <v>0</v>
      </c>
      <c r="O23" s="320">
        <f t="shared" si="3"/>
        <v>0</v>
      </c>
      <c r="P23" s="320">
        <f t="shared" si="4"/>
        <v>0</v>
      </c>
      <c r="Q23" s="320">
        <f t="shared" si="5"/>
        <v>0</v>
      </c>
      <c r="R23" s="320">
        <f t="shared" si="6"/>
        <v>0</v>
      </c>
      <c r="S23" s="320">
        <f t="shared" si="7"/>
        <v>0</v>
      </c>
      <c r="T23" s="320">
        <f t="shared" si="8"/>
        <v>0</v>
      </c>
      <c r="V23" s="320">
        <f t="shared" si="9"/>
        <v>0</v>
      </c>
      <c r="W23" s="320">
        <f t="shared" si="10"/>
        <v>0</v>
      </c>
      <c r="X23" s="320">
        <f t="shared" si="11"/>
        <v>0</v>
      </c>
      <c r="Y23" s="320">
        <f t="shared" si="12"/>
        <v>0</v>
      </c>
      <c r="Z23" s="320">
        <f t="shared" si="13"/>
        <v>0</v>
      </c>
      <c r="AA23" s="320">
        <f t="shared" si="14"/>
        <v>0</v>
      </c>
      <c r="AB23" s="320">
        <f t="shared" si="15"/>
        <v>0</v>
      </c>
      <c r="AC23" s="320">
        <f t="shared" si="16"/>
        <v>0</v>
      </c>
      <c r="AE23" s="320">
        <f t="shared" si="17"/>
        <v>0</v>
      </c>
      <c r="AF23" s="320">
        <f t="shared" si="18"/>
        <v>0</v>
      </c>
      <c r="AG23" s="320">
        <f t="shared" si="19"/>
        <v>0</v>
      </c>
      <c r="AH23" s="320">
        <f t="shared" si="20"/>
        <v>0</v>
      </c>
      <c r="AI23" s="320">
        <f t="shared" si="21"/>
        <v>0</v>
      </c>
      <c r="AJ23" s="320">
        <f t="shared" si="22"/>
        <v>0</v>
      </c>
      <c r="AK23" s="320">
        <f t="shared" si="23"/>
        <v>0</v>
      </c>
      <c r="AL23" s="320">
        <f t="shared" si="24"/>
        <v>0</v>
      </c>
      <c r="AN23" s="320">
        <f t="shared" si="25"/>
        <v>0</v>
      </c>
      <c r="AO23" s="320">
        <f t="shared" si="26"/>
        <v>0</v>
      </c>
      <c r="AP23" s="320">
        <f t="shared" si="27"/>
        <v>0</v>
      </c>
      <c r="AQ23" s="320">
        <f t="shared" si="28"/>
        <v>0</v>
      </c>
      <c r="AR23" s="320">
        <f t="shared" si="29"/>
        <v>0</v>
      </c>
      <c r="AS23" s="320">
        <f t="shared" si="30"/>
        <v>0</v>
      </c>
      <c r="AT23" s="320">
        <f t="shared" si="31"/>
        <v>0</v>
      </c>
      <c r="AU23" s="320">
        <f t="shared" si="32"/>
        <v>0</v>
      </c>
      <c r="AW23" s="320">
        <f t="shared" si="33"/>
        <v>0</v>
      </c>
      <c r="AX23" s="320">
        <f t="shared" si="34"/>
        <v>0</v>
      </c>
      <c r="AY23" s="320">
        <f t="shared" si="35"/>
        <v>0</v>
      </c>
      <c r="AZ23" s="320">
        <f t="shared" si="36"/>
        <v>0</v>
      </c>
      <c r="BA23" s="320">
        <f t="shared" si="37"/>
        <v>0</v>
      </c>
      <c r="BB23" s="320">
        <f t="shared" si="38"/>
        <v>0</v>
      </c>
      <c r="BC23" s="320">
        <f t="shared" si="39"/>
        <v>0</v>
      </c>
      <c r="BD23" s="320">
        <f t="shared" si="40"/>
        <v>0</v>
      </c>
    </row>
    <row r="24" spans="1:56" s="336" customFormat="1" ht="21.95" customHeight="1" x14ac:dyDescent="0.15">
      <c r="A24" s="334"/>
      <c r="B24" s="337"/>
      <c r="C24" s="59"/>
      <c r="D24" s="662"/>
      <c r="E24" s="663"/>
      <c r="F24" s="45"/>
      <c r="G24" s="40"/>
      <c r="H24" s="40"/>
      <c r="I24" s="58"/>
      <c r="J24" s="300"/>
      <c r="K24" s="331" t="str">
        <f t="shared" si="0"/>
        <v/>
      </c>
      <c r="M24" s="320">
        <f t="shared" si="1"/>
        <v>0</v>
      </c>
      <c r="N24" s="320">
        <f t="shared" si="2"/>
        <v>0</v>
      </c>
      <c r="O24" s="320">
        <f t="shared" si="3"/>
        <v>0</v>
      </c>
      <c r="P24" s="320">
        <f t="shared" si="4"/>
        <v>0</v>
      </c>
      <c r="Q24" s="320">
        <f t="shared" si="5"/>
        <v>0</v>
      </c>
      <c r="R24" s="320">
        <f t="shared" si="6"/>
        <v>0</v>
      </c>
      <c r="S24" s="320">
        <f t="shared" si="7"/>
        <v>0</v>
      </c>
      <c r="T24" s="320">
        <f t="shared" si="8"/>
        <v>0</v>
      </c>
      <c r="V24" s="320">
        <f t="shared" si="9"/>
        <v>0</v>
      </c>
      <c r="W24" s="320">
        <f t="shared" si="10"/>
        <v>0</v>
      </c>
      <c r="X24" s="320">
        <f t="shared" si="11"/>
        <v>0</v>
      </c>
      <c r="Y24" s="320">
        <f t="shared" si="12"/>
        <v>0</v>
      </c>
      <c r="Z24" s="320">
        <f t="shared" si="13"/>
        <v>0</v>
      </c>
      <c r="AA24" s="320">
        <f t="shared" si="14"/>
        <v>0</v>
      </c>
      <c r="AB24" s="320">
        <f t="shared" si="15"/>
        <v>0</v>
      </c>
      <c r="AC24" s="320">
        <f t="shared" si="16"/>
        <v>0</v>
      </c>
      <c r="AE24" s="320">
        <f t="shared" si="17"/>
        <v>0</v>
      </c>
      <c r="AF24" s="320">
        <f t="shared" si="18"/>
        <v>0</v>
      </c>
      <c r="AG24" s="320">
        <f t="shared" si="19"/>
        <v>0</v>
      </c>
      <c r="AH24" s="320">
        <f t="shared" si="20"/>
        <v>0</v>
      </c>
      <c r="AI24" s="320">
        <f t="shared" si="21"/>
        <v>0</v>
      </c>
      <c r="AJ24" s="320">
        <f t="shared" si="22"/>
        <v>0</v>
      </c>
      <c r="AK24" s="320">
        <f t="shared" si="23"/>
        <v>0</v>
      </c>
      <c r="AL24" s="320">
        <f t="shared" si="24"/>
        <v>0</v>
      </c>
      <c r="AN24" s="320">
        <f t="shared" si="25"/>
        <v>0</v>
      </c>
      <c r="AO24" s="320">
        <f t="shared" si="26"/>
        <v>0</v>
      </c>
      <c r="AP24" s="320">
        <f t="shared" si="27"/>
        <v>0</v>
      </c>
      <c r="AQ24" s="320">
        <f t="shared" si="28"/>
        <v>0</v>
      </c>
      <c r="AR24" s="320">
        <f t="shared" si="29"/>
        <v>0</v>
      </c>
      <c r="AS24" s="320">
        <f t="shared" si="30"/>
        <v>0</v>
      </c>
      <c r="AT24" s="320">
        <f t="shared" si="31"/>
        <v>0</v>
      </c>
      <c r="AU24" s="320">
        <f t="shared" si="32"/>
        <v>0</v>
      </c>
      <c r="AW24" s="320">
        <f t="shared" si="33"/>
        <v>0</v>
      </c>
      <c r="AX24" s="320">
        <f t="shared" si="34"/>
        <v>0</v>
      </c>
      <c r="AY24" s="320">
        <f t="shared" si="35"/>
        <v>0</v>
      </c>
      <c r="AZ24" s="320">
        <f t="shared" si="36"/>
        <v>0</v>
      </c>
      <c r="BA24" s="320">
        <f t="shared" si="37"/>
        <v>0</v>
      </c>
      <c r="BB24" s="320">
        <f t="shared" si="38"/>
        <v>0</v>
      </c>
      <c r="BC24" s="320">
        <f t="shared" si="39"/>
        <v>0</v>
      </c>
      <c r="BD24" s="320">
        <f t="shared" si="40"/>
        <v>0</v>
      </c>
    </row>
    <row r="25" spans="1:56" s="336" customFormat="1" ht="21.95" customHeight="1" x14ac:dyDescent="0.15">
      <c r="A25" s="334"/>
      <c r="B25" s="337"/>
      <c r="C25" s="59"/>
      <c r="D25" s="662"/>
      <c r="E25" s="663"/>
      <c r="F25" s="45"/>
      <c r="G25" s="40"/>
      <c r="H25" s="40"/>
      <c r="I25" s="58"/>
      <c r="J25" s="340"/>
      <c r="K25" s="331" t="str">
        <f t="shared" si="0"/>
        <v/>
      </c>
      <c r="M25" s="320">
        <f t="shared" si="1"/>
        <v>0</v>
      </c>
      <c r="N25" s="320">
        <f t="shared" si="2"/>
        <v>0</v>
      </c>
      <c r="O25" s="320">
        <f t="shared" si="3"/>
        <v>0</v>
      </c>
      <c r="P25" s="320">
        <f t="shared" si="4"/>
        <v>0</v>
      </c>
      <c r="Q25" s="320">
        <f t="shared" si="5"/>
        <v>0</v>
      </c>
      <c r="R25" s="320">
        <f t="shared" si="6"/>
        <v>0</v>
      </c>
      <c r="S25" s="320">
        <f t="shared" si="7"/>
        <v>0</v>
      </c>
      <c r="T25" s="320">
        <f t="shared" si="8"/>
        <v>0</v>
      </c>
      <c r="V25" s="320">
        <f t="shared" si="9"/>
        <v>0</v>
      </c>
      <c r="W25" s="320">
        <f t="shared" si="10"/>
        <v>0</v>
      </c>
      <c r="X25" s="320">
        <f t="shared" si="11"/>
        <v>0</v>
      </c>
      <c r="Y25" s="320">
        <f t="shared" si="12"/>
        <v>0</v>
      </c>
      <c r="Z25" s="320">
        <f t="shared" si="13"/>
        <v>0</v>
      </c>
      <c r="AA25" s="320">
        <f t="shared" si="14"/>
        <v>0</v>
      </c>
      <c r="AB25" s="320">
        <f t="shared" si="15"/>
        <v>0</v>
      </c>
      <c r="AC25" s="320">
        <f t="shared" si="16"/>
        <v>0</v>
      </c>
      <c r="AE25" s="320">
        <f t="shared" si="17"/>
        <v>0</v>
      </c>
      <c r="AF25" s="320">
        <f t="shared" si="18"/>
        <v>0</v>
      </c>
      <c r="AG25" s="320">
        <f t="shared" si="19"/>
        <v>0</v>
      </c>
      <c r="AH25" s="320">
        <f t="shared" si="20"/>
        <v>0</v>
      </c>
      <c r="AI25" s="320">
        <f t="shared" si="21"/>
        <v>0</v>
      </c>
      <c r="AJ25" s="320">
        <f t="shared" si="22"/>
        <v>0</v>
      </c>
      <c r="AK25" s="320">
        <f t="shared" si="23"/>
        <v>0</v>
      </c>
      <c r="AL25" s="320">
        <f t="shared" si="24"/>
        <v>0</v>
      </c>
      <c r="AN25" s="320">
        <f t="shared" si="25"/>
        <v>0</v>
      </c>
      <c r="AO25" s="320">
        <f t="shared" si="26"/>
        <v>0</v>
      </c>
      <c r="AP25" s="320">
        <f t="shared" si="27"/>
        <v>0</v>
      </c>
      <c r="AQ25" s="320">
        <f t="shared" si="28"/>
        <v>0</v>
      </c>
      <c r="AR25" s="320">
        <f t="shared" si="29"/>
        <v>0</v>
      </c>
      <c r="AS25" s="320">
        <f t="shared" si="30"/>
        <v>0</v>
      </c>
      <c r="AT25" s="320">
        <f t="shared" si="31"/>
        <v>0</v>
      </c>
      <c r="AU25" s="320">
        <f t="shared" si="32"/>
        <v>0</v>
      </c>
      <c r="AW25" s="320">
        <f t="shared" si="33"/>
        <v>0</v>
      </c>
      <c r="AX25" s="320">
        <f t="shared" si="34"/>
        <v>0</v>
      </c>
      <c r="AY25" s="320">
        <f t="shared" si="35"/>
        <v>0</v>
      </c>
      <c r="AZ25" s="320">
        <f t="shared" si="36"/>
        <v>0</v>
      </c>
      <c r="BA25" s="320">
        <f t="shared" si="37"/>
        <v>0</v>
      </c>
      <c r="BB25" s="320">
        <f t="shared" si="38"/>
        <v>0</v>
      </c>
      <c r="BC25" s="320">
        <f t="shared" si="39"/>
        <v>0</v>
      </c>
      <c r="BD25" s="320">
        <f t="shared" si="40"/>
        <v>0</v>
      </c>
    </row>
    <row r="26" spans="1:56" s="336" customFormat="1" ht="21.95" customHeight="1" x14ac:dyDescent="0.15">
      <c r="A26" s="334"/>
      <c r="B26" s="337"/>
      <c r="C26" s="59"/>
      <c r="D26" s="662"/>
      <c r="E26" s="663"/>
      <c r="F26" s="45"/>
      <c r="G26" s="40"/>
      <c r="H26" s="40"/>
      <c r="I26" s="58"/>
      <c r="J26" s="340"/>
      <c r="K26" s="331" t="str">
        <f t="shared" si="0"/>
        <v/>
      </c>
      <c r="M26" s="320">
        <f t="shared" si="1"/>
        <v>0</v>
      </c>
      <c r="N26" s="320">
        <f t="shared" si="2"/>
        <v>0</v>
      </c>
      <c r="O26" s="320">
        <f t="shared" si="3"/>
        <v>0</v>
      </c>
      <c r="P26" s="320">
        <f t="shared" si="4"/>
        <v>0</v>
      </c>
      <c r="Q26" s="320">
        <f t="shared" si="5"/>
        <v>0</v>
      </c>
      <c r="R26" s="320">
        <f t="shared" si="6"/>
        <v>0</v>
      </c>
      <c r="S26" s="320">
        <f t="shared" si="7"/>
        <v>0</v>
      </c>
      <c r="T26" s="320">
        <f t="shared" si="8"/>
        <v>0</v>
      </c>
      <c r="V26" s="320">
        <f t="shared" si="9"/>
        <v>0</v>
      </c>
      <c r="W26" s="320">
        <f t="shared" si="10"/>
        <v>0</v>
      </c>
      <c r="X26" s="320">
        <f t="shared" si="11"/>
        <v>0</v>
      </c>
      <c r="Y26" s="320">
        <f t="shared" si="12"/>
        <v>0</v>
      </c>
      <c r="Z26" s="320">
        <f t="shared" si="13"/>
        <v>0</v>
      </c>
      <c r="AA26" s="320">
        <f t="shared" si="14"/>
        <v>0</v>
      </c>
      <c r="AB26" s="320">
        <f t="shared" si="15"/>
        <v>0</v>
      </c>
      <c r="AC26" s="320">
        <f t="shared" si="16"/>
        <v>0</v>
      </c>
      <c r="AE26" s="320">
        <f t="shared" si="17"/>
        <v>0</v>
      </c>
      <c r="AF26" s="320">
        <f t="shared" si="18"/>
        <v>0</v>
      </c>
      <c r="AG26" s="320">
        <f t="shared" si="19"/>
        <v>0</v>
      </c>
      <c r="AH26" s="320">
        <f t="shared" si="20"/>
        <v>0</v>
      </c>
      <c r="AI26" s="320">
        <f t="shared" si="21"/>
        <v>0</v>
      </c>
      <c r="AJ26" s="320">
        <f t="shared" si="22"/>
        <v>0</v>
      </c>
      <c r="AK26" s="320">
        <f t="shared" si="23"/>
        <v>0</v>
      </c>
      <c r="AL26" s="320">
        <f t="shared" si="24"/>
        <v>0</v>
      </c>
      <c r="AN26" s="320">
        <f t="shared" si="25"/>
        <v>0</v>
      </c>
      <c r="AO26" s="320">
        <f t="shared" si="26"/>
        <v>0</v>
      </c>
      <c r="AP26" s="320">
        <f t="shared" si="27"/>
        <v>0</v>
      </c>
      <c r="AQ26" s="320">
        <f t="shared" si="28"/>
        <v>0</v>
      </c>
      <c r="AR26" s="320">
        <f t="shared" si="29"/>
        <v>0</v>
      </c>
      <c r="AS26" s="320">
        <f t="shared" si="30"/>
        <v>0</v>
      </c>
      <c r="AT26" s="320">
        <f t="shared" si="31"/>
        <v>0</v>
      </c>
      <c r="AU26" s="320">
        <f t="shared" si="32"/>
        <v>0</v>
      </c>
      <c r="AW26" s="320">
        <f t="shared" si="33"/>
        <v>0</v>
      </c>
      <c r="AX26" s="320">
        <f t="shared" si="34"/>
        <v>0</v>
      </c>
      <c r="AY26" s="320">
        <f t="shared" si="35"/>
        <v>0</v>
      </c>
      <c r="AZ26" s="320">
        <f t="shared" si="36"/>
        <v>0</v>
      </c>
      <c r="BA26" s="320">
        <f t="shared" si="37"/>
        <v>0</v>
      </c>
      <c r="BB26" s="320">
        <f t="shared" si="38"/>
        <v>0</v>
      </c>
      <c r="BC26" s="320">
        <f t="shared" si="39"/>
        <v>0</v>
      </c>
      <c r="BD26" s="320">
        <f t="shared" si="40"/>
        <v>0</v>
      </c>
    </row>
    <row r="27" spans="1:56" s="336" customFormat="1" ht="21.95" customHeight="1" x14ac:dyDescent="0.15">
      <c r="A27" s="334"/>
      <c r="B27" s="337"/>
      <c r="C27" s="59"/>
      <c r="D27" s="662"/>
      <c r="E27" s="663"/>
      <c r="F27" s="45"/>
      <c r="G27" s="40"/>
      <c r="H27" s="40"/>
      <c r="I27" s="58"/>
      <c r="J27" s="340"/>
      <c r="K27" s="331" t="str">
        <f t="shared" si="0"/>
        <v/>
      </c>
      <c r="M27" s="320">
        <f t="shared" si="1"/>
        <v>0</v>
      </c>
      <c r="N27" s="320">
        <f t="shared" si="2"/>
        <v>0</v>
      </c>
      <c r="O27" s="320">
        <f t="shared" si="3"/>
        <v>0</v>
      </c>
      <c r="P27" s="320">
        <f t="shared" si="4"/>
        <v>0</v>
      </c>
      <c r="Q27" s="320">
        <f t="shared" si="5"/>
        <v>0</v>
      </c>
      <c r="R27" s="320">
        <f t="shared" si="6"/>
        <v>0</v>
      </c>
      <c r="S27" s="320">
        <f t="shared" si="7"/>
        <v>0</v>
      </c>
      <c r="T27" s="320">
        <f t="shared" si="8"/>
        <v>0</v>
      </c>
      <c r="V27" s="320">
        <f t="shared" si="9"/>
        <v>0</v>
      </c>
      <c r="W27" s="320">
        <f t="shared" si="10"/>
        <v>0</v>
      </c>
      <c r="X27" s="320">
        <f t="shared" si="11"/>
        <v>0</v>
      </c>
      <c r="Y27" s="320">
        <f t="shared" si="12"/>
        <v>0</v>
      </c>
      <c r="Z27" s="320">
        <f t="shared" si="13"/>
        <v>0</v>
      </c>
      <c r="AA27" s="320">
        <f t="shared" si="14"/>
        <v>0</v>
      </c>
      <c r="AB27" s="320">
        <f t="shared" si="15"/>
        <v>0</v>
      </c>
      <c r="AC27" s="320">
        <f t="shared" si="16"/>
        <v>0</v>
      </c>
      <c r="AE27" s="320">
        <f t="shared" si="17"/>
        <v>0</v>
      </c>
      <c r="AF27" s="320">
        <f t="shared" si="18"/>
        <v>0</v>
      </c>
      <c r="AG27" s="320">
        <f t="shared" si="19"/>
        <v>0</v>
      </c>
      <c r="AH27" s="320">
        <f t="shared" si="20"/>
        <v>0</v>
      </c>
      <c r="AI27" s="320">
        <f t="shared" si="21"/>
        <v>0</v>
      </c>
      <c r="AJ27" s="320">
        <f t="shared" si="22"/>
        <v>0</v>
      </c>
      <c r="AK27" s="320">
        <f t="shared" si="23"/>
        <v>0</v>
      </c>
      <c r="AL27" s="320">
        <f t="shared" si="24"/>
        <v>0</v>
      </c>
      <c r="AN27" s="320">
        <f t="shared" si="25"/>
        <v>0</v>
      </c>
      <c r="AO27" s="320">
        <f t="shared" si="26"/>
        <v>0</v>
      </c>
      <c r="AP27" s="320">
        <f t="shared" si="27"/>
        <v>0</v>
      </c>
      <c r="AQ27" s="320">
        <f t="shared" si="28"/>
        <v>0</v>
      </c>
      <c r="AR27" s="320">
        <f t="shared" si="29"/>
        <v>0</v>
      </c>
      <c r="AS27" s="320">
        <f t="shared" si="30"/>
        <v>0</v>
      </c>
      <c r="AT27" s="320">
        <f t="shared" si="31"/>
        <v>0</v>
      </c>
      <c r="AU27" s="320">
        <f t="shared" si="32"/>
        <v>0</v>
      </c>
      <c r="AW27" s="320">
        <f t="shared" si="33"/>
        <v>0</v>
      </c>
      <c r="AX27" s="320">
        <f t="shared" si="34"/>
        <v>0</v>
      </c>
      <c r="AY27" s="320">
        <f t="shared" si="35"/>
        <v>0</v>
      </c>
      <c r="AZ27" s="320">
        <f t="shared" si="36"/>
        <v>0</v>
      </c>
      <c r="BA27" s="320">
        <f t="shared" si="37"/>
        <v>0</v>
      </c>
      <c r="BB27" s="320">
        <f t="shared" si="38"/>
        <v>0</v>
      </c>
      <c r="BC27" s="320">
        <f t="shared" si="39"/>
        <v>0</v>
      </c>
      <c r="BD27" s="320">
        <f t="shared" si="40"/>
        <v>0</v>
      </c>
    </row>
    <row r="28" spans="1:56" s="336" customFormat="1" ht="21.95" customHeight="1" x14ac:dyDescent="0.15">
      <c r="A28" s="334"/>
      <c r="B28" s="337"/>
      <c r="C28" s="59"/>
      <c r="D28" s="662"/>
      <c r="E28" s="663"/>
      <c r="F28" s="45"/>
      <c r="G28" s="40"/>
      <c r="H28" s="40"/>
      <c r="I28" s="58"/>
      <c r="J28" s="340"/>
      <c r="K28" s="331" t="str">
        <f t="shared" si="0"/>
        <v/>
      </c>
      <c r="M28" s="320">
        <f t="shared" si="1"/>
        <v>0</v>
      </c>
      <c r="N28" s="320">
        <f t="shared" si="2"/>
        <v>0</v>
      </c>
      <c r="O28" s="320">
        <f t="shared" si="3"/>
        <v>0</v>
      </c>
      <c r="P28" s="320">
        <f t="shared" si="4"/>
        <v>0</v>
      </c>
      <c r="Q28" s="320">
        <f t="shared" si="5"/>
        <v>0</v>
      </c>
      <c r="R28" s="320">
        <f t="shared" si="6"/>
        <v>0</v>
      </c>
      <c r="S28" s="320">
        <f t="shared" si="7"/>
        <v>0</v>
      </c>
      <c r="T28" s="320">
        <f t="shared" si="8"/>
        <v>0</v>
      </c>
      <c r="V28" s="320">
        <f t="shared" si="9"/>
        <v>0</v>
      </c>
      <c r="W28" s="320">
        <f t="shared" si="10"/>
        <v>0</v>
      </c>
      <c r="X28" s="320">
        <f t="shared" si="11"/>
        <v>0</v>
      </c>
      <c r="Y28" s="320">
        <f t="shared" si="12"/>
        <v>0</v>
      </c>
      <c r="Z28" s="320">
        <f t="shared" si="13"/>
        <v>0</v>
      </c>
      <c r="AA28" s="320">
        <f t="shared" si="14"/>
        <v>0</v>
      </c>
      <c r="AB28" s="320">
        <f t="shared" si="15"/>
        <v>0</v>
      </c>
      <c r="AC28" s="320">
        <f t="shared" si="16"/>
        <v>0</v>
      </c>
      <c r="AE28" s="320">
        <f t="shared" si="17"/>
        <v>0</v>
      </c>
      <c r="AF28" s="320">
        <f t="shared" si="18"/>
        <v>0</v>
      </c>
      <c r="AG28" s="320">
        <f t="shared" si="19"/>
        <v>0</v>
      </c>
      <c r="AH28" s="320">
        <f t="shared" si="20"/>
        <v>0</v>
      </c>
      <c r="AI28" s="320">
        <f t="shared" si="21"/>
        <v>0</v>
      </c>
      <c r="AJ28" s="320">
        <f t="shared" si="22"/>
        <v>0</v>
      </c>
      <c r="AK28" s="320">
        <f t="shared" si="23"/>
        <v>0</v>
      </c>
      <c r="AL28" s="320">
        <f t="shared" si="24"/>
        <v>0</v>
      </c>
      <c r="AN28" s="320">
        <f t="shared" si="25"/>
        <v>0</v>
      </c>
      <c r="AO28" s="320">
        <f t="shared" si="26"/>
        <v>0</v>
      </c>
      <c r="AP28" s="320">
        <f t="shared" si="27"/>
        <v>0</v>
      </c>
      <c r="AQ28" s="320">
        <f t="shared" si="28"/>
        <v>0</v>
      </c>
      <c r="AR28" s="320">
        <f t="shared" si="29"/>
        <v>0</v>
      </c>
      <c r="AS28" s="320">
        <f t="shared" si="30"/>
        <v>0</v>
      </c>
      <c r="AT28" s="320">
        <f t="shared" si="31"/>
        <v>0</v>
      </c>
      <c r="AU28" s="320">
        <f t="shared" si="32"/>
        <v>0</v>
      </c>
      <c r="AW28" s="320">
        <f t="shared" si="33"/>
        <v>0</v>
      </c>
      <c r="AX28" s="320">
        <f t="shared" si="34"/>
        <v>0</v>
      </c>
      <c r="AY28" s="320">
        <f t="shared" si="35"/>
        <v>0</v>
      </c>
      <c r="AZ28" s="320">
        <f t="shared" si="36"/>
        <v>0</v>
      </c>
      <c r="BA28" s="320">
        <f t="shared" si="37"/>
        <v>0</v>
      </c>
      <c r="BB28" s="320">
        <f t="shared" si="38"/>
        <v>0</v>
      </c>
      <c r="BC28" s="320">
        <f t="shared" si="39"/>
        <v>0</v>
      </c>
      <c r="BD28" s="320">
        <f t="shared" si="40"/>
        <v>0</v>
      </c>
    </row>
    <row r="29" spans="1:56" s="336" customFormat="1" ht="21.95" customHeight="1" x14ac:dyDescent="0.15">
      <c r="A29" s="334"/>
      <c r="B29" s="337"/>
      <c r="C29" s="59"/>
      <c r="D29" s="662"/>
      <c r="E29" s="663"/>
      <c r="F29" s="45"/>
      <c r="G29" s="40"/>
      <c r="H29" s="40"/>
      <c r="I29" s="58"/>
      <c r="J29" s="340"/>
      <c r="K29" s="331" t="str">
        <f t="shared" si="0"/>
        <v/>
      </c>
      <c r="M29" s="320">
        <f t="shared" si="1"/>
        <v>0</v>
      </c>
      <c r="N29" s="320">
        <f t="shared" si="2"/>
        <v>0</v>
      </c>
      <c r="O29" s="320">
        <f t="shared" si="3"/>
        <v>0</v>
      </c>
      <c r="P29" s="320">
        <f t="shared" si="4"/>
        <v>0</v>
      </c>
      <c r="Q29" s="320">
        <f t="shared" si="5"/>
        <v>0</v>
      </c>
      <c r="R29" s="320">
        <f t="shared" si="6"/>
        <v>0</v>
      </c>
      <c r="S29" s="320">
        <f t="shared" si="7"/>
        <v>0</v>
      </c>
      <c r="T29" s="320">
        <f t="shared" si="8"/>
        <v>0</v>
      </c>
      <c r="V29" s="320">
        <f t="shared" si="9"/>
        <v>0</v>
      </c>
      <c r="W29" s="320">
        <f t="shared" si="10"/>
        <v>0</v>
      </c>
      <c r="X29" s="320">
        <f t="shared" si="11"/>
        <v>0</v>
      </c>
      <c r="Y29" s="320">
        <f t="shared" si="12"/>
        <v>0</v>
      </c>
      <c r="Z29" s="320">
        <f t="shared" si="13"/>
        <v>0</v>
      </c>
      <c r="AA29" s="320">
        <f t="shared" si="14"/>
        <v>0</v>
      </c>
      <c r="AB29" s="320">
        <f t="shared" si="15"/>
        <v>0</v>
      </c>
      <c r="AC29" s="320">
        <f t="shared" si="16"/>
        <v>0</v>
      </c>
      <c r="AE29" s="320">
        <f t="shared" si="17"/>
        <v>0</v>
      </c>
      <c r="AF29" s="320">
        <f t="shared" si="18"/>
        <v>0</v>
      </c>
      <c r="AG29" s="320">
        <f t="shared" si="19"/>
        <v>0</v>
      </c>
      <c r="AH29" s="320">
        <f t="shared" si="20"/>
        <v>0</v>
      </c>
      <c r="AI29" s="320">
        <f t="shared" si="21"/>
        <v>0</v>
      </c>
      <c r="AJ29" s="320">
        <f t="shared" si="22"/>
        <v>0</v>
      </c>
      <c r="AK29" s="320">
        <f t="shared" si="23"/>
        <v>0</v>
      </c>
      <c r="AL29" s="320">
        <f t="shared" si="24"/>
        <v>0</v>
      </c>
      <c r="AN29" s="320">
        <f t="shared" si="25"/>
        <v>0</v>
      </c>
      <c r="AO29" s="320">
        <f t="shared" si="26"/>
        <v>0</v>
      </c>
      <c r="AP29" s="320">
        <f t="shared" si="27"/>
        <v>0</v>
      </c>
      <c r="AQ29" s="320">
        <f t="shared" si="28"/>
        <v>0</v>
      </c>
      <c r="AR29" s="320">
        <f t="shared" si="29"/>
        <v>0</v>
      </c>
      <c r="AS29" s="320">
        <f t="shared" si="30"/>
        <v>0</v>
      </c>
      <c r="AT29" s="320">
        <f t="shared" si="31"/>
        <v>0</v>
      </c>
      <c r="AU29" s="320">
        <f t="shared" si="32"/>
        <v>0</v>
      </c>
      <c r="AW29" s="320">
        <f t="shared" si="33"/>
        <v>0</v>
      </c>
      <c r="AX29" s="320">
        <f t="shared" si="34"/>
        <v>0</v>
      </c>
      <c r="AY29" s="320">
        <f t="shared" si="35"/>
        <v>0</v>
      </c>
      <c r="AZ29" s="320">
        <f t="shared" si="36"/>
        <v>0</v>
      </c>
      <c r="BA29" s="320">
        <f t="shared" si="37"/>
        <v>0</v>
      </c>
      <c r="BB29" s="320">
        <f t="shared" si="38"/>
        <v>0</v>
      </c>
      <c r="BC29" s="320">
        <f t="shared" si="39"/>
        <v>0</v>
      </c>
      <c r="BD29" s="320">
        <f t="shared" si="40"/>
        <v>0</v>
      </c>
    </row>
    <row r="30" spans="1:56" s="336" customFormat="1" ht="21.95" customHeight="1" x14ac:dyDescent="0.15">
      <c r="A30" s="334"/>
      <c r="B30" s="337"/>
      <c r="C30" s="59"/>
      <c r="D30" s="662"/>
      <c r="E30" s="663"/>
      <c r="F30" s="45"/>
      <c r="G30" s="40"/>
      <c r="H30" s="40"/>
      <c r="I30" s="58"/>
      <c r="J30" s="340"/>
      <c r="K30" s="331" t="str">
        <f t="shared" si="0"/>
        <v/>
      </c>
      <c r="M30" s="320">
        <f t="shared" si="1"/>
        <v>0</v>
      </c>
      <c r="N30" s="320">
        <f t="shared" si="2"/>
        <v>0</v>
      </c>
      <c r="O30" s="320">
        <f t="shared" si="3"/>
        <v>0</v>
      </c>
      <c r="P30" s="320">
        <f t="shared" si="4"/>
        <v>0</v>
      </c>
      <c r="Q30" s="320">
        <f t="shared" si="5"/>
        <v>0</v>
      </c>
      <c r="R30" s="320">
        <f t="shared" si="6"/>
        <v>0</v>
      </c>
      <c r="S30" s="320">
        <f t="shared" si="7"/>
        <v>0</v>
      </c>
      <c r="T30" s="320">
        <f t="shared" si="8"/>
        <v>0</v>
      </c>
      <c r="V30" s="320">
        <f t="shared" si="9"/>
        <v>0</v>
      </c>
      <c r="W30" s="320">
        <f t="shared" si="10"/>
        <v>0</v>
      </c>
      <c r="X30" s="320">
        <f t="shared" si="11"/>
        <v>0</v>
      </c>
      <c r="Y30" s="320">
        <f t="shared" si="12"/>
        <v>0</v>
      </c>
      <c r="Z30" s="320">
        <f t="shared" si="13"/>
        <v>0</v>
      </c>
      <c r="AA30" s="320">
        <f t="shared" si="14"/>
        <v>0</v>
      </c>
      <c r="AB30" s="320">
        <f t="shared" si="15"/>
        <v>0</v>
      </c>
      <c r="AC30" s="320">
        <f t="shared" si="16"/>
        <v>0</v>
      </c>
      <c r="AE30" s="320">
        <f t="shared" si="17"/>
        <v>0</v>
      </c>
      <c r="AF30" s="320">
        <f t="shared" si="18"/>
        <v>0</v>
      </c>
      <c r="AG30" s="320">
        <f t="shared" si="19"/>
        <v>0</v>
      </c>
      <c r="AH30" s="320">
        <f t="shared" si="20"/>
        <v>0</v>
      </c>
      <c r="AI30" s="320">
        <f t="shared" si="21"/>
        <v>0</v>
      </c>
      <c r="AJ30" s="320">
        <f t="shared" si="22"/>
        <v>0</v>
      </c>
      <c r="AK30" s="320">
        <f t="shared" si="23"/>
        <v>0</v>
      </c>
      <c r="AL30" s="320">
        <f t="shared" si="24"/>
        <v>0</v>
      </c>
      <c r="AN30" s="320">
        <f t="shared" si="25"/>
        <v>0</v>
      </c>
      <c r="AO30" s="320">
        <f t="shared" si="26"/>
        <v>0</v>
      </c>
      <c r="AP30" s="320">
        <f t="shared" si="27"/>
        <v>0</v>
      </c>
      <c r="AQ30" s="320">
        <f t="shared" si="28"/>
        <v>0</v>
      </c>
      <c r="AR30" s="320">
        <f t="shared" si="29"/>
        <v>0</v>
      </c>
      <c r="AS30" s="320">
        <f t="shared" si="30"/>
        <v>0</v>
      </c>
      <c r="AT30" s="320">
        <f t="shared" si="31"/>
        <v>0</v>
      </c>
      <c r="AU30" s="320">
        <f t="shared" si="32"/>
        <v>0</v>
      </c>
      <c r="AW30" s="320">
        <f t="shared" si="33"/>
        <v>0</v>
      </c>
      <c r="AX30" s="320">
        <f t="shared" si="34"/>
        <v>0</v>
      </c>
      <c r="AY30" s="320">
        <f t="shared" si="35"/>
        <v>0</v>
      </c>
      <c r="AZ30" s="320">
        <f t="shared" si="36"/>
        <v>0</v>
      </c>
      <c r="BA30" s="320">
        <f t="shared" si="37"/>
        <v>0</v>
      </c>
      <c r="BB30" s="320">
        <f t="shared" si="38"/>
        <v>0</v>
      </c>
      <c r="BC30" s="320">
        <f t="shared" si="39"/>
        <v>0</v>
      </c>
      <c r="BD30" s="320">
        <f t="shared" si="40"/>
        <v>0</v>
      </c>
    </row>
    <row r="31" spans="1:56" s="336" customFormat="1" ht="21.95" customHeight="1" x14ac:dyDescent="0.15">
      <c r="A31" s="334"/>
      <c r="B31" s="337"/>
      <c r="C31" s="79"/>
      <c r="D31" s="674"/>
      <c r="E31" s="675"/>
      <c r="F31" s="80"/>
      <c r="G31" s="40"/>
      <c r="H31" s="61"/>
      <c r="I31" s="58"/>
      <c r="J31" s="340"/>
      <c r="K31" s="331" t="str">
        <f t="shared" si="0"/>
        <v/>
      </c>
      <c r="M31" s="320">
        <f t="shared" si="1"/>
        <v>0</v>
      </c>
      <c r="N31" s="320">
        <f t="shared" si="2"/>
        <v>0</v>
      </c>
      <c r="O31" s="320">
        <f t="shared" si="3"/>
        <v>0</v>
      </c>
      <c r="P31" s="320">
        <f t="shared" si="4"/>
        <v>0</v>
      </c>
      <c r="Q31" s="320">
        <f t="shared" si="5"/>
        <v>0</v>
      </c>
      <c r="R31" s="320">
        <f t="shared" si="6"/>
        <v>0</v>
      </c>
      <c r="S31" s="320">
        <f t="shared" si="7"/>
        <v>0</v>
      </c>
      <c r="T31" s="320">
        <f t="shared" si="8"/>
        <v>0</v>
      </c>
      <c r="V31" s="320">
        <f t="shared" si="9"/>
        <v>0</v>
      </c>
      <c r="W31" s="320">
        <f t="shared" si="10"/>
        <v>0</v>
      </c>
      <c r="X31" s="320">
        <f t="shared" si="11"/>
        <v>0</v>
      </c>
      <c r="Y31" s="320">
        <f t="shared" si="12"/>
        <v>0</v>
      </c>
      <c r="Z31" s="320">
        <f t="shared" si="13"/>
        <v>0</v>
      </c>
      <c r="AA31" s="320">
        <f t="shared" si="14"/>
        <v>0</v>
      </c>
      <c r="AB31" s="320">
        <f t="shared" si="15"/>
        <v>0</v>
      </c>
      <c r="AC31" s="320">
        <f t="shared" si="16"/>
        <v>0</v>
      </c>
      <c r="AE31" s="320">
        <f t="shared" si="17"/>
        <v>0</v>
      </c>
      <c r="AF31" s="320">
        <f t="shared" si="18"/>
        <v>0</v>
      </c>
      <c r="AG31" s="320">
        <f t="shared" si="19"/>
        <v>0</v>
      </c>
      <c r="AH31" s="320">
        <f t="shared" si="20"/>
        <v>0</v>
      </c>
      <c r="AI31" s="320">
        <f t="shared" si="21"/>
        <v>0</v>
      </c>
      <c r="AJ31" s="320">
        <f t="shared" si="22"/>
        <v>0</v>
      </c>
      <c r="AK31" s="320">
        <f t="shared" si="23"/>
        <v>0</v>
      </c>
      <c r="AL31" s="320">
        <f t="shared" si="24"/>
        <v>0</v>
      </c>
      <c r="AN31" s="320">
        <f t="shared" si="25"/>
        <v>0</v>
      </c>
      <c r="AO31" s="320">
        <f t="shared" si="26"/>
        <v>0</v>
      </c>
      <c r="AP31" s="320">
        <f t="shared" si="27"/>
        <v>0</v>
      </c>
      <c r="AQ31" s="320">
        <f t="shared" si="28"/>
        <v>0</v>
      </c>
      <c r="AR31" s="320">
        <f t="shared" si="29"/>
        <v>0</v>
      </c>
      <c r="AS31" s="320">
        <f t="shared" si="30"/>
        <v>0</v>
      </c>
      <c r="AT31" s="320">
        <f t="shared" si="31"/>
        <v>0</v>
      </c>
      <c r="AU31" s="320">
        <f t="shared" si="32"/>
        <v>0</v>
      </c>
      <c r="AW31" s="320">
        <f t="shared" si="33"/>
        <v>0</v>
      </c>
      <c r="AX31" s="320">
        <f t="shared" si="34"/>
        <v>0</v>
      </c>
      <c r="AY31" s="320">
        <f t="shared" si="35"/>
        <v>0</v>
      </c>
      <c r="AZ31" s="320">
        <f t="shared" si="36"/>
        <v>0</v>
      </c>
      <c r="BA31" s="320">
        <f t="shared" si="37"/>
        <v>0</v>
      </c>
      <c r="BB31" s="320">
        <f t="shared" si="38"/>
        <v>0</v>
      </c>
      <c r="BC31" s="320">
        <f t="shared" si="39"/>
        <v>0</v>
      </c>
      <c r="BD31" s="320">
        <f t="shared" si="40"/>
        <v>0</v>
      </c>
    </row>
    <row r="32" spans="1:56" s="336" customFormat="1" ht="21.95" customHeight="1" x14ac:dyDescent="0.15">
      <c r="A32" s="334"/>
      <c r="B32" s="341"/>
      <c r="C32" s="341"/>
      <c r="D32" s="341"/>
      <c r="E32" s="341"/>
      <c r="F32" s="341"/>
      <c r="G32" s="341"/>
      <c r="H32" s="341"/>
      <c r="I32" s="341"/>
      <c r="J32" s="340"/>
      <c r="K32" s="661" t="s">
        <v>236</v>
      </c>
      <c r="L32" s="661"/>
      <c r="M32" s="342">
        <f>SUM(M7:M31)</f>
        <v>0</v>
      </c>
      <c r="N32" s="342">
        <f t="shared" ref="N32:S32" si="41">SUM(N7:N31)</f>
        <v>0</v>
      </c>
      <c r="O32" s="342">
        <f t="shared" si="41"/>
        <v>0</v>
      </c>
      <c r="P32" s="342">
        <f t="shared" si="41"/>
        <v>0</v>
      </c>
      <c r="Q32" s="342">
        <f t="shared" si="41"/>
        <v>0</v>
      </c>
      <c r="R32" s="342">
        <f t="shared" si="41"/>
        <v>0</v>
      </c>
      <c r="S32" s="342">
        <f t="shared" si="41"/>
        <v>0</v>
      </c>
      <c r="T32" s="342">
        <f>SUM(T7:T31)</f>
        <v>0</v>
      </c>
      <c r="V32" s="342">
        <f>SUM(V7:V31)</f>
        <v>0</v>
      </c>
      <c r="W32" s="342">
        <f t="shared" ref="W32:AC32" si="42">SUM(W7:W31)</f>
        <v>0</v>
      </c>
      <c r="X32" s="342">
        <f t="shared" si="42"/>
        <v>0</v>
      </c>
      <c r="Y32" s="342">
        <f t="shared" si="42"/>
        <v>0</v>
      </c>
      <c r="Z32" s="342">
        <f t="shared" si="42"/>
        <v>0</v>
      </c>
      <c r="AA32" s="342">
        <f t="shared" si="42"/>
        <v>0</v>
      </c>
      <c r="AB32" s="342">
        <f t="shared" si="42"/>
        <v>0</v>
      </c>
      <c r="AC32" s="342">
        <f t="shared" si="42"/>
        <v>0</v>
      </c>
      <c r="AE32" s="342">
        <f>SUM(AE7:AE31)</f>
        <v>0</v>
      </c>
      <c r="AF32" s="342">
        <f>SUM(AF7:AF31)</f>
        <v>0</v>
      </c>
      <c r="AG32" s="342">
        <f t="shared" ref="AG32:AL32" si="43">SUM(AG7:AG31)</f>
        <v>0</v>
      </c>
      <c r="AH32" s="342">
        <f t="shared" si="43"/>
        <v>0</v>
      </c>
      <c r="AI32" s="342">
        <f t="shared" si="43"/>
        <v>0</v>
      </c>
      <c r="AJ32" s="342">
        <f t="shared" si="43"/>
        <v>0</v>
      </c>
      <c r="AK32" s="342">
        <f t="shared" si="43"/>
        <v>0</v>
      </c>
      <c r="AL32" s="342">
        <f t="shared" si="43"/>
        <v>0</v>
      </c>
      <c r="AN32" s="342">
        <f>SUM(AN7:AN31)</f>
        <v>0</v>
      </c>
      <c r="AO32" s="342">
        <f t="shared" ref="AO32:AU32" si="44">SUM(AO7:AO31)</f>
        <v>0</v>
      </c>
      <c r="AP32" s="342">
        <f t="shared" si="44"/>
        <v>0</v>
      </c>
      <c r="AQ32" s="342">
        <f t="shared" si="44"/>
        <v>0</v>
      </c>
      <c r="AR32" s="342">
        <f t="shared" si="44"/>
        <v>0</v>
      </c>
      <c r="AS32" s="342">
        <f t="shared" si="44"/>
        <v>0</v>
      </c>
      <c r="AT32" s="342">
        <f t="shared" si="44"/>
        <v>0</v>
      </c>
      <c r="AU32" s="342">
        <f t="shared" si="44"/>
        <v>0</v>
      </c>
      <c r="AW32" s="342">
        <f>SUM(AW7:AW31)</f>
        <v>0</v>
      </c>
      <c r="AX32" s="342">
        <f t="shared" ref="AX32:BD32" si="45">SUM(AX7:AX31)</f>
        <v>0</v>
      </c>
      <c r="AY32" s="342">
        <f t="shared" si="45"/>
        <v>0</v>
      </c>
      <c r="AZ32" s="342">
        <f t="shared" si="45"/>
        <v>0</v>
      </c>
      <c r="BA32" s="342">
        <f t="shared" si="45"/>
        <v>0</v>
      </c>
      <c r="BB32" s="342">
        <f t="shared" si="45"/>
        <v>0</v>
      </c>
      <c r="BC32" s="342">
        <f t="shared" si="45"/>
        <v>0</v>
      </c>
      <c r="BD32" s="342">
        <f t="shared" si="45"/>
        <v>0</v>
      </c>
    </row>
    <row r="33" spans="1:56" s="336" customFormat="1" ht="35.25" customHeight="1" x14ac:dyDescent="0.15">
      <c r="A33" s="334"/>
      <c r="B33" s="343"/>
      <c r="C33" s="343"/>
      <c r="D33" s="344" t="s">
        <v>248</v>
      </c>
      <c r="E33" s="345" t="s">
        <v>246</v>
      </c>
      <c r="F33" s="346" t="s">
        <v>229</v>
      </c>
      <c r="G33" s="347" t="s">
        <v>247</v>
      </c>
      <c r="H33" s="348" t="s">
        <v>237</v>
      </c>
      <c r="I33" s="349" t="s">
        <v>235</v>
      </c>
      <c r="J33" s="340"/>
      <c r="K33" s="331"/>
      <c r="M33" s="350" t="s">
        <v>27</v>
      </c>
      <c r="N33" s="350" t="s">
        <v>27</v>
      </c>
      <c r="O33" s="350" t="s">
        <v>27</v>
      </c>
      <c r="P33" s="350" t="s">
        <v>27</v>
      </c>
      <c r="Q33" s="350" t="s">
        <v>27</v>
      </c>
      <c r="R33" s="350" t="s">
        <v>27</v>
      </c>
      <c r="S33" s="350" t="s">
        <v>27</v>
      </c>
      <c r="T33" s="350" t="s">
        <v>27</v>
      </c>
      <c r="U33" s="326"/>
      <c r="V33" s="350" t="s">
        <v>24</v>
      </c>
      <c r="W33" s="350" t="s">
        <v>24</v>
      </c>
      <c r="X33" s="350" t="s">
        <v>24</v>
      </c>
      <c r="Y33" s="350" t="s">
        <v>24</v>
      </c>
      <c r="Z33" s="350" t="s">
        <v>24</v>
      </c>
      <c r="AA33" s="350" t="s">
        <v>24</v>
      </c>
      <c r="AB33" s="350" t="s">
        <v>24</v>
      </c>
      <c r="AC33" s="350" t="s">
        <v>24</v>
      </c>
      <c r="AD33" s="351"/>
      <c r="AE33" s="352" t="s">
        <v>264</v>
      </c>
      <c r="AF33" s="352" t="s">
        <v>264</v>
      </c>
      <c r="AG33" s="352" t="s">
        <v>264</v>
      </c>
      <c r="AH33" s="352" t="s">
        <v>264</v>
      </c>
      <c r="AI33" s="352" t="s">
        <v>264</v>
      </c>
      <c r="AJ33" s="352" t="s">
        <v>264</v>
      </c>
      <c r="AK33" s="352" t="s">
        <v>264</v>
      </c>
      <c r="AL33" s="352" t="s">
        <v>264</v>
      </c>
      <c r="AM33" s="351"/>
      <c r="AN33" s="352" t="s">
        <v>25</v>
      </c>
      <c r="AO33" s="352" t="s">
        <v>25</v>
      </c>
      <c r="AP33" s="352" t="s">
        <v>25</v>
      </c>
      <c r="AQ33" s="352" t="s">
        <v>25</v>
      </c>
      <c r="AR33" s="352" t="s">
        <v>25</v>
      </c>
      <c r="AS33" s="352" t="s">
        <v>25</v>
      </c>
      <c r="AT33" s="352" t="s">
        <v>25</v>
      </c>
      <c r="AU33" s="352" t="s">
        <v>25</v>
      </c>
      <c r="AV33" s="322"/>
      <c r="AW33" s="353" t="s">
        <v>47</v>
      </c>
      <c r="AX33" s="353" t="s">
        <v>47</v>
      </c>
      <c r="AY33" s="353" t="s">
        <v>47</v>
      </c>
      <c r="AZ33" s="353" t="s">
        <v>47</v>
      </c>
      <c r="BA33" s="353" t="s">
        <v>47</v>
      </c>
      <c r="BB33" s="353" t="s">
        <v>47</v>
      </c>
      <c r="BC33" s="353" t="s">
        <v>47</v>
      </c>
      <c r="BD33" s="353" t="s">
        <v>47</v>
      </c>
    </row>
    <row r="34" spans="1:56" s="336" customFormat="1" ht="24" customHeight="1" x14ac:dyDescent="0.15">
      <c r="A34" s="334"/>
      <c r="B34" s="354"/>
      <c r="C34" s="355"/>
      <c r="D34" s="356" t="s">
        <v>238</v>
      </c>
      <c r="E34" s="357">
        <f>SUM(M$32,V$32,AE$32,AN$32,AW$32)</f>
        <v>0</v>
      </c>
      <c r="F34" s="358" t="s">
        <v>230</v>
      </c>
      <c r="G34" s="359">
        <f>SUM(M32:T32)</f>
        <v>0</v>
      </c>
      <c r="H34" s="349">
        <f>SUM(G34:G38)</f>
        <v>0</v>
      </c>
      <c r="I34" s="384">
        <f>SUMPRODUCT((C7:C31&lt;&gt;"")/COUNTIF(C7:C31,C7:C31&amp;""))</f>
        <v>0</v>
      </c>
      <c r="J34" s="334"/>
      <c r="M34" s="328" t="s">
        <v>70</v>
      </c>
      <c r="N34" s="328" t="s">
        <v>46</v>
      </c>
      <c r="O34" s="328" t="s">
        <v>71</v>
      </c>
      <c r="P34" s="328" t="s">
        <v>72</v>
      </c>
      <c r="Q34" s="328" t="s">
        <v>73</v>
      </c>
      <c r="R34" s="328" t="s">
        <v>74</v>
      </c>
      <c r="S34" s="328" t="s">
        <v>75</v>
      </c>
      <c r="T34" s="328" t="s">
        <v>76</v>
      </c>
      <c r="U34" s="328"/>
      <c r="V34" s="328" t="s">
        <v>70</v>
      </c>
      <c r="W34" s="328" t="s">
        <v>46</v>
      </c>
      <c r="X34" s="328" t="s">
        <v>71</v>
      </c>
      <c r="Y34" s="328" t="s">
        <v>72</v>
      </c>
      <c r="Z34" s="328" t="s">
        <v>73</v>
      </c>
      <c r="AA34" s="328" t="s">
        <v>74</v>
      </c>
      <c r="AB34" s="328" t="s">
        <v>75</v>
      </c>
      <c r="AC34" s="328" t="s">
        <v>76</v>
      </c>
      <c r="AD34" s="351"/>
      <c r="AE34" s="328" t="s">
        <v>70</v>
      </c>
      <c r="AF34" s="328" t="s">
        <v>46</v>
      </c>
      <c r="AG34" s="328" t="s">
        <v>71</v>
      </c>
      <c r="AH34" s="328" t="s">
        <v>72</v>
      </c>
      <c r="AI34" s="328" t="s">
        <v>73</v>
      </c>
      <c r="AJ34" s="328" t="s">
        <v>74</v>
      </c>
      <c r="AK34" s="328" t="s">
        <v>75</v>
      </c>
      <c r="AL34" s="328" t="s">
        <v>76</v>
      </c>
      <c r="AM34" s="351"/>
      <c r="AN34" s="328" t="s">
        <v>70</v>
      </c>
      <c r="AO34" s="328" t="s">
        <v>46</v>
      </c>
      <c r="AP34" s="328" t="s">
        <v>71</v>
      </c>
      <c r="AQ34" s="328" t="s">
        <v>72</v>
      </c>
      <c r="AR34" s="328" t="s">
        <v>73</v>
      </c>
      <c r="AS34" s="328" t="s">
        <v>74</v>
      </c>
      <c r="AT34" s="328" t="s">
        <v>75</v>
      </c>
      <c r="AU34" s="328" t="s">
        <v>76</v>
      </c>
      <c r="AV34" s="322"/>
      <c r="AW34" s="328" t="s">
        <v>70</v>
      </c>
      <c r="AX34" s="328" t="s">
        <v>46</v>
      </c>
      <c r="AY34" s="328" t="s">
        <v>71</v>
      </c>
      <c r="AZ34" s="328" t="s">
        <v>72</v>
      </c>
      <c r="BA34" s="328" t="s">
        <v>73</v>
      </c>
      <c r="BB34" s="328" t="s">
        <v>74</v>
      </c>
      <c r="BC34" s="328" t="s">
        <v>75</v>
      </c>
      <c r="BD34" s="328" t="s">
        <v>76</v>
      </c>
    </row>
    <row r="35" spans="1:56" s="336" customFormat="1" ht="24" customHeight="1" x14ac:dyDescent="0.15">
      <c r="A35" s="334"/>
      <c r="B35" s="354"/>
      <c r="C35" s="343"/>
      <c r="D35" s="356" t="s">
        <v>239</v>
      </c>
      <c r="E35" s="357">
        <f>SUM(N32,W32,AF32,AO32,AX32)</f>
        <v>0</v>
      </c>
      <c r="F35" s="358" t="s">
        <v>231</v>
      </c>
      <c r="G35" s="359">
        <f>SUM(V32:AC32)</f>
        <v>0</v>
      </c>
      <c r="H35" s="360"/>
      <c r="I35" s="361"/>
      <c r="J35" s="334"/>
      <c r="AD35" s="326"/>
      <c r="AE35" s="350"/>
      <c r="AF35" s="350"/>
      <c r="AG35" s="350"/>
      <c r="AH35" s="350"/>
      <c r="AI35" s="350"/>
      <c r="AJ35" s="350"/>
      <c r="AK35" s="350"/>
      <c r="AL35" s="350"/>
      <c r="AM35" s="326"/>
      <c r="AN35" s="362"/>
      <c r="AO35" s="362"/>
      <c r="AP35" s="362"/>
      <c r="AQ35" s="362"/>
      <c r="AR35" s="362"/>
      <c r="AS35" s="362"/>
      <c r="AT35" s="362"/>
      <c r="AU35" s="362"/>
      <c r="AV35" s="322"/>
      <c r="AW35" s="362"/>
      <c r="AX35" s="362"/>
      <c r="AY35" s="362"/>
      <c r="AZ35" s="362"/>
      <c r="BA35" s="362"/>
      <c r="BB35" s="362"/>
      <c r="BC35" s="362"/>
      <c r="BD35" s="362"/>
    </row>
    <row r="36" spans="1:56" s="336" customFormat="1" ht="24" customHeight="1" x14ac:dyDescent="0.15">
      <c r="A36" s="334"/>
      <c r="B36" s="354"/>
      <c r="C36" s="343"/>
      <c r="D36" s="356" t="s">
        <v>240</v>
      </c>
      <c r="E36" s="363">
        <f>SUM(O32,X32,AG32,AP32,AY32)</f>
        <v>0</v>
      </c>
      <c r="F36" s="358" t="s">
        <v>264</v>
      </c>
      <c r="G36" s="359">
        <f>SUM(AE32:AL32)</f>
        <v>0</v>
      </c>
      <c r="H36" s="364"/>
      <c r="I36" s="361"/>
      <c r="J36" s="334"/>
      <c r="AD36" s="326"/>
      <c r="AE36" s="350"/>
      <c r="AF36" s="350"/>
      <c r="AG36" s="350"/>
      <c r="AH36" s="350"/>
      <c r="AI36" s="350"/>
      <c r="AJ36" s="350"/>
      <c r="AK36" s="350"/>
      <c r="AL36" s="350"/>
      <c r="AM36" s="326"/>
      <c r="AN36" s="362"/>
      <c r="AO36" s="362"/>
      <c r="AP36" s="362"/>
      <c r="AQ36" s="362"/>
      <c r="AR36" s="362"/>
      <c r="AS36" s="362"/>
      <c r="AT36" s="362"/>
      <c r="AU36" s="362"/>
      <c r="AV36" s="322"/>
      <c r="AW36" s="362"/>
      <c r="AX36" s="362"/>
      <c r="AY36" s="362"/>
      <c r="AZ36" s="362"/>
      <c r="BA36" s="362"/>
      <c r="BB36" s="362"/>
      <c r="BC36" s="362"/>
      <c r="BD36" s="362"/>
    </row>
    <row r="37" spans="1:56" s="336" customFormat="1" ht="24" customHeight="1" x14ac:dyDescent="0.15">
      <c r="A37" s="334"/>
      <c r="B37" s="343"/>
      <c r="C37" s="343"/>
      <c r="D37" s="356" t="s">
        <v>241</v>
      </c>
      <c r="E37" s="363">
        <f>SUM(P32,Y32,AH32,AQ32,AZ32)</f>
        <v>0</v>
      </c>
      <c r="F37" s="358" t="s">
        <v>25</v>
      </c>
      <c r="G37" s="359">
        <f>SUM(AN32:AU32)</f>
        <v>0</v>
      </c>
      <c r="H37" s="364"/>
      <c r="I37" s="361"/>
      <c r="J37" s="334"/>
      <c r="AD37" s="328"/>
      <c r="AM37" s="328"/>
      <c r="AV37" s="365"/>
    </row>
    <row r="38" spans="1:56" s="336" customFormat="1" ht="24" customHeight="1" x14ac:dyDescent="0.15">
      <c r="A38" s="334"/>
      <c r="B38" s="343"/>
      <c r="C38" s="343"/>
      <c r="D38" s="356" t="s">
        <v>242</v>
      </c>
      <c r="E38" s="363">
        <f>SUM(Q32,Z32,AI32,AR32,BA32)</f>
        <v>0</v>
      </c>
      <c r="F38" s="358" t="s">
        <v>234</v>
      </c>
      <c r="G38" s="359">
        <f>SUM(AW32:BD32)</f>
        <v>0</v>
      </c>
      <c r="H38" s="364"/>
      <c r="I38" s="361"/>
      <c r="J38" s="334"/>
      <c r="K38" s="366"/>
      <c r="L38" s="366"/>
    </row>
    <row r="39" spans="1:56" ht="24" customHeight="1" x14ac:dyDescent="0.15">
      <c r="A39" s="289"/>
      <c r="B39" s="289"/>
      <c r="C39" s="367"/>
      <c r="D39" s="368" t="s">
        <v>244</v>
      </c>
      <c r="E39" s="369">
        <f>SUM(R32,AA32,AJ32,AS32,BB32)</f>
        <v>0</v>
      </c>
      <c r="F39" s="370"/>
      <c r="G39" s="370"/>
      <c r="H39" s="370"/>
      <c r="I39" s="370"/>
      <c r="J39" s="370"/>
      <c r="K39" s="371"/>
      <c r="L39" s="372"/>
    </row>
    <row r="40" spans="1:56" ht="24" customHeight="1" x14ac:dyDescent="0.15">
      <c r="A40" s="373"/>
      <c r="B40" s="373"/>
      <c r="C40" s="374"/>
      <c r="D40" s="375" t="s">
        <v>243</v>
      </c>
      <c r="E40" s="369">
        <f>SUM(S32,AB32,AK32,AT32,BC32)</f>
        <v>0</v>
      </c>
      <c r="F40" s="373"/>
      <c r="G40" s="373"/>
      <c r="H40" s="373"/>
      <c r="I40" s="373"/>
      <c r="J40" s="373"/>
      <c r="K40" s="376"/>
      <c r="L40" s="376"/>
    </row>
    <row r="41" spans="1:56" ht="24" customHeight="1" x14ac:dyDescent="0.15">
      <c r="A41" s="373"/>
      <c r="B41" s="373"/>
      <c r="C41" s="374"/>
      <c r="D41" s="375" t="s">
        <v>245</v>
      </c>
      <c r="E41" s="369">
        <f>SUM(T32,AC32,AL32,AU32,BD32)</f>
        <v>0</v>
      </c>
      <c r="F41" s="373"/>
      <c r="G41" s="373"/>
      <c r="H41" s="373"/>
      <c r="I41" s="377"/>
      <c r="J41" s="373"/>
      <c r="K41" s="378"/>
      <c r="L41" s="376"/>
    </row>
    <row r="43" spans="1:56" x14ac:dyDescent="0.15">
      <c r="D43" s="376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count="8">
    <dataValidation allowBlank="1" sqref="C35:C38 D34:D38 F34:G38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50"/>
    <pageSetUpPr fitToPage="1"/>
  </sheetPr>
  <dimension ref="A1:BD43"/>
  <sheetViews>
    <sheetView topLeftCell="E1" zoomScaleNormal="100" workbookViewId="0">
      <selection activeCell="K1" sqref="K1:BE1048576"/>
    </sheetView>
  </sheetViews>
  <sheetFormatPr defaultRowHeight="13.5" x14ac:dyDescent="0.15"/>
  <cols>
    <col min="1" max="1" width="1.5" style="3" customWidth="1"/>
    <col min="2" max="2" width="4.625" style="3" customWidth="1"/>
    <col min="3" max="3" width="8.625" style="66" customWidth="1"/>
    <col min="4" max="4" width="37.25" style="3" customWidth="1"/>
    <col min="5" max="5" width="8.625" style="3" customWidth="1"/>
    <col min="6" max="6" width="10.625" style="3" customWidth="1"/>
    <col min="7" max="8" width="7.75" style="3" customWidth="1"/>
    <col min="9" max="9" width="18.625" style="3" customWidth="1"/>
    <col min="10" max="10" width="1.5" style="3" customWidth="1"/>
    <col min="11" max="11" width="13" style="3" hidden="1" customWidth="1"/>
    <col min="12" max="47" width="4.75" style="3" hidden="1" customWidth="1"/>
    <col min="48" max="55" width="5.375" style="3" hidden="1" customWidth="1"/>
    <col min="56" max="56" width="6.375" style="3" hidden="1" customWidth="1"/>
    <col min="57" max="57" width="0" style="3" hidden="1" customWidth="1"/>
    <col min="58" max="240" width="9" style="3"/>
    <col min="241" max="241" width="1.5" style="3" customWidth="1"/>
    <col min="242" max="242" width="4.625" style="3" customWidth="1"/>
    <col min="243" max="243" width="8.625" style="3" customWidth="1"/>
    <col min="244" max="244" width="37.25" style="3" customWidth="1"/>
    <col min="245" max="245" width="8.625" style="3" customWidth="1"/>
    <col min="246" max="246" width="10.625" style="3" customWidth="1"/>
    <col min="247" max="248" width="7.75" style="3" customWidth="1"/>
    <col min="249" max="249" width="18.625" style="3" customWidth="1"/>
    <col min="250" max="250" width="1.5" style="3" customWidth="1"/>
    <col min="251" max="267" width="0" style="3" hidden="1" customWidth="1"/>
    <col min="268" max="496" width="9" style="3"/>
    <col min="497" max="497" width="1.5" style="3" customWidth="1"/>
    <col min="498" max="498" width="4.625" style="3" customWidth="1"/>
    <col min="499" max="499" width="8.625" style="3" customWidth="1"/>
    <col min="500" max="500" width="37.25" style="3" customWidth="1"/>
    <col min="501" max="501" width="8.625" style="3" customWidth="1"/>
    <col min="502" max="502" width="10.625" style="3" customWidth="1"/>
    <col min="503" max="504" width="7.75" style="3" customWidth="1"/>
    <col min="505" max="505" width="18.625" style="3" customWidth="1"/>
    <col min="506" max="506" width="1.5" style="3" customWidth="1"/>
    <col min="507" max="523" width="0" style="3" hidden="1" customWidth="1"/>
    <col min="524" max="752" width="9" style="3"/>
    <col min="753" max="753" width="1.5" style="3" customWidth="1"/>
    <col min="754" max="754" width="4.625" style="3" customWidth="1"/>
    <col min="755" max="755" width="8.625" style="3" customWidth="1"/>
    <col min="756" max="756" width="37.25" style="3" customWidth="1"/>
    <col min="757" max="757" width="8.625" style="3" customWidth="1"/>
    <col min="758" max="758" width="10.625" style="3" customWidth="1"/>
    <col min="759" max="760" width="7.75" style="3" customWidth="1"/>
    <col min="761" max="761" width="18.625" style="3" customWidth="1"/>
    <col min="762" max="762" width="1.5" style="3" customWidth="1"/>
    <col min="763" max="779" width="0" style="3" hidden="1" customWidth="1"/>
    <col min="780" max="1008" width="9" style="3"/>
    <col min="1009" max="1009" width="1.5" style="3" customWidth="1"/>
    <col min="1010" max="1010" width="4.625" style="3" customWidth="1"/>
    <col min="1011" max="1011" width="8.625" style="3" customWidth="1"/>
    <col min="1012" max="1012" width="37.25" style="3" customWidth="1"/>
    <col min="1013" max="1013" width="8.625" style="3" customWidth="1"/>
    <col min="1014" max="1014" width="10.625" style="3" customWidth="1"/>
    <col min="1015" max="1016" width="7.75" style="3" customWidth="1"/>
    <col min="1017" max="1017" width="18.625" style="3" customWidth="1"/>
    <col min="1018" max="1018" width="1.5" style="3" customWidth="1"/>
    <col min="1019" max="1035" width="0" style="3" hidden="1" customWidth="1"/>
    <col min="1036" max="1264" width="9" style="3"/>
    <col min="1265" max="1265" width="1.5" style="3" customWidth="1"/>
    <col min="1266" max="1266" width="4.625" style="3" customWidth="1"/>
    <col min="1267" max="1267" width="8.625" style="3" customWidth="1"/>
    <col min="1268" max="1268" width="37.25" style="3" customWidth="1"/>
    <col min="1269" max="1269" width="8.625" style="3" customWidth="1"/>
    <col min="1270" max="1270" width="10.625" style="3" customWidth="1"/>
    <col min="1271" max="1272" width="7.75" style="3" customWidth="1"/>
    <col min="1273" max="1273" width="18.625" style="3" customWidth="1"/>
    <col min="1274" max="1274" width="1.5" style="3" customWidth="1"/>
    <col min="1275" max="1291" width="0" style="3" hidden="1" customWidth="1"/>
    <col min="1292" max="1520" width="9" style="3"/>
    <col min="1521" max="1521" width="1.5" style="3" customWidth="1"/>
    <col min="1522" max="1522" width="4.625" style="3" customWidth="1"/>
    <col min="1523" max="1523" width="8.625" style="3" customWidth="1"/>
    <col min="1524" max="1524" width="37.25" style="3" customWidth="1"/>
    <col min="1525" max="1525" width="8.625" style="3" customWidth="1"/>
    <col min="1526" max="1526" width="10.625" style="3" customWidth="1"/>
    <col min="1527" max="1528" width="7.75" style="3" customWidth="1"/>
    <col min="1529" max="1529" width="18.625" style="3" customWidth="1"/>
    <col min="1530" max="1530" width="1.5" style="3" customWidth="1"/>
    <col min="1531" max="1547" width="0" style="3" hidden="1" customWidth="1"/>
    <col min="1548" max="1776" width="9" style="3"/>
    <col min="1777" max="1777" width="1.5" style="3" customWidth="1"/>
    <col min="1778" max="1778" width="4.625" style="3" customWidth="1"/>
    <col min="1779" max="1779" width="8.625" style="3" customWidth="1"/>
    <col min="1780" max="1780" width="37.25" style="3" customWidth="1"/>
    <col min="1781" max="1781" width="8.625" style="3" customWidth="1"/>
    <col min="1782" max="1782" width="10.625" style="3" customWidth="1"/>
    <col min="1783" max="1784" width="7.75" style="3" customWidth="1"/>
    <col min="1785" max="1785" width="18.625" style="3" customWidth="1"/>
    <col min="1786" max="1786" width="1.5" style="3" customWidth="1"/>
    <col min="1787" max="1803" width="0" style="3" hidden="1" customWidth="1"/>
    <col min="1804" max="2032" width="9" style="3"/>
    <col min="2033" max="2033" width="1.5" style="3" customWidth="1"/>
    <col min="2034" max="2034" width="4.625" style="3" customWidth="1"/>
    <col min="2035" max="2035" width="8.625" style="3" customWidth="1"/>
    <col min="2036" max="2036" width="37.25" style="3" customWidth="1"/>
    <col min="2037" max="2037" width="8.625" style="3" customWidth="1"/>
    <col min="2038" max="2038" width="10.625" style="3" customWidth="1"/>
    <col min="2039" max="2040" width="7.75" style="3" customWidth="1"/>
    <col min="2041" max="2041" width="18.625" style="3" customWidth="1"/>
    <col min="2042" max="2042" width="1.5" style="3" customWidth="1"/>
    <col min="2043" max="2059" width="0" style="3" hidden="1" customWidth="1"/>
    <col min="2060" max="2288" width="9" style="3"/>
    <col min="2289" max="2289" width="1.5" style="3" customWidth="1"/>
    <col min="2290" max="2290" width="4.625" style="3" customWidth="1"/>
    <col min="2291" max="2291" width="8.625" style="3" customWidth="1"/>
    <col min="2292" max="2292" width="37.25" style="3" customWidth="1"/>
    <col min="2293" max="2293" width="8.625" style="3" customWidth="1"/>
    <col min="2294" max="2294" width="10.625" style="3" customWidth="1"/>
    <col min="2295" max="2296" width="7.75" style="3" customWidth="1"/>
    <col min="2297" max="2297" width="18.625" style="3" customWidth="1"/>
    <col min="2298" max="2298" width="1.5" style="3" customWidth="1"/>
    <col min="2299" max="2315" width="0" style="3" hidden="1" customWidth="1"/>
    <col min="2316" max="2544" width="9" style="3"/>
    <col min="2545" max="2545" width="1.5" style="3" customWidth="1"/>
    <col min="2546" max="2546" width="4.625" style="3" customWidth="1"/>
    <col min="2547" max="2547" width="8.625" style="3" customWidth="1"/>
    <col min="2548" max="2548" width="37.25" style="3" customWidth="1"/>
    <col min="2549" max="2549" width="8.625" style="3" customWidth="1"/>
    <col min="2550" max="2550" width="10.625" style="3" customWidth="1"/>
    <col min="2551" max="2552" width="7.75" style="3" customWidth="1"/>
    <col min="2553" max="2553" width="18.625" style="3" customWidth="1"/>
    <col min="2554" max="2554" width="1.5" style="3" customWidth="1"/>
    <col min="2555" max="2571" width="0" style="3" hidden="1" customWidth="1"/>
    <col min="2572" max="2800" width="9" style="3"/>
    <col min="2801" max="2801" width="1.5" style="3" customWidth="1"/>
    <col min="2802" max="2802" width="4.625" style="3" customWidth="1"/>
    <col min="2803" max="2803" width="8.625" style="3" customWidth="1"/>
    <col min="2804" max="2804" width="37.25" style="3" customWidth="1"/>
    <col min="2805" max="2805" width="8.625" style="3" customWidth="1"/>
    <col min="2806" max="2806" width="10.625" style="3" customWidth="1"/>
    <col min="2807" max="2808" width="7.75" style="3" customWidth="1"/>
    <col min="2809" max="2809" width="18.625" style="3" customWidth="1"/>
    <col min="2810" max="2810" width="1.5" style="3" customWidth="1"/>
    <col min="2811" max="2827" width="0" style="3" hidden="1" customWidth="1"/>
    <col min="2828" max="3056" width="9" style="3"/>
    <col min="3057" max="3057" width="1.5" style="3" customWidth="1"/>
    <col min="3058" max="3058" width="4.625" style="3" customWidth="1"/>
    <col min="3059" max="3059" width="8.625" style="3" customWidth="1"/>
    <col min="3060" max="3060" width="37.25" style="3" customWidth="1"/>
    <col min="3061" max="3061" width="8.625" style="3" customWidth="1"/>
    <col min="3062" max="3062" width="10.625" style="3" customWidth="1"/>
    <col min="3063" max="3064" width="7.75" style="3" customWidth="1"/>
    <col min="3065" max="3065" width="18.625" style="3" customWidth="1"/>
    <col min="3066" max="3066" width="1.5" style="3" customWidth="1"/>
    <col min="3067" max="3083" width="0" style="3" hidden="1" customWidth="1"/>
    <col min="3084" max="3312" width="9" style="3"/>
    <col min="3313" max="3313" width="1.5" style="3" customWidth="1"/>
    <col min="3314" max="3314" width="4.625" style="3" customWidth="1"/>
    <col min="3315" max="3315" width="8.625" style="3" customWidth="1"/>
    <col min="3316" max="3316" width="37.25" style="3" customWidth="1"/>
    <col min="3317" max="3317" width="8.625" style="3" customWidth="1"/>
    <col min="3318" max="3318" width="10.625" style="3" customWidth="1"/>
    <col min="3319" max="3320" width="7.75" style="3" customWidth="1"/>
    <col min="3321" max="3321" width="18.625" style="3" customWidth="1"/>
    <col min="3322" max="3322" width="1.5" style="3" customWidth="1"/>
    <col min="3323" max="3339" width="0" style="3" hidden="1" customWidth="1"/>
    <col min="3340" max="3568" width="9" style="3"/>
    <col min="3569" max="3569" width="1.5" style="3" customWidth="1"/>
    <col min="3570" max="3570" width="4.625" style="3" customWidth="1"/>
    <col min="3571" max="3571" width="8.625" style="3" customWidth="1"/>
    <col min="3572" max="3572" width="37.25" style="3" customWidth="1"/>
    <col min="3573" max="3573" width="8.625" style="3" customWidth="1"/>
    <col min="3574" max="3574" width="10.625" style="3" customWidth="1"/>
    <col min="3575" max="3576" width="7.75" style="3" customWidth="1"/>
    <col min="3577" max="3577" width="18.625" style="3" customWidth="1"/>
    <col min="3578" max="3578" width="1.5" style="3" customWidth="1"/>
    <col min="3579" max="3595" width="0" style="3" hidden="1" customWidth="1"/>
    <col min="3596" max="3824" width="9" style="3"/>
    <col min="3825" max="3825" width="1.5" style="3" customWidth="1"/>
    <col min="3826" max="3826" width="4.625" style="3" customWidth="1"/>
    <col min="3827" max="3827" width="8.625" style="3" customWidth="1"/>
    <col min="3828" max="3828" width="37.25" style="3" customWidth="1"/>
    <col min="3829" max="3829" width="8.625" style="3" customWidth="1"/>
    <col min="3830" max="3830" width="10.625" style="3" customWidth="1"/>
    <col min="3831" max="3832" width="7.75" style="3" customWidth="1"/>
    <col min="3833" max="3833" width="18.625" style="3" customWidth="1"/>
    <col min="3834" max="3834" width="1.5" style="3" customWidth="1"/>
    <col min="3835" max="3851" width="0" style="3" hidden="1" customWidth="1"/>
    <col min="3852" max="4080" width="9" style="3"/>
    <col min="4081" max="4081" width="1.5" style="3" customWidth="1"/>
    <col min="4082" max="4082" width="4.625" style="3" customWidth="1"/>
    <col min="4083" max="4083" width="8.625" style="3" customWidth="1"/>
    <col min="4084" max="4084" width="37.25" style="3" customWidth="1"/>
    <col min="4085" max="4085" width="8.625" style="3" customWidth="1"/>
    <col min="4086" max="4086" width="10.625" style="3" customWidth="1"/>
    <col min="4087" max="4088" width="7.75" style="3" customWidth="1"/>
    <col min="4089" max="4089" width="18.625" style="3" customWidth="1"/>
    <col min="4090" max="4090" width="1.5" style="3" customWidth="1"/>
    <col min="4091" max="4107" width="0" style="3" hidden="1" customWidth="1"/>
    <col min="4108" max="4336" width="9" style="3"/>
    <col min="4337" max="4337" width="1.5" style="3" customWidth="1"/>
    <col min="4338" max="4338" width="4.625" style="3" customWidth="1"/>
    <col min="4339" max="4339" width="8.625" style="3" customWidth="1"/>
    <col min="4340" max="4340" width="37.25" style="3" customWidth="1"/>
    <col min="4341" max="4341" width="8.625" style="3" customWidth="1"/>
    <col min="4342" max="4342" width="10.625" style="3" customWidth="1"/>
    <col min="4343" max="4344" width="7.75" style="3" customWidth="1"/>
    <col min="4345" max="4345" width="18.625" style="3" customWidth="1"/>
    <col min="4346" max="4346" width="1.5" style="3" customWidth="1"/>
    <col min="4347" max="4363" width="0" style="3" hidden="1" customWidth="1"/>
    <col min="4364" max="4592" width="9" style="3"/>
    <col min="4593" max="4593" width="1.5" style="3" customWidth="1"/>
    <col min="4594" max="4594" width="4.625" style="3" customWidth="1"/>
    <col min="4595" max="4595" width="8.625" style="3" customWidth="1"/>
    <col min="4596" max="4596" width="37.25" style="3" customWidth="1"/>
    <col min="4597" max="4597" width="8.625" style="3" customWidth="1"/>
    <col min="4598" max="4598" width="10.625" style="3" customWidth="1"/>
    <col min="4599" max="4600" width="7.75" style="3" customWidth="1"/>
    <col min="4601" max="4601" width="18.625" style="3" customWidth="1"/>
    <col min="4602" max="4602" width="1.5" style="3" customWidth="1"/>
    <col min="4603" max="4619" width="0" style="3" hidden="1" customWidth="1"/>
    <col min="4620" max="4848" width="9" style="3"/>
    <col min="4849" max="4849" width="1.5" style="3" customWidth="1"/>
    <col min="4850" max="4850" width="4.625" style="3" customWidth="1"/>
    <col min="4851" max="4851" width="8.625" style="3" customWidth="1"/>
    <col min="4852" max="4852" width="37.25" style="3" customWidth="1"/>
    <col min="4853" max="4853" width="8.625" style="3" customWidth="1"/>
    <col min="4854" max="4854" width="10.625" style="3" customWidth="1"/>
    <col min="4855" max="4856" width="7.75" style="3" customWidth="1"/>
    <col min="4857" max="4857" width="18.625" style="3" customWidth="1"/>
    <col min="4858" max="4858" width="1.5" style="3" customWidth="1"/>
    <col min="4859" max="4875" width="0" style="3" hidden="1" customWidth="1"/>
    <col min="4876" max="5104" width="9" style="3"/>
    <col min="5105" max="5105" width="1.5" style="3" customWidth="1"/>
    <col min="5106" max="5106" width="4.625" style="3" customWidth="1"/>
    <col min="5107" max="5107" width="8.625" style="3" customWidth="1"/>
    <col min="5108" max="5108" width="37.25" style="3" customWidth="1"/>
    <col min="5109" max="5109" width="8.625" style="3" customWidth="1"/>
    <col min="5110" max="5110" width="10.625" style="3" customWidth="1"/>
    <col min="5111" max="5112" width="7.75" style="3" customWidth="1"/>
    <col min="5113" max="5113" width="18.625" style="3" customWidth="1"/>
    <col min="5114" max="5114" width="1.5" style="3" customWidth="1"/>
    <col min="5115" max="5131" width="0" style="3" hidden="1" customWidth="1"/>
    <col min="5132" max="5360" width="9" style="3"/>
    <col min="5361" max="5361" width="1.5" style="3" customWidth="1"/>
    <col min="5362" max="5362" width="4.625" style="3" customWidth="1"/>
    <col min="5363" max="5363" width="8.625" style="3" customWidth="1"/>
    <col min="5364" max="5364" width="37.25" style="3" customWidth="1"/>
    <col min="5365" max="5365" width="8.625" style="3" customWidth="1"/>
    <col min="5366" max="5366" width="10.625" style="3" customWidth="1"/>
    <col min="5367" max="5368" width="7.75" style="3" customWidth="1"/>
    <col min="5369" max="5369" width="18.625" style="3" customWidth="1"/>
    <col min="5370" max="5370" width="1.5" style="3" customWidth="1"/>
    <col min="5371" max="5387" width="0" style="3" hidden="1" customWidth="1"/>
    <col min="5388" max="5616" width="9" style="3"/>
    <col min="5617" max="5617" width="1.5" style="3" customWidth="1"/>
    <col min="5618" max="5618" width="4.625" style="3" customWidth="1"/>
    <col min="5619" max="5619" width="8.625" style="3" customWidth="1"/>
    <col min="5620" max="5620" width="37.25" style="3" customWidth="1"/>
    <col min="5621" max="5621" width="8.625" style="3" customWidth="1"/>
    <col min="5622" max="5622" width="10.625" style="3" customWidth="1"/>
    <col min="5623" max="5624" width="7.75" style="3" customWidth="1"/>
    <col min="5625" max="5625" width="18.625" style="3" customWidth="1"/>
    <col min="5626" max="5626" width="1.5" style="3" customWidth="1"/>
    <col min="5627" max="5643" width="0" style="3" hidden="1" customWidth="1"/>
    <col min="5644" max="5872" width="9" style="3"/>
    <col min="5873" max="5873" width="1.5" style="3" customWidth="1"/>
    <col min="5874" max="5874" width="4.625" style="3" customWidth="1"/>
    <col min="5875" max="5875" width="8.625" style="3" customWidth="1"/>
    <col min="5876" max="5876" width="37.25" style="3" customWidth="1"/>
    <col min="5877" max="5877" width="8.625" style="3" customWidth="1"/>
    <col min="5878" max="5878" width="10.625" style="3" customWidth="1"/>
    <col min="5879" max="5880" width="7.75" style="3" customWidth="1"/>
    <col min="5881" max="5881" width="18.625" style="3" customWidth="1"/>
    <col min="5882" max="5882" width="1.5" style="3" customWidth="1"/>
    <col min="5883" max="5899" width="0" style="3" hidden="1" customWidth="1"/>
    <col min="5900" max="6128" width="9" style="3"/>
    <col min="6129" max="6129" width="1.5" style="3" customWidth="1"/>
    <col min="6130" max="6130" width="4.625" style="3" customWidth="1"/>
    <col min="6131" max="6131" width="8.625" style="3" customWidth="1"/>
    <col min="6132" max="6132" width="37.25" style="3" customWidth="1"/>
    <col min="6133" max="6133" width="8.625" style="3" customWidth="1"/>
    <col min="6134" max="6134" width="10.625" style="3" customWidth="1"/>
    <col min="6135" max="6136" width="7.75" style="3" customWidth="1"/>
    <col min="6137" max="6137" width="18.625" style="3" customWidth="1"/>
    <col min="6138" max="6138" width="1.5" style="3" customWidth="1"/>
    <col min="6139" max="6155" width="0" style="3" hidden="1" customWidth="1"/>
    <col min="6156" max="6384" width="9" style="3"/>
    <col min="6385" max="6385" width="1.5" style="3" customWidth="1"/>
    <col min="6386" max="6386" width="4.625" style="3" customWidth="1"/>
    <col min="6387" max="6387" width="8.625" style="3" customWidth="1"/>
    <col min="6388" max="6388" width="37.25" style="3" customWidth="1"/>
    <col min="6389" max="6389" width="8.625" style="3" customWidth="1"/>
    <col min="6390" max="6390" width="10.625" style="3" customWidth="1"/>
    <col min="6391" max="6392" width="7.75" style="3" customWidth="1"/>
    <col min="6393" max="6393" width="18.625" style="3" customWidth="1"/>
    <col min="6394" max="6394" width="1.5" style="3" customWidth="1"/>
    <col min="6395" max="6411" width="0" style="3" hidden="1" customWidth="1"/>
    <col min="6412" max="6640" width="9" style="3"/>
    <col min="6641" max="6641" width="1.5" style="3" customWidth="1"/>
    <col min="6642" max="6642" width="4.625" style="3" customWidth="1"/>
    <col min="6643" max="6643" width="8.625" style="3" customWidth="1"/>
    <col min="6644" max="6644" width="37.25" style="3" customWidth="1"/>
    <col min="6645" max="6645" width="8.625" style="3" customWidth="1"/>
    <col min="6646" max="6646" width="10.625" style="3" customWidth="1"/>
    <col min="6647" max="6648" width="7.75" style="3" customWidth="1"/>
    <col min="6649" max="6649" width="18.625" style="3" customWidth="1"/>
    <col min="6650" max="6650" width="1.5" style="3" customWidth="1"/>
    <col min="6651" max="6667" width="0" style="3" hidden="1" customWidth="1"/>
    <col min="6668" max="6896" width="9" style="3"/>
    <col min="6897" max="6897" width="1.5" style="3" customWidth="1"/>
    <col min="6898" max="6898" width="4.625" style="3" customWidth="1"/>
    <col min="6899" max="6899" width="8.625" style="3" customWidth="1"/>
    <col min="6900" max="6900" width="37.25" style="3" customWidth="1"/>
    <col min="6901" max="6901" width="8.625" style="3" customWidth="1"/>
    <col min="6902" max="6902" width="10.625" style="3" customWidth="1"/>
    <col min="6903" max="6904" width="7.75" style="3" customWidth="1"/>
    <col min="6905" max="6905" width="18.625" style="3" customWidth="1"/>
    <col min="6906" max="6906" width="1.5" style="3" customWidth="1"/>
    <col min="6907" max="6923" width="0" style="3" hidden="1" customWidth="1"/>
    <col min="6924" max="7152" width="9" style="3"/>
    <col min="7153" max="7153" width="1.5" style="3" customWidth="1"/>
    <col min="7154" max="7154" width="4.625" style="3" customWidth="1"/>
    <col min="7155" max="7155" width="8.625" style="3" customWidth="1"/>
    <col min="7156" max="7156" width="37.25" style="3" customWidth="1"/>
    <col min="7157" max="7157" width="8.625" style="3" customWidth="1"/>
    <col min="7158" max="7158" width="10.625" style="3" customWidth="1"/>
    <col min="7159" max="7160" width="7.75" style="3" customWidth="1"/>
    <col min="7161" max="7161" width="18.625" style="3" customWidth="1"/>
    <col min="7162" max="7162" width="1.5" style="3" customWidth="1"/>
    <col min="7163" max="7179" width="0" style="3" hidden="1" customWidth="1"/>
    <col min="7180" max="7408" width="9" style="3"/>
    <col min="7409" max="7409" width="1.5" style="3" customWidth="1"/>
    <col min="7410" max="7410" width="4.625" style="3" customWidth="1"/>
    <col min="7411" max="7411" width="8.625" style="3" customWidth="1"/>
    <col min="7412" max="7412" width="37.25" style="3" customWidth="1"/>
    <col min="7413" max="7413" width="8.625" style="3" customWidth="1"/>
    <col min="7414" max="7414" width="10.625" style="3" customWidth="1"/>
    <col min="7415" max="7416" width="7.75" style="3" customWidth="1"/>
    <col min="7417" max="7417" width="18.625" style="3" customWidth="1"/>
    <col min="7418" max="7418" width="1.5" style="3" customWidth="1"/>
    <col min="7419" max="7435" width="0" style="3" hidden="1" customWidth="1"/>
    <col min="7436" max="7664" width="9" style="3"/>
    <col min="7665" max="7665" width="1.5" style="3" customWidth="1"/>
    <col min="7666" max="7666" width="4.625" style="3" customWidth="1"/>
    <col min="7667" max="7667" width="8.625" style="3" customWidth="1"/>
    <col min="7668" max="7668" width="37.25" style="3" customWidth="1"/>
    <col min="7669" max="7669" width="8.625" style="3" customWidth="1"/>
    <col min="7670" max="7670" width="10.625" style="3" customWidth="1"/>
    <col min="7671" max="7672" width="7.75" style="3" customWidth="1"/>
    <col min="7673" max="7673" width="18.625" style="3" customWidth="1"/>
    <col min="7674" max="7674" width="1.5" style="3" customWidth="1"/>
    <col min="7675" max="7691" width="0" style="3" hidden="1" customWidth="1"/>
    <col min="7692" max="7920" width="9" style="3"/>
    <col min="7921" max="7921" width="1.5" style="3" customWidth="1"/>
    <col min="7922" max="7922" width="4.625" style="3" customWidth="1"/>
    <col min="7923" max="7923" width="8.625" style="3" customWidth="1"/>
    <col min="7924" max="7924" width="37.25" style="3" customWidth="1"/>
    <col min="7925" max="7925" width="8.625" style="3" customWidth="1"/>
    <col min="7926" max="7926" width="10.625" style="3" customWidth="1"/>
    <col min="7927" max="7928" width="7.75" style="3" customWidth="1"/>
    <col min="7929" max="7929" width="18.625" style="3" customWidth="1"/>
    <col min="7930" max="7930" width="1.5" style="3" customWidth="1"/>
    <col min="7931" max="7947" width="0" style="3" hidden="1" customWidth="1"/>
    <col min="7948" max="8176" width="9" style="3"/>
    <col min="8177" max="8177" width="1.5" style="3" customWidth="1"/>
    <col min="8178" max="8178" width="4.625" style="3" customWidth="1"/>
    <col min="8179" max="8179" width="8.625" style="3" customWidth="1"/>
    <col min="8180" max="8180" width="37.25" style="3" customWidth="1"/>
    <col min="8181" max="8181" width="8.625" style="3" customWidth="1"/>
    <col min="8182" max="8182" width="10.625" style="3" customWidth="1"/>
    <col min="8183" max="8184" width="7.75" style="3" customWidth="1"/>
    <col min="8185" max="8185" width="18.625" style="3" customWidth="1"/>
    <col min="8186" max="8186" width="1.5" style="3" customWidth="1"/>
    <col min="8187" max="8203" width="0" style="3" hidden="1" customWidth="1"/>
    <col min="8204" max="8432" width="9" style="3"/>
    <col min="8433" max="8433" width="1.5" style="3" customWidth="1"/>
    <col min="8434" max="8434" width="4.625" style="3" customWidth="1"/>
    <col min="8435" max="8435" width="8.625" style="3" customWidth="1"/>
    <col min="8436" max="8436" width="37.25" style="3" customWidth="1"/>
    <col min="8437" max="8437" width="8.625" style="3" customWidth="1"/>
    <col min="8438" max="8438" width="10.625" style="3" customWidth="1"/>
    <col min="8439" max="8440" width="7.75" style="3" customWidth="1"/>
    <col min="8441" max="8441" width="18.625" style="3" customWidth="1"/>
    <col min="8442" max="8442" width="1.5" style="3" customWidth="1"/>
    <col min="8443" max="8459" width="0" style="3" hidden="1" customWidth="1"/>
    <col min="8460" max="8688" width="9" style="3"/>
    <col min="8689" max="8689" width="1.5" style="3" customWidth="1"/>
    <col min="8690" max="8690" width="4.625" style="3" customWidth="1"/>
    <col min="8691" max="8691" width="8.625" style="3" customWidth="1"/>
    <col min="8692" max="8692" width="37.25" style="3" customWidth="1"/>
    <col min="8693" max="8693" width="8.625" style="3" customWidth="1"/>
    <col min="8694" max="8694" width="10.625" style="3" customWidth="1"/>
    <col min="8695" max="8696" width="7.75" style="3" customWidth="1"/>
    <col min="8697" max="8697" width="18.625" style="3" customWidth="1"/>
    <col min="8698" max="8698" width="1.5" style="3" customWidth="1"/>
    <col min="8699" max="8715" width="0" style="3" hidden="1" customWidth="1"/>
    <col min="8716" max="8944" width="9" style="3"/>
    <col min="8945" max="8945" width="1.5" style="3" customWidth="1"/>
    <col min="8946" max="8946" width="4.625" style="3" customWidth="1"/>
    <col min="8947" max="8947" width="8.625" style="3" customWidth="1"/>
    <col min="8948" max="8948" width="37.25" style="3" customWidth="1"/>
    <col min="8949" max="8949" width="8.625" style="3" customWidth="1"/>
    <col min="8950" max="8950" width="10.625" style="3" customWidth="1"/>
    <col min="8951" max="8952" width="7.75" style="3" customWidth="1"/>
    <col min="8953" max="8953" width="18.625" style="3" customWidth="1"/>
    <col min="8954" max="8954" width="1.5" style="3" customWidth="1"/>
    <col min="8955" max="8971" width="0" style="3" hidden="1" customWidth="1"/>
    <col min="8972" max="9200" width="9" style="3"/>
    <col min="9201" max="9201" width="1.5" style="3" customWidth="1"/>
    <col min="9202" max="9202" width="4.625" style="3" customWidth="1"/>
    <col min="9203" max="9203" width="8.625" style="3" customWidth="1"/>
    <col min="9204" max="9204" width="37.25" style="3" customWidth="1"/>
    <col min="9205" max="9205" width="8.625" style="3" customWidth="1"/>
    <col min="9206" max="9206" width="10.625" style="3" customWidth="1"/>
    <col min="9207" max="9208" width="7.75" style="3" customWidth="1"/>
    <col min="9209" max="9209" width="18.625" style="3" customWidth="1"/>
    <col min="9210" max="9210" width="1.5" style="3" customWidth="1"/>
    <col min="9211" max="9227" width="0" style="3" hidden="1" customWidth="1"/>
    <col min="9228" max="9456" width="9" style="3"/>
    <col min="9457" max="9457" width="1.5" style="3" customWidth="1"/>
    <col min="9458" max="9458" width="4.625" style="3" customWidth="1"/>
    <col min="9459" max="9459" width="8.625" style="3" customWidth="1"/>
    <col min="9460" max="9460" width="37.25" style="3" customWidth="1"/>
    <col min="9461" max="9461" width="8.625" style="3" customWidth="1"/>
    <col min="9462" max="9462" width="10.625" style="3" customWidth="1"/>
    <col min="9463" max="9464" width="7.75" style="3" customWidth="1"/>
    <col min="9465" max="9465" width="18.625" style="3" customWidth="1"/>
    <col min="9466" max="9466" width="1.5" style="3" customWidth="1"/>
    <col min="9467" max="9483" width="0" style="3" hidden="1" customWidth="1"/>
    <col min="9484" max="9712" width="9" style="3"/>
    <col min="9713" max="9713" width="1.5" style="3" customWidth="1"/>
    <col min="9714" max="9714" width="4.625" style="3" customWidth="1"/>
    <col min="9715" max="9715" width="8.625" style="3" customWidth="1"/>
    <col min="9716" max="9716" width="37.25" style="3" customWidth="1"/>
    <col min="9717" max="9717" width="8.625" style="3" customWidth="1"/>
    <col min="9718" max="9718" width="10.625" style="3" customWidth="1"/>
    <col min="9719" max="9720" width="7.75" style="3" customWidth="1"/>
    <col min="9721" max="9721" width="18.625" style="3" customWidth="1"/>
    <col min="9722" max="9722" width="1.5" style="3" customWidth="1"/>
    <col min="9723" max="9739" width="0" style="3" hidden="1" customWidth="1"/>
    <col min="9740" max="9968" width="9" style="3"/>
    <col min="9969" max="9969" width="1.5" style="3" customWidth="1"/>
    <col min="9970" max="9970" width="4.625" style="3" customWidth="1"/>
    <col min="9971" max="9971" width="8.625" style="3" customWidth="1"/>
    <col min="9972" max="9972" width="37.25" style="3" customWidth="1"/>
    <col min="9973" max="9973" width="8.625" style="3" customWidth="1"/>
    <col min="9974" max="9974" width="10.625" style="3" customWidth="1"/>
    <col min="9975" max="9976" width="7.75" style="3" customWidth="1"/>
    <col min="9977" max="9977" width="18.625" style="3" customWidth="1"/>
    <col min="9978" max="9978" width="1.5" style="3" customWidth="1"/>
    <col min="9979" max="9995" width="0" style="3" hidden="1" customWidth="1"/>
    <col min="9996" max="10224" width="9" style="3"/>
    <col min="10225" max="10225" width="1.5" style="3" customWidth="1"/>
    <col min="10226" max="10226" width="4.625" style="3" customWidth="1"/>
    <col min="10227" max="10227" width="8.625" style="3" customWidth="1"/>
    <col min="10228" max="10228" width="37.25" style="3" customWidth="1"/>
    <col min="10229" max="10229" width="8.625" style="3" customWidth="1"/>
    <col min="10230" max="10230" width="10.625" style="3" customWidth="1"/>
    <col min="10231" max="10232" width="7.75" style="3" customWidth="1"/>
    <col min="10233" max="10233" width="18.625" style="3" customWidth="1"/>
    <col min="10234" max="10234" width="1.5" style="3" customWidth="1"/>
    <col min="10235" max="10251" width="0" style="3" hidden="1" customWidth="1"/>
    <col min="10252" max="10480" width="9" style="3"/>
    <col min="10481" max="10481" width="1.5" style="3" customWidth="1"/>
    <col min="10482" max="10482" width="4.625" style="3" customWidth="1"/>
    <col min="10483" max="10483" width="8.625" style="3" customWidth="1"/>
    <col min="10484" max="10484" width="37.25" style="3" customWidth="1"/>
    <col min="10485" max="10485" width="8.625" style="3" customWidth="1"/>
    <col min="10486" max="10486" width="10.625" style="3" customWidth="1"/>
    <col min="10487" max="10488" width="7.75" style="3" customWidth="1"/>
    <col min="10489" max="10489" width="18.625" style="3" customWidth="1"/>
    <col min="10490" max="10490" width="1.5" style="3" customWidth="1"/>
    <col min="10491" max="10507" width="0" style="3" hidden="1" customWidth="1"/>
    <col min="10508" max="10736" width="9" style="3"/>
    <col min="10737" max="10737" width="1.5" style="3" customWidth="1"/>
    <col min="10738" max="10738" width="4.625" style="3" customWidth="1"/>
    <col min="10739" max="10739" width="8.625" style="3" customWidth="1"/>
    <col min="10740" max="10740" width="37.25" style="3" customWidth="1"/>
    <col min="10741" max="10741" width="8.625" style="3" customWidth="1"/>
    <col min="10742" max="10742" width="10.625" style="3" customWidth="1"/>
    <col min="10743" max="10744" width="7.75" style="3" customWidth="1"/>
    <col min="10745" max="10745" width="18.625" style="3" customWidth="1"/>
    <col min="10746" max="10746" width="1.5" style="3" customWidth="1"/>
    <col min="10747" max="10763" width="0" style="3" hidden="1" customWidth="1"/>
    <col min="10764" max="10992" width="9" style="3"/>
    <col min="10993" max="10993" width="1.5" style="3" customWidth="1"/>
    <col min="10994" max="10994" width="4.625" style="3" customWidth="1"/>
    <col min="10995" max="10995" width="8.625" style="3" customWidth="1"/>
    <col min="10996" max="10996" width="37.25" style="3" customWidth="1"/>
    <col min="10997" max="10997" width="8.625" style="3" customWidth="1"/>
    <col min="10998" max="10998" width="10.625" style="3" customWidth="1"/>
    <col min="10999" max="11000" width="7.75" style="3" customWidth="1"/>
    <col min="11001" max="11001" width="18.625" style="3" customWidth="1"/>
    <col min="11002" max="11002" width="1.5" style="3" customWidth="1"/>
    <col min="11003" max="11019" width="0" style="3" hidden="1" customWidth="1"/>
    <col min="11020" max="11248" width="9" style="3"/>
    <col min="11249" max="11249" width="1.5" style="3" customWidth="1"/>
    <col min="11250" max="11250" width="4.625" style="3" customWidth="1"/>
    <col min="11251" max="11251" width="8.625" style="3" customWidth="1"/>
    <col min="11252" max="11252" width="37.25" style="3" customWidth="1"/>
    <col min="11253" max="11253" width="8.625" style="3" customWidth="1"/>
    <col min="11254" max="11254" width="10.625" style="3" customWidth="1"/>
    <col min="11255" max="11256" width="7.75" style="3" customWidth="1"/>
    <col min="11257" max="11257" width="18.625" style="3" customWidth="1"/>
    <col min="11258" max="11258" width="1.5" style="3" customWidth="1"/>
    <col min="11259" max="11275" width="0" style="3" hidden="1" customWidth="1"/>
    <col min="11276" max="11504" width="9" style="3"/>
    <col min="11505" max="11505" width="1.5" style="3" customWidth="1"/>
    <col min="11506" max="11506" width="4.625" style="3" customWidth="1"/>
    <col min="11507" max="11507" width="8.625" style="3" customWidth="1"/>
    <col min="11508" max="11508" width="37.25" style="3" customWidth="1"/>
    <col min="11509" max="11509" width="8.625" style="3" customWidth="1"/>
    <col min="11510" max="11510" width="10.625" style="3" customWidth="1"/>
    <col min="11511" max="11512" width="7.75" style="3" customWidth="1"/>
    <col min="11513" max="11513" width="18.625" style="3" customWidth="1"/>
    <col min="11514" max="11514" width="1.5" style="3" customWidth="1"/>
    <col min="11515" max="11531" width="0" style="3" hidden="1" customWidth="1"/>
    <col min="11532" max="11760" width="9" style="3"/>
    <col min="11761" max="11761" width="1.5" style="3" customWidth="1"/>
    <col min="11762" max="11762" width="4.625" style="3" customWidth="1"/>
    <col min="11763" max="11763" width="8.625" style="3" customWidth="1"/>
    <col min="11764" max="11764" width="37.25" style="3" customWidth="1"/>
    <col min="11765" max="11765" width="8.625" style="3" customWidth="1"/>
    <col min="11766" max="11766" width="10.625" style="3" customWidth="1"/>
    <col min="11767" max="11768" width="7.75" style="3" customWidth="1"/>
    <col min="11769" max="11769" width="18.625" style="3" customWidth="1"/>
    <col min="11770" max="11770" width="1.5" style="3" customWidth="1"/>
    <col min="11771" max="11787" width="0" style="3" hidden="1" customWidth="1"/>
    <col min="11788" max="12016" width="9" style="3"/>
    <col min="12017" max="12017" width="1.5" style="3" customWidth="1"/>
    <col min="12018" max="12018" width="4.625" style="3" customWidth="1"/>
    <col min="12019" max="12019" width="8.625" style="3" customWidth="1"/>
    <col min="12020" max="12020" width="37.25" style="3" customWidth="1"/>
    <col min="12021" max="12021" width="8.625" style="3" customWidth="1"/>
    <col min="12022" max="12022" width="10.625" style="3" customWidth="1"/>
    <col min="12023" max="12024" width="7.75" style="3" customWidth="1"/>
    <col min="12025" max="12025" width="18.625" style="3" customWidth="1"/>
    <col min="12026" max="12026" width="1.5" style="3" customWidth="1"/>
    <col min="12027" max="12043" width="0" style="3" hidden="1" customWidth="1"/>
    <col min="12044" max="12272" width="9" style="3"/>
    <col min="12273" max="12273" width="1.5" style="3" customWidth="1"/>
    <col min="12274" max="12274" width="4.625" style="3" customWidth="1"/>
    <col min="12275" max="12275" width="8.625" style="3" customWidth="1"/>
    <col min="12276" max="12276" width="37.25" style="3" customWidth="1"/>
    <col min="12277" max="12277" width="8.625" style="3" customWidth="1"/>
    <col min="12278" max="12278" width="10.625" style="3" customWidth="1"/>
    <col min="12279" max="12280" width="7.75" style="3" customWidth="1"/>
    <col min="12281" max="12281" width="18.625" style="3" customWidth="1"/>
    <col min="12282" max="12282" width="1.5" style="3" customWidth="1"/>
    <col min="12283" max="12299" width="0" style="3" hidden="1" customWidth="1"/>
    <col min="12300" max="12528" width="9" style="3"/>
    <col min="12529" max="12529" width="1.5" style="3" customWidth="1"/>
    <col min="12530" max="12530" width="4.625" style="3" customWidth="1"/>
    <col min="12531" max="12531" width="8.625" style="3" customWidth="1"/>
    <col min="12532" max="12532" width="37.25" style="3" customWidth="1"/>
    <col min="12533" max="12533" width="8.625" style="3" customWidth="1"/>
    <col min="12534" max="12534" width="10.625" style="3" customWidth="1"/>
    <col min="12535" max="12536" width="7.75" style="3" customWidth="1"/>
    <col min="12537" max="12537" width="18.625" style="3" customWidth="1"/>
    <col min="12538" max="12538" width="1.5" style="3" customWidth="1"/>
    <col min="12539" max="12555" width="0" style="3" hidden="1" customWidth="1"/>
    <col min="12556" max="12784" width="9" style="3"/>
    <col min="12785" max="12785" width="1.5" style="3" customWidth="1"/>
    <col min="12786" max="12786" width="4.625" style="3" customWidth="1"/>
    <col min="12787" max="12787" width="8.625" style="3" customWidth="1"/>
    <col min="12788" max="12788" width="37.25" style="3" customWidth="1"/>
    <col min="12789" max="12789" width="8.625" style="3" customWidth="1"/>
    <col min="12790" max="12790" width="10.625" style="3" customWidth="1"/>
    <col min="12791" max="12792" width="7.75" style="3" customWidth="1"/>
    <col min="12793" max="12793" width="18.625" style="3" customWidth="1"/>
    <col min="12794" max="12794" width="1.5" style="3" customWidth="1"/>
    <col min="12795" max="12811" width="0" style="3" hidden="1" customWidth="1"/>
    <col min="12812" max="13040" width="9" style="3"/>
    <col min="13041" max="13041" width="1.5" style="3" customWidth="1"/>
    <col min="13042" max="13042" width="4.625" style="3" customWidth="1"/>
    <col min="13043" max="13043" width="8.625" style="3" customWidth="1"/>
    <col min="13044" max="13044" width="37.25" style="3" customWidth="1"/>
    <col min="13045" max="13045" width="8.625" style="3" customWidth="1"/>
    <col min="13046" max="13046" width="10.625" style="3" customWidth="1"/>
    <col min="13047" max="13048" width="7.75" style="3" customWidth="1"/>
    <col min="13049" max="13049" width="18.625" style="3" customWidth="1"/>
    <col min="13050" max="13050" width="1.5" style="3" customWidth="1"/>
    <col min="13051" max="13067" width="0" style="3" hidden="1" customWidth="1"/>
    <col min="13068" max="13296" width="9" style="3"/>
    <col min="13297" max="13297" width="1.5" style="3" customWidth="1"/>
    <col min="13298" max="13298" width="4.625" style="3" customWidth="1"/>
    <col min="13299" max="13299" width="8.625" style="3" customWidth="1"/>
    <col min="13300" max="13300" width="37.25" style="3" customWidth="1"/>
    <col min="13301" max="13301" width="8.625" style="3" customWidth="1"/>
    <col min="13302" max="13302" width="10.625" style="3" customWidth="1"/>
    <col min="13303" max="13304" width="7.75" style="3" customWidth="1"/>
    <col min="13305" max="13305" width="18.625" style="3" customWidth="1"/>
    <col min="13306" max="13306" width="1.5" style="3" customWidth="1"/>
    <col min="13307" max="13323" width="0" style="3" hidden="1" customWidth="1"/>
    <col min="13324" max="13552" width="9" style="3"/>
    <col min="13553" max="13553" width="1.5" style="3" customWidth="1"/>
    <col min="13554" max="13554" width="4.625" style="3" customWidth="1"/>
    <col min="13555" max="13555" width="8.625" style="3" customWidth="1"/>
    <col min="13556" max="13556" width="37.25" style="3" customWidth="1"/>
    <col min="13557" max="13557" width="8.625" style="3" customWidth="1"/>
    <col min="13558" max="13558" width="10.625" style="3" customWidth="1"/>
    <col min="13559" max="13560" width="7.75" style="3" customWidth="1"/>
    <col min="13561" max="13561" width="18.625" style="3" customWidth="1"/>
    <col min="13562" max="13562" width="1.5" style="3" customWidth="1"/>
    <col min="13563" max="13579" width="0" style="3" hidden="1" customWidth="1"/>
    <col min="13580" max="13808" width="9" style="3"/>
    <col min="13809" max="13809" width="1.5" style="3" customWidth="1"/>
    <col min="13810" max="13810" width="4.625" style="3" customWidth="1"/>
    <col min="13811" max="13811" width="8.625" style="3" customWidth="1"/>
    <col min="13812" max="13812" width="37.25" style="3" customWidth="1"/>
    <col min="13813" max="13813" width="8.625" style="3" customWidth="1"/>
    <col min="13814" max="13814" width="10.625" style="3" customWidth="1"/>
    <col min="13815" max="13816" width="7.75" style="3" customWidth="1"/>
    <col min="13817" max="13817" width="18.625" style="3" customWidth="1"/>
    <col min="13818" max="13818" width="1.5" style="3" customWidth="1"/>
    <col min="13819" max="13835" width="0" style="3" hidden="1" customWidth="1"/>
    <col min="13836" max="14064" width="9" style="3"/>
    <col min="14065" max="14065" width="1.5" style="3" customWidth="1"/>
    <col min="14066" max="14066" width="4.625" style="3" customWidth="1"/>
    <col min="14067" max="14067" width="8.625" style="3" customWidth="1"/>
    <col min="14068" max="14068" width="37.25" style="3" customWidth="1"/>
    <col min="14069" max="14069" width="8.625" style="3" customWidth="1"/>
    <col min="14070" max="14070" width="10.625" style="3" customWidth="1"/>
    <col min="14071" max="14072" width="7.75" style="3" customWidth="1"/>
    <col min="14073" max="14073" width="18.625" style="3" customWidth="1"/>
    <col min="14074" max="14074" width="1.5" style="3" customWidth="1"/>
    <col min="14075" max="14091" width="0" style="3" hidden="1" customWidth="1"/>
    <col min="14092" max="14320" width="9" style="3"/>
    <col min="14321" max="14321" width="1.5" style="3" customWidth="1"/>
    <col min="14322" max="14322" width="4.625" style="3" customWidth="1"/>
    <col min="14323" max="14323" width="8.625" style="3" customWidth="1"/>
    <col min="14324" max="14324" width="37.25" style="3" customWidth="1"/>
    <col min="14325" max="14325" width="8.625" style="3" customWidth="1"/>
    <col min="14326" max="14326" width="10.625" style="3" customWidth="1"/>
    <col min="14327" max="14328" width="7.75" style="3" customWidth="1"/>
    <col min="14329" max="14329" width="18.625" style="3" customWidth="1"/>
    <col min="14330" max="14330" width="1.5" style="3" customWidth="1"/>
    <col min="14331" max="14347" width="0" style="3" hidden="1" customWidth="1"/>
    <col min="14348" max="14576" width="9" style="3"/>
    <col min="14577" max="14577" width="1.5" style="3" customWidth="1"/>
    <col min="14578" max="14578" width="4.625" style="3" customWidth="1"/>
    <col min="14579" max="14579" width="8.625" style="3" customWidth="1"/>
    <col min="14580" max="14580" width="37.25" style="3" customWidth="1"/>
    <col min="14581" max="14581" width="8.625" style="3" customWidth="1"/>
    <col min="14582" max="14582" width="10.625" style="3" customWidth="1"/>
    <col min="14583" max="14584" width="7.75" style="3" customWidth="1"/>
    <col min="14585" max="14585" width="18.625" style="3" customWidth="1"/>
    <col min="14586" max="14586" width="1.5" style="3" customWidth="1"/>
    <col min="14587" max="14603" width="0" style="3" hidden="1" customWidth="1"/>
    <col min="14604" max="14832" width="9" style="3"/>
    <col min="14833" max="14833" width="1.5" style="3" customWidth="1"/>
    <col min="14834" max="14834" width="4.625" style="3" customWidth="1"/>
    <col min="14835" max="14835" width="8.625" style="3" customWidth="1"/>
    <col min="14836" max="14836" width="37.25" style="3" customWidth="1"/>
    <col min="14837" max="14837" width="8.625" style="3" customWidth="1"/>
    <col min="14838" max="14838" width="10.625" style="3" customWidth="1"/>
    <col min="14839" max="14840" width="7.75" style="3" customWidth="1"/>
    <col min="14841" max="14841" width="18.625" style="3" customWidth="1"/>
    <col min="14842" max="14842" width="1.5" style="3" customWidth="1"/>
    <col min="14843" max="14859" width="0" style="3" hidden="1" customWidth="1"/>
    <col min="14860" max="15088" width="9" style="3"/>
    <col min="15089" max="15089" width="1.5" style="3" customWidth="1"/>
    <col min="15090" max="15090" width="4.625" style="3" customWidth="1"/>
    <col min="15091" max="15091" width="8.625" style="3" customWidth="1"/>
    <col min="15092" max="15092" width="37.25" style="3" customWidth="1"/>
    <col min="15093" max="15093" width="8.625" style="3" customWidth="1"/>
    <col min="15094" max="15094" width="10.625" style="3" customWidth="1"/>
    <col min="15095" max="15096" width="7.75" style="3" customWidth="1"/>
    <col min="15097" max="15097" width="18.625" style="3" customWidth="1"/>
    <col min="15098" max="15098" width="1.5" style="3" customWidth="1"/>
    <col min="15099" max="15115" width="0" style="3" hidden="1" customWidth="1"/>
    <col min="15116" max="15344" width="9" style="3"/>
    <col min="15345" max="15345" width="1.5" style="3" customWidth="1"/>
    <col min="15346" max="15346" width="4.625" style="3" customWidth="1"/>
    <col min="15347" max="15347" width="8.625" style="3" customWidth="1"/>
    <col min="15348" max="15348" width="37.25" style="3" customWidth="1"/>
    <col min="15349" max="15349" width="8.625" style="3" customWidth="1"/>
    <col min="15350" max="15350" width="10.625" style="3" customWidth="1"/>
    <col min="15351" max="15352" width="7.75" style="3" customWidth="1"/>
    <col min="15353" max="15353" width="18.625" style="3" customWidth="1"/>
    <col min="15354" max="15354" width="1.5" style="3" customWidth="1"/>
    <col min="15355" max="15371" width="0" style="3" hidden="1" customWidth="1"/>
    <col min="15372" max="15600" width="9" style="3"/>
    <col min="15601" max="15601" width="1.5" style="3" customWidth="1"/>
    <col min="15602" max="15602" width="4.625" style="3" customWidth="1"/>
    <col min="15603" max="15603" width="8.625" style="3" customWidth="1"/>
    <col min="15604" max="15604" width="37.25" style="3" customWidth="1"/>
    <col min="15605" max="15605" width="8.625" style="3" customWidth="1"/>
    <col min="15606" max="15606" width="10.625" style="3" customWidth="1"/>
    <col min="15607" max="15608" width="7.75" style="3" customWidth="1"/>
    <col min="15609" max="15609" width="18.625" style="3" customWidth="1"/>
    <col min="15610" max="15610" width="1.5" style="3" customWidth="1"/>
    <col min="15611" max="15627" width="0" style="3" hidden="1" customWidth="1"/>
    <col min="15628" max="15856" width="9" style="3"/>
    <col min="15857" max="15857" width="1.5" style="3" customWidth="1"/>
    <col min="15858" max="15858" width="4.625" style="3" customWidth="1"/>
    <col min="15859" max="15859" width="8.625" style="3" customWidth="1"/>
    <col min="15860" max="15860" width="37.25" style="3" customWidth="1"/>
    <col min="15861" max="15861" width="8.625" style="3" customWidth="1"/>
    <col min="15862" max="15862" width="10.625" style="3" customWidth="1"/>
    <col min="15863" max="15864" width="7.75" style="3" customWidth="1"/>
    <col min="15865" max="15865" width="18.625" style="3" customWidth="1"/>
    <col min="15866" max="15866" width="1.5" style="3" customWidth="1"/>
    <col min="15867" max="15883" width="0" style="3" hidden="1" customWidth="1"/>
    <col min="15884" max="16112" width="9" style="3"/>
    <col min="16113" max="16113" width="1.5" style="3" customWidth="1"/>
    <col min="16114" max="16114" width="4.625" style="3" customWidth="1"/>
    <col min="16115" max="16115" width="8.625" style="3" customWidth="1"/>
    <col min="16116" max="16116" width="37.25" style="3" customWidth="1"/>
    <col min="16117" max="16117" width="8.625" style="3" customWidth="1"/>
    <col min="16118" max="16118" width="10.625" style="3" customWidth="1"/>
    <col min="16119" max="16120" width="7.75" style="3" customWidth="1"/>
    <col min="16121" max="16121" width="18.625" style="3" customWidth="1"/>
    <col min="16122" max="16122" width="1.5" style="3" customWidth="1"/>
    <col min="16123" max="16139" width="0" style="3" hidden="1" customWidth="1"/>
    <col min="16140" max="16384" width="9" style="3"/>
  </cols>
  <sheetData>
    <row r="1" spans="1:56" ht="7.5" customHeight="1" x14ac:dyDescent="0.15">
      <c r="A1" s="4"/>
      <c r="B1" s="27"/>
      <c r="C1" s="5"/>
      <c r="D1" s="27"/>
      <c r="E1" s="27"/>
      <c r="F1" s="27"/>
      <c r="G1" s="27"/>
      <c r="H1" s="27"/>
      <c r="I1" s="27"/>
      <c r="J1" s="2"/>
      <c r="K1" s="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682" t="s">
        <v>267</v>
      </c>
      <c r="AF1" s="682" t="s">
        <v>267</v>
      </c>
      <c r="AG1" s="682" t="s">
        <v>267</v>
      </c>
      <c r="AH1" s="682" t="s">
        <v>267</v>
      </c>
      <c r="AI1" s="682" t="s">
        <v>267</v>
      </c>
      <c r="AJ1" s="682" t="s">
        <v>267</v>
      </c>
      <c r="AK1" s="682" t="s">
        <v>267</v>
      </c>
      <c r="AL1" s="682" t="s">
        <v>267</v>
      </c>
      <c r="AM1" s="76"/>
      <c r="AN1" s="685" t="s">
        <v>268</v>
      </c>
      <c r="AO1" s="685" t="s">
        <v>268</v>
      </c>
      <c r="AP1" s="685" t="s">
        <v>268</v>
      </c>
      <c r="AQ1" s="685" t="s">
        <v>268</v>
      </c>
      <c r="AR1" s="685" t="s">
        <v>268</v>
      </c>
      <c r="AS1" s="685" t="s">
        <v>268</v>
      </c>
      <c r="AT1" s="685" t="s">
        <v>268</v>
      </c>
      <c r="AU1" s="685" t="s">
        <v>268</v>
      </c>
      <c r="AV1" s="77"/>
      <c r="AW1" s="685" t="s">
        <v>47</v>
      </c>
      <c r="AX1" s="685" t="s">
        <v>47</v>
      </c>
      <c r="AY1" s="685" t="s">
        <v>47</v>
      </c>
      <c r="AZ1" s="685" t="s">
        <v>47</v>
      </c>
      <c r="BA1" s="685" t="s">
        <v>47</v>
      </c>
      <c r="BB1" s="685" t="s">
        <v>47</v>
      </c>
      <c r="BC1" s="685" t="s">
        <v>47</v>
      </c>
      <c r="BD1" s="685" t="s">
        <v>47</v>
      </c>
    </row>
    <row r="2" spans="1:56" ht="51.75" customHeight="1" x14ac:dyDescent="0.15">
      <c r="A2" s="4"/>
      <c r="B2" s="67"/>
      <c r="C2" s="67"/>
      <c r="D2" s="67"/>
      <c r="E2" s="67"/>
      <c r="F2" s="67"/>
      <c r="G2" s="67"/>
      <c r="H2" s="67"/>
      <c r="I2" s="37"/>
      <c r="J2" s="2"/>
      <c r="K2" s="6"/>
      <c r="L2" s="73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682"/>
      <c r="AF2" s="682"/>
      <c r="AG2" s="682"/>
      <c r="AH2" s="682"/>
      <c r="AI2" s="682"/>
      <c r="AJ2" s="682"/>
      <c r="AK2" s="682"/>
      <c r="AL2" s="682"/>
      <c r="AM2" s="76"/>
      <c r="AN2" s="685"/>
      <c r="AO2" s="685"/>
      <c r="AP2" s="685"/>
      <c r="AQ2" s="685"/>
      <c r="AR2" s="685"/>
      <c r="AS2" s="685"/>
      <c r="AT2" s="685"/>
      <c r="AU2" s="685"/>
      <c r="AV2" s="77"/>
      <c r="AW2" s="685"/>
      <c r="AX2" s="685"/>
      <c r="AY2" s="685"/>
      <c r="AZ2" s="685"/>
      <c r="BA2" s="685"/>
      <c r="BB2" s="685"/>
      <c r="BC2" s="685"/>
      <c r="BD2" s="685"/>
    </row>
    <row r="3" spans="1:56" ht="23.25" customHeight="1" x14ac:dyDescent="0.15">
      <c r="A3" s="4"/>
      <c r="B3" s="67" t="s">
        <v>250</v>
      </c>
      <c r="C3" s="67"/>
      <c r="D3" s="67"/>
      <c r="E3" s="67"/>
      <c r="F3" s="67" t="s">
        <v>115</v>
      </c>
      <c r="G3" s="67"/>
      <c r="H3" s="67"/>
      <c r="I3" s="37"/>
      <c r="J3" s="2"/>
      <c r="K3" s="6"/>
      <c r="L3" s="73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682"/>
      <c r="AF3" s="682"/>
      <c r="AG3" s="682"/>
      <c r="AH3" s="682"/>
      <c r="AI3" s="682"/>
      <c r="AJ3" s="682"/>
      <c r="AK3" s="682"/>
      <c r="AL3" s="682"/>
      <c r="AM3" s="76"/>
      <c r="AN3" s="685"/>
      <c r="AO3" s="685"/>
      <c r="AP3" s="685"/>
      <c r="AQ3" s="685"/>
      <c r="AR3" s="685"/>
      <c r="AS3" s="685"/>
      <c r="AT3" s="685"/>
      <c r="AU3" s="685"/>
      <c r="AV3" s="77"/>
      <c r="AW3" s="685"/>
      <c r="AX3" s="685"/>
      <c r="AY3" s="685"/>
      <c r="AZ3" s="685"/>
      <c r="BA3" s="685"/>
      <c r="BB3" s="685"/>
      <c r="BC3" s="685"/>
      <c r="BD3" s="685"/>
    </row>
    <row r="4" spans="1:56" ht="26.1" customHeight="1" x14ac:dyDescent="0.15">
      <c r="A4" s="4"/>
      <c r="B4" s="664" t="s">
        <v>109</v>
      </c>
      <c r="C4" s="664"/>
      <c r="D4" s="664"/>
      <c r="E4" s="664"/>
      <c r="F4" s="664"/>
      <c r="G4" s="664"/>
      <c r="H4" s="664"/>
      <c r="I4" s="664"/>
      <c r="J4" s="2"/>
      <c r="K4" s="6"/>
      <c r="L4" s="73"/>
      <c r="M4" s="682" t="s">
        <v>27</v>
      </c>
      <c r="N4" s="682" t="s">
        <v>27</v>
      </c>
      <c r="O4" s="682" t="s">
        <v>27</v>
      </c>
      <c r="P4" s="682" t="s">
        <v>27</v>
      </c>
      <c r="Q4" s="682" t="s">
        <v>27</v>
      </c>
      <c r="R4" s="682" t="s">
        <v>27</v>
      </c>
      <c r="S4" s="682" t="s">
        <v>27</v>
      </c>
      <c r="T4" s="682" t="s">
        <v>27</v>
      </c>
      <c r="U4" s="78"/>
      <c r="V4" s="682" t="s">
        <v>24</v>
      </c>
      <c r="W4" s="682" t="s">
        <v>24</v>
      </c>
      <c r="X4" s="682" t="s">
        <v>24</v>
      </c>
      <c r="Y4" s="682" t="s">
        <v>24</v>
      </c>
      <c r="Z4" s="682" t="s">
        <v>24</v>
      </c>
      <c r="AA4" s="682" t="s">
        <v>24</v>
      </c>
      <c r="AB4" s="682" t="s">
        <v>24</v>
      </c>
      <c r="AC4" s="682" t="s">
        <v>24</v>
      </c>
      <c r="AD4" s="78"/>
      <c r="AE4" s="682"/>
      <c r="AF4" s="682"/>
      <c r="AG4" s="682"/>
      <c r="AH4" s="682"/>
      <c r="AI4" s="682"/>
      <c r="AJ4" s="682"/>
      <c r="AK4" s="682"/>
      <c r="AL4" s="682"/>
      <c r="AM4" s="78"/>
      <c r="AN4" s="685"/>
      <c r="AO4" s="685"/>
      <c r="AP4" s="685"/>
      <c r="AQ4" s="685"/>
      <c r="AR4" s="685"/>
      <c r="AS4" s="685"/>
      <c r="AT4" s="685"/>
      <c r="AU4" s="685"/>
      <c r="AV4" s="77"/>
      <c r="AW4" s="685"/>
      <c r="AX4" s="685"/>
      <c r="AY4" s="685"/>
      <c r="AZ4" s="685"/>
      <c r="BA4" s="685"/>
      <c r="BB4" s="685"/>
      <c r="BC4" s="685"/>
      <c r="BD4" s="685"/>
    </row>
    <row r="5" spans="1:56" ht="15" customHeight="1" x14ac:dyDescent="0.15">
      <c r="A5" s="4"/>
      <c r="B5" s="665" t="s">
        <v>20</v>
      </c>
      <c r="C5" s="665" t="s">
        <v>21</v>
      </c>
      <c r="D5" s="495" t="s">
        <v>110</v>
      </c>
      <c r="E5" s="683"/>
      <c r="F5" s="540" t="s">
        <v>22</v>
      </c>
      <c r="G5" s="669" t="s">
        <v>111</v>
      </c>
      <c r="H5" s="670"/>
      <c r="I5" s="671" t="s">
        <v>112</v>
      </c>
      <c r="J5" s="2"/>
      <c r="K5" s="6"/>
      <c r="L5" s="73"/>
      <c r="M5" s="682"/>
      <c r="N5" s="682"/>
      <c r="O5" s="682"/>
      <c r="P5" s="682"/>
      <c r="Q5" s="682"/>
      <c r="R5" s="682"/>
      <c r="S5" s="682"/>
      <c r="T5" s="682"/>
      <c r="U5" s="78"/>
      <c r="V5" s="682"/>
      <c r="W5" s="682"/>
      <c r="X5" s="682"/>
      <c r="Y5" s="682"/>
      <c r="Z5" s="682"/>
      <c r="AA5" s="682"/>
      <c r="AB5" s="682"/>
      <c r="AC5" s="682"/>
      <c r="AD5" s="78"/>
      <c r="AE5" s="682"/>
      <c r="AF5" s="682"/>
      <c r="AG5" s="682"/>
      <c r="AH5" s="682"/>
      <c r="AI5" s="682"/>
      <c r="AJ5" s="682"/>
      <c r="AK5" s="682"/>
      <c r="AL5" s="682"/>
      <c r="AM5" s="78"/>
      <c r="AN5" s="685"/>
      <c r="AO5" s="685"/>
      <c r="AP5" s="685"/>
      <c r="AQ5" s="685"/>
      <c r="AR5" s="685"/>
      <c r="AS5" s="685"/>
      <c r="AT5" s="685"/>
      <c r="AU5" s="685"/>
      <c r="AV5" s="77"/>
      <c r="AW5" s="685"/>
      <c r="AX5" s="685"/>
      <c r="AY5" s="685"/>
      <c r="AZ5" s="685"/>
      <c r="BA5" s="685"/>
      <c r="BB5" s="685"/>
      <c r="BC5" s="685"/>
      <c r="BD5" s="685"/>
    </row>
    <row r="6" spans="1:56" ht="15" customHeight="1" x14ac:dyDescent="0.15">
      <c r="A6" s="4"/>
      <c r="B6" s="665"/>
      <c r="C6" s="665"/>
      <c r="D6" s="667"/>
      <c r="E6" s="684"/>
      <c r="F6" s="540"/>
      <c r="G6" s="75" t="s">
        <v>113</v>
      </c>
      <c r="H6" s="75" t="s">
        <v>114</v>
      </c>
      <c r="I6" s="524"/>
      <c r="J6" s="2"/>
      <c r="K6" s="6"/>
      <c r="L6" s="73"/>
      <c r="M6" s="10" t="s">
        <v>70</v>
      </c>
      <c r="N6" s="10" t="s">
        <v>46</v>
      </c>
      <c r="O6" s="10" t="s">
        <v>71</v>
      </c>
      <c r="P6" s="10" t="s">
        <v>72</v>
      </c>
      <c r="Q6" s="10" t="s">
        <v>73</v>
      </c>
      <c r="R6" s="10" t="s">
        <v>74</v>
      </c>
      <c r="S6" s="10" t="s">
        <v>75</v>
      </c>
      <c r="T6" s="10" t="s">
        <v>76</v>
      </c>
      <c r="U6" s="35"/>
      <c r="V6" s="10" t="s">
        <v>70</v>
      </c>
      <c r="W6" s="10" t="s">
        <v>46</v>
      </c>
      <c r="X6" s="10" t="s">
        <v>71</v>
      </c>
      <c r="Y6" s="10" t="s">
        <v>72</v>
      </c>
      <c r="Z6" s="10" t="s">
        <v>73</v>
      </c>
      <c r="AA6" s="10" t="s">
        <v>74</v>
      </c>
      <c r="AB6" s="10" t="s">
        <v>75</v>
      </c>
      <c r="AC6" s="10" t="s">
        <v>76</v>
      </c>
      <c r="AD6" s="35"/>
      <c r="AE6" s="10" t="s">
        <v>70</v>
      </c>
      <c r="AF6" s="10" t="s">
        <v>46</v>
      </c>
      <c r="AG6" s="10" t="s">
        <v>71</v>
      </c>
      <c r="AH6" s="10" t="s">
        <v>72</v>
      </c>
      <c r="AI6" s="10" t="s">
        <v>73</v>
      </c>
      <c r="AJ6" s="10" t="s">
        <v>74</v>
      </c>
      <c r="AK6" s="10" t="s">
        <v>75</v>
      </c>
      <c r="AL6" s="10" t="s">
        <v>76</v>
      </c>
      <c r="AM6" s="35"/>
      <c r="AN6" s="10" t="s">
        <v>70</v>
      </c>
      <c r="AO6" s="10" t="s">
        <v>46</v>
      </c>
      <c r="AP6" s="10" t="s">
        <v>71</v>
      </c>
      <c r="AQ6" s="10" t="s">
        <v>72</v>
      </c>
      <c r="AR6" s="10" t="s">
        <v>73</v>
      </c>
      <c r="AS6" s="10" t="s">
        <v>74</v>
      </c>
      <c r="AT6" s="10" t="s">
        <v>75</v>
      </c>
      <c r="AU6" s="10" t="s">
        <v>76</v>
      </c>
      <c r="AV6" s="11"/>
      <c r="AW6" s="10" t="s">
        <v>70</v>
      </c>
      <c r="AX6" s="10" t="s">
        <v>46</v>
      </c>
      <c r="AY6" s="10" t="s">
        <v>71</v>
      </c>
      <c r="AZ6" s="10" t="s">
        <v>72</v>
      </c>
      <c r="BA6" s="10" t="s">
        <v>73</v>
      </c>
      <c r="BB6" s="10" t="s">
        <v>74</v>
      </c>
      <c r="BC6" s="10" t="s">
        <v>75</v>
      </c>
      <c r="BD6" s="10" t="s">
        <v>76</v>
      </c>
    </row>
    <row r="7" spans="1:56" ht="21.95" customHeight="1" x14ac:dyDescent="0.15">
      <c r="A7" s="4"/>
      <c r="B7" s="39">
        <v>3</v>
      </c>
      <c r="C7" s="40"/>
      <c r="D7" s="672"/>
      <c r="E7" s="673"/>
      <c r="F7" s="41"/>
      <c r="G7" s="42"/>
      <c r="H7" s="40"/>
      <c r="I7" s="43"/>
      <c r="J7" s="2"/>
      <c r="K7" s="9" t="str">
        <f t="shared" ref="K7:K31" si="0">IF(F7=$M$4,$M$4&amp;G7,IF(F7=$V$4,$V$4&amp;G7,IF(F7=$AE$1,$AE$1&amp;G7,IF(F7=$AN$1,$AN$1&amp;G7,IF(F7="","",$AW$1&amp;G7)))))</f>
        <v/>
      </c>
      <c r="L7" s="38"/>
      <c r="M7" s="3">
        <f>COUNTIF(K7,"校長①")*H7</f>
        <v>0</v>
      </c>
      <c r="N7" s="3">
        <f>COUNTIF(K7,"校長②")*H7</f>
        <v>0</v>
      </c>
      <c r="O7" s="3">
        <f>COUNTIF(K7,"校長③")*H7</f>
        <v>0</v>
      </c>
      <c r="P7" s="3">
        <f>COUNTIF(K7,"校長④")*H7</f>
        <v>0</v>
      </c>
      <c r="Q7" s="3">
        <f>COUNTIF(K7,"校長⑤")*H7</f>
        <v>0</v>
      </c>
      <c r="R7" s="3">
        <f>COUNTIF(K7,"校長⑥")*H7</f>
        <v>0</v>
      </c>
      <c r="S7" s="3">
        <f>COUNTIF(K7,"校長⑦")*H7</f>
        <v>0</v>
      </c>
      <c r="T7" s="3">
        <f>COUNTIF(K7,"校長⑧")*H7</f>
        <v>0</v>
      </c>
      <c r="V7" s="3">
        <f>COUNTIF(K7,"教頭①")*H7</f>
        <v>0</v>
      </c>
      <c r="W7" s="3">
        <f>COUNTIF(K7,"教頭②")*H7</f>
        <v>0</v>
      </c>
      <c r="X7" s="3">
        <f>COUNTIF(K7,"教頭③")*H7</f>
        <v>0</v>
      </c>
      <c r="Y7" s="3">
        <f>COUNTIF(K7,"教頭④")*H7</f>
        <v>0</v>
      </c>
      <c r="Z7" s="3">
        <f>COUNTIF(K7,"教頭⑤")*H7</f>
        <v>0</v>
      </c>
      <c r="AA7" s="3">
        <f>COUNTIF(K7,"教頭⑥")*H7</f>
        <v>0</v>
      </c>
      <c r="AB7" s="3">
        <f>COUNTIF(K7,"教頭⑦")*H7</f>
        <v>0</v>
      </c>
      <c r="AC7" s="3">
        <f>COUNTIF(K7,"教頭⑧")*H7</f>
        <v>0</v>
      </c>
      <c r="AE7" s="3">
        <f>COUNTIF($K7,"拠点校指導教員①")*H7</f>
        <v>0</v>
      </c>
      <c r="AF7" s="3">
        <f>COUNTIF($K7,"拠点校指導教員②")*H7</f>
        <v>0</v>
      </c>
      <c r="AG7" s="3">
        <f>COUNTIF($K7,"拠点校指導教員③")*H7</f>
        <v>0</v>
      </c>
      <c r="AH7" s="3">
        <f>COUNTIF($K7,"拠点校指導教員④")*H7</f>
        <v>0</v>
      </c>
      <c r="AI7" s="3">
        <f>COUNTIF($K7,"拠点校指導教員⑤")*H7</f>
        <v>0</v>
      </c>
      <c r="AJ7" s="3">
        <f>COUNTIF($K7,"拠点校指導教員⑥")*H7</f>
        <v>0</v>
      </c>
      <c r="AK7" s="3">
        <f>COUNTIF($K7,"拠点校指導教員⑦")*H7</f>
        <v>0</v>
      </c>
      <c r="AL7" s="3">
        <f>COUNTIF($K7,"拠点校指導教員⑧")*H7</f>
        <v>0</v>
      </c>
      <c r="AN7" s="3">
        <f>COUNTIF($K7,"校内指導教員①")*H7</f>
        <v>0</v>
      </c>
      <c r="AO7" s="3">
        <f>COUNTIF($K7,"校内指導教員②")*H7</f>
        <v>0</v>
      </c>
      <c r="AP7" s="3">
        <f>COUNTIF($K7,"校内指導教員③")*H7</f>
        <v>0</v>
      </c>
      <c r="AQ7" s="3">
        <f>COUNTIF($K7,"校内指導教員④")*H7</f>
        <v>0</v>
      </c>
      <c r="AR7" s="3">
        <f>COUNTIF($K7,"校内指導教員⑤")*H7</f>
        <v>0</v>
      </c>
      <c r="AS7" s="3">
        <f>COUNTIF($K7,"校内指導教員⑥")*H7</f>
        <v>0</v>
      </c>
      <c r="AT7" s="3">
        <f>COUNTIF($K7,"校内指導教員⑦")*H7</f>
        <v>0</v>
      </c>
      <c r="AU7" s="3">
        <f>COUNTIF($K7,"校内指導教員⑧")*H7</f>
        <v>0</v>
      </c>
      <c r="AW7" s="3">
        <f>COUNTIF($K7,"その他の教員①")*H7</f>
        <v>0</v>
      </c>
      <c r="AX7" s="3">
        <f>COUNTIF($K7,"その他の教員②")*H7</f>
        <v>0</v>
      </c>
      <c r="AY7" s="3">
        <f>COUNTIF($K7,"その他の教員③")*H7</f>
        <v>0</v>
      </c>
      <c r="AZ7" s="3">
        <f>COUNTIF($K7,"その他の教員④")*H7</f>
        <v>0</v>
      </c>
      <c r="BA7" s="3">
        <f>COUNTIF($K7,"その他の教員⑤")*H7</f>
        <v>0</v>
      </c>
      <c r="BB7" s="3">
        <f>COUNTIF($K7,"その他の教員⑥")*H7</f>
        <v>0</v>
      </c>
      <c r="BC7" s="3">
        <f>COUNTIF($K7,"その他の教員⑦")*H7</f>
        <v>0</v>
      </c>
      <c r="BD7" s="3">
        <f>COUNTIF($K7,"その他の教員⑧")*H7</f>
        <v>0</v>
      </c>
    </row>
    <row r="8" spans="1:56" ht="21.75" customHeight="1" x14ac:dyDescent="0.15">
      <c r="A8" s="4"/>
      <c r="B8" s="44"/>
      <c r="C8" s="40"/>
      <c r="D8" s="662"/>
      <c r="E8" s="663"/>
      <c r="F8" s="45"/>
      <c r="G8" s="40"/>
      <c r="H8" s="40"/>
      <c r="I8" s="46"/>
      <c r="J8" s="2"/>
      <c r="K8" s="9" t="str">
        <f t="shared" si="0"/>
        <v/>
      </c>
      <c r="L8" s="38"/>
      <c r="M8" s="3">
        <f t="shared" ref="M8:M31" si="1">COUNTIF(K8,"校長①")*H8</f>
        <v>0</v>
      </c>
      <c r="N8" s="3">
        <f t="shared" ref="N8:N31" si="2">COUNTIF(K8,"校長②")*H8</f>
        <v>0</v>
      </c>
      <c r="O8" s="3">
        <f t="shared" ref="O8:O31" si="3">COUNTIF(K8,"校長③")*H8</f>
        <v>0</v>
      </c>
      <c r="P8" s="3">
        <f t="shared" ref="P8:P31" si="4">COUNTIF(K8,"校長④")*H8</f>
        <v>0</v>
      </c>
      <c r="Q8" s="3">
        <f t="shared" ref="Q8:Q31" si="5">COUNTIF(K8,"校長⑤")*H8</f>
        <v>0</v>
      </c>
      <c r="R8" s="3">
        <f t="shared" ref="R8:R31" si="6">COUNTIF(K8,"校長⑥")*H8</f>
        <v>0</v>
      </c>
      <c r="S8" s="3">
        <f t="shared" ref="S8:S31" si="7">COUNTIF(K8,"校長⑦")*H8</f>
        <v>0</v>
      </c>
      <c r="T8" s="3">
        <f t="shared" ref="T8:T31" si="8">COUNTIF(K8,"校長⑧")*H8</f>
        <v>0</v>
      </c>
      <c r="V8" s="3">
        <f t="shared" ref="V8:V31" si="9">COUNTIF(K8,"教頭①")*H8</f>
        <v>0</v>
      </c>
      <c r="W8" s="3">
        <f t="shared" ref="W8:W31" si="10">COUNTIF(K8,"教頭②")*H8</f>
        <v>0</v>
      </c>
      <c r="X8" s="3">
        <f t="shared" ref="X8:X31" si="11">COUNTIF(K8,"教頭③")*H8</f>
        <v>0</v>
      </c>
      <c r="Y8" s="3">
        <f t="shared" ref="Y8:Y31" si="12">COUNTIF(K8,"教頭④")*H8</f>
        <v>0</v>
      </c>
      <c r="Z8" s="3">
        <f t="shared" ref="Z8:Z31" si="13">COUNTIF(K8,"教頭⑤")*H8</f>
        <v>0</v>
      </c>
      <c r="AA8" s="3">
        <f t="shared" ref="AA8:AA31" si="14">COUNTIF(K8,"教頭⑥")*H8</f>
        <v>0</v>
      </c>
      <c r="AB8" s="3">
        <f t="shared" ref="AB8:AB31" si="15">COUNTIF(K8,"教頭⑦")*H8</f>
        <v>0</v>
      </c>
      <c r="AC8" s="3">
        <f t="shared" ref="AC8:AC31" si="16">COUNTIF(K8,"教頭⑧")*H8</f>
        <v>0</v>
      </c>
      <c r="AE8" s="3">
        <f t="shared" ref="AE8:AE31" si="17">COUNTIF($K8,"拠点校指導教員①")*H8</f>
        <v>0</v>
      </c>
      <c r="AF8" s="3">
        <f t="shared" ref="AF8:AF31" si="18">COUNTIF($K8,"拠点校指導教員②")*H8</f>
        <v>0</v>
      </c>
      <c r="AG8" s="3">
        <f t="shared" ref="AG8:AG31" si="19">COUNTIF($K8,"拠点校指導教員③")*H8</f>
        <v>0</v>
      </c>
      <c r="AH8" s="3">
        <f t="shared" ref="AH8:AH31" si="20">COUNTIF($K8,"拠点校指導教員④")*H8</f>
        <v>0</v>
      </c>
      <c r="AI8" s="3">
        <f t="shared" ref="AI8:AI31" si="21">COUNTIF($K8,"拠点校指導教員⑤")*H8</f>
        <v>0</v>
      </c>
      <c r="AJ8" s="3">
        <f t="shared" ref="AJ8:AJ31" si="22">COUNTIF($K8,"拠点校指導教員⑥")*H8</f>
        <v>0</v>
      </c>
      <c r="AK8" s="3">
        <f t="shared" ref="AK8:AK31" si="23">COUNTIF($K8,"拠点校指導教員⑦")*H8</f>
        <v>0</v>
      </c>
      <c r="AL8" s="3">
        <f t="shared" ref="AL8:AL31" si="24">COUNTIF($K8,"拠点校指導教員⑧")*H8</f>
        <v>0</v>
      </c>
      <c r="AN8" s="3">
        <f t="shared" ref="AN8:AN31" si="25">COUNTIF($K8,"校内指導教員①")*H8</f>
        <v>0</v>
      </c>
      <c r="AO8" s="3">
        <f t="shared" ref="AO8:AO31" si="26">COUNTIF($K8,"校内指導教員②")*H8</f>
        <v>0</v>
      </c>
      <c r="AP8" s="3">
        <f t="shared" ref="AP8:AP31" si="27">COUNTIF($K8,"校内指導教員③")*H8</f>
        <v>0</v>
      </c>
      <c r="AQ8" s="3">
        <f t="shared" ref="AQ8:AQ31" si="28">COUNTIF($K8,"校内指導教員④")*H8</f>
        <v>0</v>
      </c>
      <c r="AR8" s="3">
        <f t="shared" ref="AR8:AR31" si="29">COUNTIF($K8,"校内指導教員⑤")*H8</f>
        <v>0</v>
      </c>
      <c r="AS8" s="3">
        <f t="shared" ref="AS8:AS31" si="30">COUNTIF($K8,"校内指導教員⑥")*H8</f>
        <v>0</v>
      </c>
      <c r="AT8" s="3">
        <f t="shared" ref="AT8:AT31" si="31">COUNTIF($K8,"校内指導教員⑦")*H8</f>
        <v>0</v>
      </c>
      <c r="AU8" s="3">
        <f t="shared" ref="AU8:AU31" si="32">COUNTIF($K8,"校内指導教員⑧")*H8</f>
        <v>0</v>
      </c>
      <c r="AW8" s="3">
        <f t="shared" ref="AW8:AW31" si="33">COUNTIF($K8,"その他の教員①")*H8</f>
        <v>0</v>
      </c>
      <c r="AX8" s="3">
        <f t="shared" ref="AX8:AX31" si="34">COUNTIF($K8,"その他の教員②")*H8</f>
        <v>0</v>
      </c>
      <c r="AY8" s="3">
        <f t="shared" ref="AY8:AY31" si="35">COUNTIF($K8,"その他の教員③")*H8</f>
        <v>0</v>
      </c>
      <c r="AZ8" s="3">
        <f t="shared" ref="AZ8:AZ31" si="36">COUNTIF($K8,"その他の教員④")*H8</f>
        <v>0</v>
      </c>
      <c r="BA8" s="3">
        <f t="shared" ref="BA8:BA31" si="37">COUNTIF($K8,"その他の教員⑤")*H8</f>
        <v>0</v>
      </c>
      <c r="BB8" s="3">
        <f t="shared" ref="BB8:BB31" si="38">COUNTIF($K8,"その他の教員⑥")*H8</f>
        <v>0</v>
      </c>
      <c r="BC8" s="3">
        <f t="shared" ref="BC8:BC31" si="39">COUNTIF($K8,"その他の教員⑦")*H8</f>
        <v>0</v>
      </c>
      <c r="BD8" s="3">
        <f t="shared" ref="BD8:BD31" si="40">COUNTIF($K8,"その他の教員⑧")*H8</f>
        <v>0</v>
      </c>
    </row>
    <row r="9" spans="1:56" ht="21.95" customHeight="1" x14ac:dyDescent="0.15">
      <c r="A9" s="4"/>
      <c r="B9" s="44"/>
      <c r="C9" s="39"/>
      <c r="D9" s="662"/>
      <c r="E9" s="663"/>
      <c r="F9" s="45"/>
      <c r="G9" s="40"/>
      <c r="H9" s="47"/>
      <c r="I9" s="48"/>
      <c r="J9" s="2"/>
      <c r="K9" s="9" t="str">
        <f t="shared" si="0"/>
        <v/>
      </c>
      <c r="L9" s="38"/>
      <c r="M9" s="3">
        <f t="shared" si="1"/>
        <v>0</v>
      </c>
      <c r="N9" s="3">
        <f t="shared" si="2"/>
        <v>0</v>
      </c>
      <c r="O9" s="3">
        <f t="shared" si="3"/>
        <v>0</v>
      </c>
      <c r="P9" s="3">
        <f t="shared" si="4"/>
        <v>0</v>
      </c>
      <c r="Q9" s="3">
        <f t="shared" si="5"/>
        <v>0</v>
      </c>
      <c r="R9" s="3">
        <f t="shared" si="6"/>
        <v>0</v>
      </c>
      <c r="S9" s="3">
        <f t="shared" si="7"/>
        <v>0</v>
      </c>
      <c r="T9" s="3">
        <f t="shared" si="8"/>
        <v>0</v>
      </c>
      <c r="V9" s="3">
        <f t="shared" si="9"/>
        <v>0</v>
      </c>
      <c r="W9" s="3">
        <f t="shared" si="10"/>
        <v>0</v>
      </c>
      <c r="X9" s="3">
        <f t="shared" si="11"/>
        <v>0</v>
      </c>
      <c r="Y9" s="3">
        <f t="shared" si="12"/>
        <v>0</v>
      </c>
      <c r="Z9" s="3">
        <f t="shared" si="13"/>
        <v>0</v>
      </c>
      <c r="AA9" s="3">
        <f t="shared" si="14"/>
        <v>0</v>
      </c>
      <c r="AB9" s="3">
        <f t="shared" si="15"/>
        <v>0</v>
      </c>
      <c r="AC9" s="3">
        <f t="shared" si="16"/>
        <v>0</v>
      </c>
      <c r="AE9" s="3">
        <f t="shared" si="17"/>
        <v>0</v>
      </c>
      <c r="AF9" s="3">
        <f t="shared" si="18"/>
        <v>0</v>
      </c>
      <c r="AG9" s="3">
        <f t="shared" si="19"/>
        <v>0</v>
      </c>
      <c r="AH9" s="3">
        <f t="shared" si="20"/>
        <v>0</v>
      </c>
      <c r="AI9" s="3">
        <f t="shared" si="21"/>
        <v>0</v>
      </c>
      <c r="AJ9" s="3">
        <f t="shared" si="22"/>
        <v>0</v>
      </c>
      <c r="AK9" s="3">
        <f t="shared" si="23"/>
        <v>0</v>
      </c>
      <c r="AL9" s="3">
        <f t="shared" si="24"/>
        <v>0</v>
      </c>
      <c r="AN9" s="3">
        <f t="shared" si="25"/>
        <v>0</v>
      </c>
      <c r="AO9" s="3">
        <f t="shared" si="26"/>
        <v>0</v>
      </c>
      <c r="AP9" s="3">
        <f t="shared" si="27"/>
        <v>0</v>
      </c>
      <c r="AQ9" s="3">
        <f t="shared" si="28"/>
        <v>0</v>
      </c>
      <c r="AR9" s="3">
        <f t="shared" si="29"/>
        <v>0</v>
      </c>
      <c r="AS9" s="3">
        <f t="shared" si="30"/>
        <v>0</v>
      </c>
      <c r="AT9" s="3">
        <f t="shared" si="31"/>
        <v>0</v>
      </c>
      <c r="AU9" s="3">
        <f t="shared" si="32"/>
        <v>0</v>
      </c>
      <c r="AW9" s="3">
        <f t="shared" si="33"/>
        <v>0</v>
      </c>
      <c r="AX9" s="3">
        <f t="shared" si="34"/>
        <v>0</v>
      </c>
      <c r="AY9" s="3">
        <f t="shared" si="35"/>
        <v>0</v>
      </c>
      <c r="AZ9" s="3">
        <f t="shared" si="36"/>
        <v>0</v>
      </c>
      <c r="BA9" s="3">
        <f t="shared" si="37"/>
        <v>0</v>
      </c>
      <c r="BB9" s="3">
        <f t="shared" si="38"/>
        <v>0</v>
      </c>
      <c r="BC9" s="3">
        <f t="shared" si="39"/>
        <v>0</v>
      </c>
      <c r="BD9" s="3">
        <f t="shared" si="40"/>
        <v>0</v>
      </c>
    </row>
    <row r="10" spans="1:56" ht="21.95" customHeight="1" x14ac:dyDescent="0.15">
      <c r="A10" s="4"/>
      <c r="B10" s="44"/>
      <c r="C10" s="49"/>
      <c r="D10" s="662"/>
      <c r="E10" s="663"/>
      <c r="F10" s="45"/>
      <c r="G10" s="40"/>
      <c r="H10" s="50"/>
      <c r="I10" s="51"/>
      <c r="J10" s="2"/>
      <c r="K10" s="9" t="str">
        <f t="shared" si="0"/>
        <v/>
      </c>
      <c r="L10" s="38"/>
      <c r="M10" s="3">
        <f t="shared" si="1"/>
        <v>0</v>
      </c>
      <c r="N10" s="3">
        <f t="shared" si="2"/>
        <v>0</v>
      </c>
      <c r="O10" s="3">
        <f t="shared" si="3"/>
        <v>0</v>
      </c>
      <c r="P10" s="3">
        <f t="shared" si="4"/>
        <v>0</v>
      </c>
      <c r="Q10" s="3">
        <f t="shared" si="5"/>
        <v>0</v>
      </c>
      <c r="R10" s="3">
        <f t="shared" si="6"/>
        <v>0</v>
      </c>
      <c r="S10" s="3">
        <f t="shared" si="7"/>
        <v>0</v>
      </c>
      <c r="T10" s="3">
        <f t="shared" si="8"/>
        <v>0</v>
      </c>
      <c r="V10" s="3">
        <f t="shared" si="9"/>
        <v>0</v>
      </c>
      <c r="W10" s="3">
        <f t="shared" si="10"/>
        <v>0</v>
      </c>
      <c r="X10" s="3">
        <f t="shared" si="11"/>
        <v>0</v>
      </c>
      <c r="Y10" s="3">
        <f t="shared" si="12"/>
        <v>0</v>
      </c>
      <c r="Z10" s="3">
        <f t="shared" si="13"/>
        <v>0</v>
      </c>
      <c r="AA10" s="3">
        <f t="shared" si="14"/>
        <v>0</v>
      </c>
      <c r="AB10" s="3">
        <f t="shared" si="15"/>
        <v>0</v>
      </c>
      <c r="AC10" s="3">
        <f t="shared" si="16"/>
        <v>0</v>
      </c>
      <c r="AE10" s="3">
        <f t="shared" si="17"/>
        <v>0</v>
      </c>
      <c r="AF10" s="3">
        <f t="shared" si="18"/>
        <v>0</v>
      </c>
      <c r="AG10" s="3">
        <f t="shared" si="19"/>
        <v>0</v>
      </c>
      <c r="AH10" s="3">
        <f t="shared" si="20"/>
        <v>0</v>
      </c>
      <c r="AI10" s="3">
        <f t="shared" si="21"/>
        <v>0</v>
      </c>
      <c r="AJ10" s="3">
        <f t="shared" si="22"/>
        <v>0</v>
      </c>
      <c r="AK10" s="3">
        <f t="shared" si="23"/>
        <v>0</v>
      </c>
      <c r="AL10" s="3">
        <f t="shared" si="24"/>
        <v>0</v>
      </c>
      <c r="AN10" s="3">
        <f t="shared" si="25"/>
        <v>0</v>
      </c>
      <c r="AO10" s="3">
        <f t="shared" si="26"/>
        <v>0</v>
      </c>
      <c r="AP10" s="3">
        <f t="shared" si="27"/>
        <v>0</v>
      </c>
      <c r="AQ10" s="3">
        <f t="shared" si="28"/>
        <v>0</v>
      </c>
      <c r="AR10" s="3">
        <f t="shared" si="29"/>
        <v>0</v>
      </c>
      <c r="AS10" s="3">
        <f t="shared" si="30"/>
        <v>0</v>
      </c>
      <c r="AT10" s="3">
        <f t="shared" si="31"/>
        <v>0</v>
      </c>
      <c r="AU10" s="3">
        <f t="shared" si="32"/>
        <v>0</v>
      </c>
      <c r="AW10" s="3">
        <f t="shared" si="33"/>
        <v>0</v>
      </c>
      <c r="AX10" s="3">
        <f t="shared" si="34"/>
        <v>0</v>
      </c>
      <c r="AY10" s="3">
        <f t="shared" si="35"/>
        <v>0</v>
      </c>
      <c r="AZ10" s="3">
        <f t="shared" si="36"/>
        <v>0</v>
      </c>
      <c r="BA10" s="3">
        <f t="shared" si="37"/>
        <v>0</v>
      </c>
      <c r="BB10" s="3">
        <f t="shared" si="38"/>
        <v>0</v>
      </c>
      <c r="BC10" s="3">
        <f t="shared" si="39"/>
        <v>0</v>
      </c>
      <c r="BD10" s="3">
        <f t="shared" si="40"/>
        <v>0</v>
      </c>
    </row>
    <row r="11" spans="1:56" ht="21.95" customHeight="1" x14ac:dyDescent="0.15">
      <c r="A11" s="4"/>
      <c r="B11" s="44"/>
      <c r="C11" s="50"/>
      <c r="D11" s="662"/>
      <c r="E11" s="663"/>
      <c r="F11" s="45"/>
      <c r="G11" s="40"/>
      <c r="H11" s="50"/>
      <c r="I11" s="46"/>
      <c r="J11" s="2"/>
      <c r="K11" s="9" t="str">
        <f t="shared" si="0"/>
        <v/>
      </c>
      <c r="L11" s="38"/>
      <c r="M11" s="3">
        <f t="shared" si="1"/>
        <v>0</v>
      </c>
      <c r="N11" s="3">
        <f>COUNTIF(K11,"校長②")*H11</f>
        <v>0</v>
      </c>
      <c r="O11" s="3">
        <f t="shared" si="3"/>
        <v>0</v>
      </c>
      <c r="P11" s="3">
        <f t="shared" si="4"/>
        <v>0</v>
      </c>
      <c r="Q11" s="3">
        <f t="shared" si="5"/>
        <v>0</v>
      </c>
      <c r="R11" s="3">
        <f t="shared" si="6"/>
        <v>0</v>
      </c>
      <c r="S11" s="3">
        <f t="shared" si="7"/>
        <v>0</v>
      </c>
      <c r="T11" s="3">
        <f t="shared" si="8"/>
        <v>0</v>
      </c>
      <c r="V11" s="3">
        <f t="shared" si="9"/>
        <v>0</v>
      </c>
      <c r="W11" s="3">
        <f t="shared" si="10"/>
        <v>0</v>
      </c>
      <c r="X11" s="3">
        <f t="shared" si="11"/>
        <v>0</v>
      </c>
      <c r="Y11" s="3">
        <f t="shared" si="12"/>
        <v>0</v>
      </c>
      <c r="Z11" s="3">
        <f t="shared" si="13"/>
        <v>0</v>
      </c>
      <c r="AA11" s="3">
        <f t="shared" si="14"/>
        <v>0</v>
      </c>
      <c r="AB11" s="3">
        <f t="shared" si="15"/>
        <v>0</v>
      </c>
      <c r="AC11" s="3">
        <f t="shared" si="16"/>
        <v>0</v>
      </c>
      <c r="AE11" s="3">
        <f t="shared" si="17"/>
        <v>0</v>
      </c>
      <c r="AF11" s="3">
        <f t="shared" si="18"/>
        <v>0</v>
      </c>
      <c r="AG11" s="3">
        <f t="shared" si="19"/>
        <v>0</v>
      </c>
      <c r="AH11" s="3">
        <f t="shared" si="20"/>
        <v>0</v>
      </c>
      <c r="AI11" s="3">
        <f t="shared" si="21"/>
        <v>0</v>
      </c>
      <c r="AJ11" s="3">
        <f t="shared" si="22"/>
        <v>0</v>
      </c>
      <c r="AK11" s="3">
        <f t="shared" si="23"/>
        <v>0</v>
      </c>
      <c r="AL11" s="3">
        <f t="shared" si="24"/>
        <v>0</v>
      </c>
      <c r="AN11" s="3">
        <f t="shared" si="25"/>
        <v>0</v>
      </c>
      <c r="AO11" s="3">
        <f t="shared" si="26"/>
        <v>0</v>
      </c>
      <c r="AP11" s="3">
        <f t="shared" si="27"/>
        <v>0</v>
      </c>
      <c r="AQ11" s="3">
        <f t="shared" si="28"/>
        <v>0</v>
      </c>
      <c r="AR11" s="3">
        <f t="shared" si="29"/>
        <v>0</v>
      </c>
      <c r="AS11" s="3">
        <f t="shared" si="30"/>
        <v>0</v>
      </c>
      <c r="AT11" s="3">
        <f t="shared" si="31"/>
        <v>0</v>
      </c>
      <c r="AU11" s="3">
        <f t="shared" si="32"/>
        <v>0</v>
      </c>
      <c r="AW11" s="3">
        <f t="shared" si="33"/>
        <v>0</v>
      </c>
      <c r="AX11" s="3">
        <f t="shared" si="34"/>
        <v>0</v>
      </c>
      <c r="AY11" s="3">
        <f t="shared" si="35"/>
        <v>0</v>
      </c>
      <c r="AZ11" s="3">
        <f t="shared" si="36"/>
        <v>0</v>
      </c>
      <c r="BA11" s="3">
        <f t="shared" si="37"/>
        <v>0</v>
      </c>
      <c r="BB11" s="3">
        <f t="shared" si="38"/>
        <v>0</v>
      </c>
      <c r="BC11" s="3">
        <f t="shared" si="39"/>
        <v>0</v>
      </c>
      <c r="BD11" s="3">
        <f t="shared" si="40"/>
        <v>0</v>
      </c>
    </row>
    <row r="12" spans="1:56" ht="21.95" customHeight="1" x14ac:dyDescent="0.15">
      <c r="A12" s="4"/>
      <c r="B12" s="44"/>
      <c r="C12" s="50"/>
      <c r="D12" s="662"/>
      <c r="E12" s="663"/>
      <c r="F12" s="45"/>
      <c r="G12" s="40"/>
      <c r="H12" s="52"/>
      <c r="I12" s="48"/>
      <c r="J12" s="53"/>
      <c r="K12" s="9" t="str">
        <f t="shared" si="0"/>
        <v/>
      </c>
      <c r="L12" s="38"/>
      <c r="M12" s="3">
        <f t="shared" si="1"/>
        <v>0</v>
      </c>
      <c r="N12" s="3">
        <f t="shared" si="2"/>
        <v>0</v>
      </c>
      <c r="O12" s="3">
        <f t="shared" si="3"/>
        <v>0</v>
      </c>
      <c r="P12" s="3">
        <f t="shared" si="4"/>
        <v>0</v>
      </c>
      <c r="Q12" s="3">
        <f t="shared" si="5"/>
        <v>0</v>
      </c>
      <c r="R12" s="3">
        <f t="shared" si="6"/>
        <v>0</v>
      </c>
      <c r="S12" s="3">
        <f t="shared" si="7"/>
        <v>0</v>
      </c>
      <c r="T12" s="3">
        <f t="shared" si="8"/>
        <v>0</v>
      </c>
      <c r="V12" s="3">
        <f t="shared" si="9"/>
        <v>0</v>
      </c>
      <c r="W12" s="3">
        <f t="shared" si="10"/>
        <v>0</v>
      </c>
      <c r="X12" s="3">
        <f t="shared" si="11"/>
        <v>0</v>
      </c>
      <c r="Y12" s="3">
        <f t="shared" si="12"/>
        <v>0</v>
      </c>
      <c r="Z12" s="3">
        <f t="shared" si="13"/>
        <v>0</v>
      </c>
      <c r="AA12" s="3">
        <f t="shared" si="14"/>
        <v>0</v>
      </c>
      <c r="AB12" s="3">
        <f t="shared" si="15"/>
        <v>0</v>
      </c>
      <c r="AC12" s="3">
        <f t="shared" si="16"/>
        <v>0</v>
      </c>
      <c r="AE12" s="3">
        <f t="shared" si="17"/>
        <v>0</v>
      </c>
      <c r="AF12" s="3">
        <f t="shared" si="18"/>
        <v>0</v>
      </c>
      <c r="AG12" s="3">
        <f t="shared" si="19"/>
        <v>0</v>
      </c>
      <c r="AH12" s="3">
        <f t="shared" si="20"/>
        <v>0</v>
      </c>
      <c r="AI12" s="3">
        <f t="shared" si="21"/>
        <v>0</v>
      </c>
      <c r="AJ12" s="3">
        <f t="shared" si="22"/>
        <v>0</v>
      </c>
      <c r="AK12" s="3">
        <f t="shared" si="23"/>
        <v>0</v>
      </c>
      <c r="AL12" s="3">
        <f t="shared" si="24"/>
        <v>0</v>
      </c>
      <c r="AN12" s="3">
        <f t="shared" si="25"/>
        <v>0</v>
      </c>
      <c r="AO12" s="3">
        <f t="shared" si="26"/>
        <v>0</v>
      </c>
      <c r="AP12" s="3">
        <f t="shared" si="27"/>
        <v>0</v>
      </c>
      <c r="AQ12" s="3">
        <f t="shared" si="28"/>
        <v>0</v>
      </c>
      <c r="AR12" s="3">
        <f t="shared" si="29"/>
        <v>0</v>
      </c>
      <c r="AS12" s="3">
        <f t="shared" si="30"/>
        <v>0</v>
      </c>
      <c r="AT12" s="3">
        <f t="shared" si="31"/>
        <v>0</v>
      </c>
      <c r="AU12" s="3">
        <f t="shared" si="32"/>
        <v>0</v>
      </c>
      <c r="AW12" s="3">
        <f t="shared" si="33"/>
        <v>0</v>
      </c>
      <c r="AX12" s="3">
        <f t="shared" si="34"/>
        <v>0</v>
      </c>
      <c r="AY12" s="3">
        <f t="shared" si="35"/>
        <v>0</v>
      </c>
      <c r="AZ12" s="3">
        <f t="shared" si="36"/>
        <v>0</v>
      </c>
      <c r="BA12" s="3">
        <f t="shared" si="37"/>
        <v>0</v>
      </c>
      <c r="BB12" s="3">
        <f t="shared" si="38"/>
        <v>0</v>
      </c>
      <c r="BC12" s="3">
        <f t="shared" si="39"/>
        <v>0</v>
      </c>
      <c r="BD12" s="3">
        <f t="shared" si="40"/>
        <v>0</v>
      </c>
    </row>
    <row r="13" spans="1:56" s="57" customFormat="1" ht="21.95" customHeight="1" x14ac:dyDescent="0.15">
      <c r="A13" s="54"/>
      <c r="B13" s="55"/>
      <c r="C13" s="50"/>
      <c r="D13" s="662"/>
      <c r="E13" s="663"/>
      <c r="F13" s="45"/>
      <c r="G13" s="40"/>
      <c r="H13" s="40"/>
      <c r="I13" s="51"/>
      <c r="J13" s="7"/>
      <c r="K13" s="9" t="str">
        <f t="shared" si="0"/>
        <v/>
      </c>
      <c r="L13" s="56"/>
      <c r="M13" s="3">
        <f t="shared" si="1"/>
        <v>0</v>
      </c>
      <c r="N13" s="3">
        <f t="shared" si="2"/>
        <v>0</v>
      </c>
      <c r="O13" s="3">
        <f t="shared" si="3"/>
        <v>0</v>
      </c>
      <c r="P13" s="3">
        <f t="shared" si="4"/>
        <v>0</v>
      </c>
      <c r="Q13" s="3">
        <f t="shared" si="5"/>
        <v>0</v>
      </c>
      <c r="R13" s="3">
        <f t="shared" si="6"/>
        <v>0</v>
      </c>
      <c r="S13" s="3">
        <f t="shared" si="7"/>
        <v>0</v>
      </c>
      <c r="T13" s="3">
        <f t="shared" si="8"/>
        <v>0</v>
      </c>
      <c r="V13" s="3">
        <f t="shared" si="9"/>
        <v>0</v>
      </c>
      <c r="W13" s="3">
        <f t="shared" si="10"/>
        <v>0</v>
      </c>
      <c r="X13" s="3">
        <f t="shared" si="11"/>
        <v>0</v>
      </c>
      <c r="Y13" s="3">
        <f t="shared" si="12"/>
        <v>0</v>
      </c>
      <c r="Z13" s="3">
        <f t="shared" si="13"/>
        <v>0</v>
      </c>
      <c r="AA13" s="3">
        <f t="shared" si="14"/>
        <v>0</v>
      </c>
      <c r="AB13" s="3">
        <f t="shared" si="15"/>
        <v>0</v>
      </c>
      <c r="AC13" s="3">
        <f t="shared" si="16"/>
        <v>0</v>
      </c>
      <c r="AE13" s="3">
        <f t="shared" si="17"/>
        <v>0</v>
      </c>
      <c r="AF13" s="3">
        <f t="shared" si="18"/>
        <v>0</v>
      </c>
      <c r="AG13" s="3">
        <f t="shared" si="19"/>
        <v>0</v>
      </c>
      <c r="AH13" s="3">
        <f t="shared" si="20"/>
        <v>0</v>
      </c>
      <c r="AI13" s="3">
        <f t="shared" si="21"/>
        <v>0</v>
      </c>
      <c r="AJ13" s="3">
        <f t="shared" si="22"/>
        <v>0</v>
      </c>
      <c r="AK13" s="3">
        <f t="shared" si="23"/>
        <v>0</v>
      </c>
      <c r="AL13" s="3">
        <f t="shared" si="24"/>
        <v>0</v>
      </c>
      <c r="AN13" s="3">
        <f t="shared" si="25"/>
        <v>0</v>
      </c>
      <c r="AO13" s="3">
        <f t="shared" si="26"/>
        <v>0</v>
      </c>
      <c r="AP13" s="3">
        <f t="shared" si="27"/>
        <v>0</v>
      </c>
      <c r="AQ13" s="3">
        <f t="shared" si="28"/>
        <v>0</v>
      </c>
      <c r="AR13" s="3">
        <f t="shared" si="29"/>
        <v>0</v>
      </c>
      <c r="AS13" s="3">
        <f t="shared" si="30"/>
        <v>0</v>
      </c>
      <c r="AT13" s="3">
        <f t="shared" si="31"/>
        <v>0</v>
      </c>
      <c r="AU13" s="3">
        <f t="shared" si="32"/>
        <v>0</v>
      </c>
      <c r="AW13" s="3">
        <f t="shared" si="33"/>
        <v>0</v>
      </c>
      <c r="AX13" s="3">
        <f t="shared" si="34"/>
        <v>0</v>
      </c>
      <c r="AY13" s="3">
        <f t="shared" si="35"/>
        <v>0</v>
      </c>
      <c r="AZ13" s="3">
        <f t="shared" si="36"/>
        <v>0</v>
      </c>
      <c r="BA13" s="3">
        <f t="shared" si="37"/>
        <v>0</v>
      </c>
      <c r="BB13" s="3">
        <f t="shared" si="38"/>
        <v>0</v>
      </c>
      <c r="BC13" s="3">
        <f t="shared" si="39"/>
        <v>0</v>
      </c>
      <c r="BD13" s="3">
        <f t="shared" si="40"/>
        <v>0</v>
      </c>
    </row>
    <row r="14" spans="1:56" s="57" customFormat="1" ht="21.95" customHeight="1" x14ac:dyDescent="0.15">
      <c r="A14" s="54"/>
      <c r="B14" s="44"/>
      <c r="C14" s="50"/>
      <c r="D14" s="662"/>
      <c r="E14" s="663"/>
      <c r="F14" s="45"/>
      <c r="G14" s="40"/>
      <c r="H14" s="50"/>
      <c r="I14" s="46"/>
      <c r="J14" s="7"/>
      <c r="K14" s="9" t="str">
        <f t="shared" si="0"/>
        <v/>
      </c>
      <c r="L14" s="56"/>
      <c r="M14" s="3">
        <f t="shared" si="1"/>
        <v>0</v>
      </c>
      <c r="N14" s="3">
        <f t="shared" si="2"/>
        <v>0</v>
      </c>
      <c r="O14" s="3">
        <f t="shared" si="3"/>
        <v>0</v>
      </c>
      <c r="P14" s="3">
        <f t="shared" si="4"/>
        <v>0</v>
      </c>
      <c r="Q14" s="3">
        <f t="shared" si="5"/>
        <v>0</v>
      </c>
      <c r="R14" s="3">
        <f t="shared" si="6"/>
        <v>0</v>
      </c>
      <c r="S14" s="3">
        <f t="shared" si="7"/>
        <v>0</v>
      </c>
      <c r="T14" s="3">
        <f t="shared" si="8"/>
        <v>0</v>
      </c>
      <c r="V14" s="3">
        <f t="shared" si="9"/>
        <v>0</v>
      </c>
      <c r="W14" s="3">
        <f t="shared" si="10"/>
        <v>0</v>
      </c>
      <c r="X14" s="3">
        <f t="shared" si="11"/>
        <v>0</v>
      </c>
      <c r="Y14" s="3">
        <f t="shared" si="12"/>
        <v>0</v>
      </c>
      <c r="Z14" s="3">
        <f t="shared" si="13"/>
        <v>0</v>
      </c>
      <c r="AA14" s="3">
        <f t="shared" si="14"/>
        <v>0</v>
      </c>
      <c r="AB14" s="3">
        <f t="shared" si="15"/>
        <v>0</v>
      </c>
      <c r="AC14" s="3">
        <f t="shared" si="16"/>
        <v>0</v>
      </c>
      <c r="AE14" s="3">
        <f t="shared" si="17"/>
        <v>0</v>
      </c>
      <c r="AF14" s="3">
        <f t="shared" si="18"/>
        <v>0</v>
      </c>
      <c r="AG14" s="3">
        <f t="shared" si="19"/>
        <v>0</v>
      </c>
      <c r="AH14" s="3">
        <f t="shared" si="20"/>
        <v>0</v>
      </c>
      <c r="AI14" s="3">
        <f t="shared" si="21"/>
        <v>0</v>
      </c>
      <c r="AJ14" s="3">
        <f t="shared" si="22"/>
        <v>0</v>
      </c>
      <c r="AK14" s="3">
        <f t="shared" si="23"/>
        <v>0</v>
      </c>
      <c r="AL14" s="3">
        <f t="shared" si="24"/>
        <v>0</v>
      </c>
      <c r="AN14" s="3">
        <f t="shared" si="25"/>
        <v>0</v>
      </c>
      <c r="AO14" s="3">
        <f t="shared" si="26"/>
        <v>0</v>
      </c>
      <c r="AP14" s="3">
        <f t="shared" si="27"/>
        <v>0</v>
      </c>
      <c r="AQ14" s="3">
        <f t="shared" si="28"/>
        <v>0</v>
      </c>
      <c r="AR14" s="3">
        <f t="shared" si="29"/>
        <v>0</v>
      </c>
      <c r="AS14" s="3">
        <f t="shared" si="30"/>
        <v>0</v>
      </c>
      <c r="AT14" s="3">
        <f t="shared" si="31"/>
        <v>0</v>
      </c>
      <c r="AU14" s="3">
        <f t="shared" si="32"/>
        <v>0</v>
      </c>
      <c r="AW14" s="3">
        <f t="shared" si="33"/>
        <v>0</v>
      </c>
      <c r="AX14" s="3">
        <f t="shared" si="34"/>
        <v>0</v>
      </c>
      <c r="AY14" s="3">
        <f t="shared" si="35"/>
        <v>0</v>
      </c>
      <c r="AZ14" s="3">
        <f t="shared" si="36"/>
        <v>0</v>
      </c>
      <c r="BA14" s="3">
        <f t="shared" si="37"/>
        <v>0</v>
      </c>
      <c r="BB14" s="3">
        <f t="shared" si="38"/>
        <v>0</v>
      </c>
      <c r="BC14" s="3">
        <f t="shared" si="39"/>
        <v>0</v>
      </c>
      <c r="BD14" s="3">
        <f t="shared" si="40"/>
        <v>0</v>
      </c>
    </row>
    <row r="15" spans="1:56" s="57" customFormat="1" ht="21.95" customHeight="1" x14ac:dyDescent="0.15">
      <c r="A15" s="54"/>
      <c r="B15" s="58"/>
      <c r="C15" s="50"/>
      <c r="D15" s="662"/>
      <c r="E15" s="663"/>
      <c r="F15" s="45"/>
      <c r="G15" s="40"/>
      <c r="H15" s="50"/>
      <c r="I15" s="46"/>
      <c r="J15" s="7"/>
      <c r="K15" s="9" t="str">
        <f t="shared" si="0"/>
        <v/>
      </c>
      <c r="L15" s="56"/>
      <c r="M15" s="3">
        <f t="shared" si="1"/>
        <v>0</v>
      </c>
      <c r="N15" s="3">
        <f t="shared" si="2"/>
        <v>0</v>
      </c>
      <c r="O15" s="3">
        <f t="shared" si="3"/>
        <v>0</v>
      </c>
      <c r="P15" s="3">
        <f t="shared" si="4"/>
        <v>0</v>
      </c>
      <c r="Q15" s="3">
        <f t="shared" si="5"/>
        <v>0</v>
      </c>
      <c r="R15" s="3">
        <f t="shared" si="6"/>
        <v>0</v>
      </c>
      <c r="S15" s="3">
        <f t="shared" si="7"/>
        <v>0</v>
      </c>
      <c r="T15" s="3">
        <f t="shared" si="8"/>
        <v>0</v>
      </c>
      <c r="V15" s="3">
        <f t="shared" si="9"/>
        <v>0</v>
      </c>
      <c r="W15" s="3">
        <f t="shared" si="10"/>
        <v>0</v>
      </c>
      <c r="X15" s="3">
        <f t="shared" si="11"/>
        <v>0</v>
      </c>
      <c r="Y15" s="3">
        <f t="shared" si="12"/>
        <v>0</v>
      </c>
      <c r="Z15" s="3">
        <f t="shared" si="13"/>
        <v>0</v>
      </c>
      <c r="AA15" s="3">
        <f t="shared" si="14"/>
        <v>0</v>
      </c>
      <c r="AB15" s="3">
        <f t="shared" si="15"/>
        <v>0</v>
      </c>
      <c r="AC15" s="3">
        <f t="shared" si="16"/>
        <v>0</v>
      </c>
      <c r="AE15" s="3">
        <f t="shared" si="17"/>
        <v>0</v>
      </c>
      <c r="AF15" s="3">
        <f t="shared" si="18"/>
        <v>0</v>
      </c>
      <c r="AG15" s="3">
        <f t="shared" si="19"/>
        <v>0</v>
      </c>
      <c r="AH15" s="3">
        <f t="shared" si="20"/>
        <v>0</v>
      </c>
      <c r="AI15" s="3">
        <f t="shared" si="21"/>
        <v>0</v>
      </c>
      <c r="AJ15" s="3">
        <f t="shared" si="22"/>
        <v>0</v>
      </c>
      <c r="AK15" s="3">
        <f t="shared" si="23"/>
        <v>0</v>
      </c>
      <c r="AL15" s="3">
        <f t="shared" si="24"/>
        <v>0</v>
      </c>
      <c r="AN15" s="3">
        <f t="shared" si="25"/>
        <v>0</v>
      </c>
      <c r="AO15" s="3">
        <f t="shared" si="26"/>
        <v>0</v>
      </c>
      <c r="AP15" s="3">
        <f t="shared" si="27"/>
        <v>0</v>
      </c>
      <c r="AQ15" s="3">
        <f t="shared" si="28"/>
        <v>0</v>
      </c>
      <c r="AR15" s="3">
        <f t="shared" si="29"/>
        <v>0</v>
      </c>
      <c r="AS15" s="3">
        <f t="shared" si="30"/>
        <v>0</v>
      </c>
      <c r="AT15" s="3">
        <f t="shared" si="31"/>
        <v>0</v>
      </c>
      <c r="AU15" s="3">
        <f t="shared" si="32"/>
        <v>0</v>
      </c>
      <c r="AW15" s="3">
        <f t="shared" si="33"/>
        <v>0</v>
      </c>
      <c r="AX15" s="3">
        <f t="shared" si="34"/>
        <v>0</v>
      </c>
      <c r="AY15" s="3">
        <f t="shared" si="35"/>
        <v>0</v>
      </c>
      <c r="AZ15" s="3">
        <f t="shared" si="36"/>
        <v>0</v>
      </c>
      <c r="BA15" s="3">
        <f t="shared" si="37"/>
        <v>0</v>
      </c>
      <c r="BB15" s="3">
        <f t="shared" si="38"/>
        <v>0</v>
      </c>
      <c r="BC15" s="3">
        <f t="shared" si="39"/>
        <v>0</v>
      </c>
      <c r="BD15" s="3">
        <f t="shared" si="40"/>
        <v>0</v>
      </c>
    </row>
    <row r="16" spans="1:56" s="57" customFormat="1" ht="21.95" customHeight="1" x14ac:dyDescent="0.15">
      <c r="A16" s="54"/>
      <c r="B16" s="58"/>
      <c r="C16" s="50"/>
      <c r="D16" s="662"/>
      <c r="E16" s="663"/>
      <c r="F16" s="45"/>
      <c r="G16" s="40"/>
      <c r="H16" s="59"/>
      <c r="I16" s="48"/>
      <c r="J16" s="7"/>
      <c r="K16" s="9" t="str">
        <f t="shared" si="0"/>
        <v/>
      </c>
      <c r="L16" s="56"/>
      <c r="M16" s="3">
        <f t="shared" si="1"/>
        <v>0</v>
      </c>
      <c r="N16" s="3">
        <f t="shared" si="2"/>
        <v>0</v>
      </c>
      <c r="O16" s="3">
        <f t="shared" si="3"/>
        <v>0</v>
      </c>
      <c r="P16" s="3">
        <f t="shared" si="4"/>
        <v>0</v>
      </c>
      <c r="Q16" s="3">
        <f t="shared" si="5"/>
        <v>0</v>
      </c>
      <c r="R16" s="3">
        <f t="shared" si="6"/>
        <v>0</v>
      </c>
      <c r="S16" s="3">
        <f t="shared" si="7"/>
        <v>0</v>
      </c>
      <c r="T16" s="3">
        <f t="shared" si="8"/>
        <v>0</v>
      </c>
      <c r="V16" s="3">
        <f t="shared" si="9"/>
        <v>0</v>
      </c>
      <c r="W16" s="3">
        <f t="shared" si="10"/>
        <v>0</v>
      </c>
      <c r="X16" s="3">
        <f t="shared" si="11"/>
        <v>0</v>
      </c>
      <c r="Y16" s="3">
        <f t="shared" si="12"/>
        <v>0</v>
      </c>
      <c r="Z16" s="3">
        <f t="shared" si="13"/>
        <v>0</v>
      </c>
      <c r="AA16" s="3">
        <f t="shared" si="14"/>
        <v>0</v>
      </c>
      <c r="AB16" s="3">
        <f t="shared" si="15"/>
        <v>0</v>
      </c>
      <c r="AC16" s="3">
        <f t="shared" si="16"/>
        <v>0</v>
      </c>
      <c r="AE16" s="3">
        <f t="shared" si="17"/>
        <v>0</v>
      </c>
      <c r="AF16" s="3">
        <f t="shared" si="18"/>
        <v>0</v>
      </c>
      <c r="AG16" s="3">
        <f t="shared" si="19"/>
        <v>0</v>
      </c>
      <c r="AH16" s="3">
        <f t="shared" si="20"/>
        <v>0</v>
      </c>
      <c r="AI16" s="3">
        <f t="shared" si="21"/>
        <v>0</v>
      </c>
      <c r="AJ16" s="3">
        <f t="shared" si="22"/>
        <v>0</v>
      </c>
      <c r="AK16" s="3">
        <f t="shared" si="23"/>
        <v>0</v>
      </c>
      <c r="AL16" s="3">
        <f t="shared" si="24"/>
        <v>0</v>
      </c>
      <c r="AN16" s="3">
        <f t="shared" si="25"/>
        <v>0</v>
      </c>
      <c r="AO16" s="3">
        <f t="shared" si="26"/>
        <v>0</v>
      </c>
      <c r="AP16" s="3">
        <f t="shared" si="27"/>
        <v>0</v>
      </c>
      <c r="AQ16" s="3">
        <f t="shared" si="28"/>
        <v>0</v>
      </c>
      <c r="AR16" s="3">
        <f t="shared" si="29"/>
        <v>0</v>
      </c>
      <c r="AS16" s="3">
        <f t="shared" si="30"/>
        <v>0</v>
      </c>
      <c r="AT16" s="3">
        <f t="shared" si="31"/>
        <v>0</v>
      </c>
      <c r="AU16" s="3">
        <f t="shared" si="32"/>
        <v>0</v>
      </c>
      <c r="AW16" s="3">
        <f t="shared" si="33"/>
        <v>0</v>
      </c>
      <c r="AX16" s="3">
        <f t="shared" si="34"/>
        <v>0</v>
      </c>
      <c r="AY16" s="3">
        <f t="shared" si="35"/>
        <v>0</v>
      </c>
      <c r="AZ16" s="3">
        <f t="shared" si="36"/>
        <v>0</v>
      </c>
      <c r="BA16" s="3">
        <f t="shared" si="37"/>
        <v>0</v>
      </c>
      <c r="BB16" s="3">
        <f t="shared" si="38"/>
        <v>0</v>
      </c>
      <c r="BC16" s="3">
        <f t="shared" si="39"/>
        <v>0</v>
      </c>
      <c r="BD16" s="3">
        <f t="shared" si="40"/>
        <v>0</v>
      </c>
    </row>
    <row r="17" spans="1:56" s="57" customFormat="1" ht="21.95" customHeight="1" x14ac:dyDescent="0.15">
      <c r="A17" s="54"/>
      <c r="B17" s="58"/>
      <c r="C17" s="59"/>
      <c r="D17" s="662"/>
      <c r="E17" s="663"/>
      <c r="F17" s="45"/>
      <c r="G17" s="40"/>
      <c r="H17" s="40"/>
      <c r="I17" s="60"/>
      <c r="J17" s="7"/>
      <c r="K17" s="9" t="str">
        <f t="shared" si="0"/>
        <v/>
      </c>
      <c r="L17" s="56"/>
      <c r="M17" s="3">
        <f t="shared" si="1"/>
        <v>0</v>
      </c>
      <c r="N17" s="3">
        <f t="shared" si="2"/>
        <v>0</v>
      </c>
      <c r="O17" s="3">
        <f t="shared" si="3"/>
        <v>0</v>
      </c>
      <c r="P17" s="3">
        <f t="shared" si="4"/>
        <v>0</v>
      </c>
      <c r="Q17" s="3">
        <f t="shared" si="5"/>
        <v>0</v>
      </c>
      <c r="R17" s="3">
        <f t="shared" si="6"/>
        <v>0</v>
      </c>
      <c r="S17" s="3">
        <f t="shared" si="7"/>
        <v>0</v>
      </c>
      <c r="T17" s="3">
        <f t="shared" si="8"/>
        <v>0</v>
      </c>
      <c r="V17" s="3">
        <f t="shared" si="9"/>
        <v>0</v>
      </c>
      <c r="W17" s="3">
        <f t="shared" si="10"/>
        <v>0</v>
      </c>
      <c r="X17" s="3">
        <f t="shared" si="11"/>
        <v>0</v>
      </c>
      <c r="Y17" s="3">
        <f t="shared" si="12"/>
        <v>0</v>
      </c>
      <c r="Z17" s="3">
        <f t="shared" si="13"/>
        <v>0</v>
      </c>
      <c r="AA17" s="3">
        <f t="shared" si="14"/>
        <v>0</v>
      </c>
      <c r="AB17" s="3">
        <f t="shared" si="15"/>
        <v>0</v>
      </c>
      <c r="AC17" s="3">
        <f t="shared" si="16"/>
        <v>0</v>
      </c>
      <c r="AE17" s="3">
        <f t="shared" si="17"/>
        <v>0</v>
      </c>
      <c r="AF17" s="3">
        <f t="shared" si="18"/>
        <v>0</v>
      </c>
      <c r="AG17" s="3">
        <f t="shared" si="19"/>
        <v>0</v>
      </c>
      <c r="AH17" s="3">
        <f t="shared" si="20"/>
        <v>0</v>
      </c>
      <c r="AI17" s="3">
        <f t="shared" si="21"/>
        <v>0</v>
      </c>
      <c r="AJ17" s="3">
        <f t="shared" si="22"/>
        <v>0</v>
      </c>
      <c r="AK17" s="3">
        <f t="shared" si="23"/>
        <v>0</v>
      </c>
      <c r="AL17" s="3">
        <f t="shared" si="24"/>
        <v>0</v>
      </c>
      <c r="AN17" s="3">
        <f t="shared" si="25"/>
        <v>0</v>
      </c>
      <c r="AO17" s="3">
        <f t="shared" si="26"/>
        <v>0</v>
      </c>
      <c r="AP17" s="3">
        <f t="shared" si="27"/>
        <v>0</v>
      </c>
      <c r="AQ17" s="3">
        <f t="shared" si="28"/>
        <v>0</v>
      </c>
      <c r="AR17" s="3">
        <f t="shared" si="29"/>
        <v>0</v>
      </c>
      <c r="AS17" s="3">
        <f t="shared" si="30"/>
        <v>0</v>
      </c>
      <c r="AT17" s="3">
        <f t="shared" si="31"/>
        <v>0</v>
      </c>
      <c r="AU17" s="3">
        <f t="shared" si="32"/>
        <v>0</v>
      </c>
      <c r="AW17" s="3">
        <f t="shared" si="33"/>
        <v>0</v>
      </c>
      <c r="AX17" s="3">
        <f t="shared" si="34"/>
        <v>0</v>
      </c>
      <c r="AY17" s="3">
        <f t="shared" si="35"/>
        <v>0</v>
      </c>
      <c r="AZ17" s="3">
        <f t="shared" si="36"/>
        <v>0</v>
      </c>
      <c r="BA17" s="3">
        <f t="shared" si="37"/>
        <v>0</v>
      </c>
      <c r="BB17" s="3">
        <f t="shared" si="38"/>
        <v>0</v>
      </c>
      <c r="BC17" s="3">
        <f t="shared" si="39"/>
        <v>0</v>
      </c>
      <c r="BD17" s="3">
        <f t="shared" si="40"/>
        <v>0</v>
      </c>
    </row>
    <row r="18" spans="1:56" s="57" customFormat="1" ht="21.95" customHeight="1" x14ac:dyDescent="0.15">
      <c r="A18" s="54"/>
      <c r="B18" s="58"/>
      <c r="C18" s="59"/>
      <c r="D18" s="662"/>
      <c r="E18" s="663"/>
      <c r="F18" s="45"/>
      <c r="G18" s="40"/>
      <c r="H18" s="61"/>
      <c r="I18" s="46"/>
      <c r="J18" s="62"/>
      <c r="K18" s="9" t="str">
        <f t="shared" si="0"/>
        <v/>
      </c>
      <c r="L18" s="56"/>
      <c r="M18" s="3">
        <f t="shared" si="1"/>
        <v>0</v>
      </c>
      <c r="N18" s="3">
        <f t="shared" si="2"/>
        <v>0</v>
      </c>
      <c r="O18" s="3">
        <f t="shared" si="3"/>
        <v>0</v>
      </c>
      <c r="P18" s="3">
        <f t="shared" si="4"/>
        <v>0</v>
      </c>
      <c r="Q18" s="3">
        <f t="shared" si="5"/>
        <v>0</v>
      </c>
      <c r="R18" s="3">
        <f t="shared" si="6"/>
        <v>0</v>
      </c>
      <c r="S18" s="3">
        <f t="shared" si="7"/>
        <v>0</v>
      </c>
      <c r="T18" s="3">
        <f t="shared" si="8"/>
        <v>0</v>
      </c>
      <c r="V18" s="3">
        <f t="shared" si="9"/>
        <v>0</v>
      </c>
      <c r="W18" s="3">
        <f t="shared" si="10"/>
        <v>0</v>
      </c>
      <c r="X18" s="3">
        <f t="shared" si="11"/>
        <v>0</v>
      </c>
      <c r="Y18" s="3">
        <f t="shared" si="12"/>
        <v>0</v>
      </c>
      <c r="Z18" s="3">
        <f t="shared" si="13"/>
        <v>0</v>
      </c>
      <c r="AA18" s="3">
        <f t="shared" si="14"/>
        <v>0</v>
      </c>
      <c r="AB18" s="3">
        <f t="shared" si="15"/>
        <v>0</v>
      </c>
      <c r="AC18" s="3">
        <f t="shared" si="16"/>
        <v>0</v>
      </c>
      <c r="AE18" s="3">
        <f t="shared" si="17"/>
        <v>0</v>
      </c>
      <c r="AF18" s="3">
        <f t="shared" si="18"/>
        <v>0</v>
      </c>
      <c r="AG18" s="3">
        <f t="shared" si="19"/>
        <v>0</v>
      </c>
      <c r="AH18" s="3">
        <f t="shared" si="20"/>
        <v>0</v>
      </c>
      <c r="AI18" s="3">
        <f t="shared" si="21"/>
        <v>0</v>
      </c>
      <c r="AJ18" s="3">
        <f t="shared" si="22"/>
        <v>0</v>
      </c>
      <c r="AK18" s="3">
        <f t="shared" si="23"/>
        <v>0</v>
      </c>
      <c r="AL18" s="3">
        <f t="shared" si="24"/>
        <v>0</v>
      </c>
      <c r="AN18" s="3">
        <f t="shared" si="25"/>
        <v>0</v>
      </c>
      <c r="AO18" s="3">
        <f t="shared" si="26"/>
        <v>0</v>
      </c>
      <c r="AP18" s="3">
        <f t="shared" si="27"/>
        <v>0</v>
      </c>
      <c r="AQ18" s="3">
        <f t="shared" si="28"/>
        <v>0</v>
      </c>
      <c r="AR18" s="3">
        <f t="shared" si="29"/>
        <v>0</v>
      </c>
      <c r="AS18" s="3">
        <f t="shared" si="30"/>
        <v>0</v>
      </c>
      <c r="AT18" s="3">
        <f t="shared" si="31"/>
        <v>0</v>
      </c>
      <c r="AU18" s="3">
        <f t="shared" si="32"/>
        <v>0</v>
      </c>
      <c r="AW18" s="3">
        <f t="shared" si="33"/>
        <v>0</v>
      </c>
      <c r="AX18" s="3">
        <f t="shared" si="34"/>
        <v>0</v>
      </c>
      <c r="AY18" s="3">
        <f t="shared" si="35"/>
        <v>0</v>
      </c>
      <c r="AZ18" s="3">
        <f t="shared" si="36"/>
        <v>0</v>
      </c>
      <c r="BA18" s="3">
        <f t="shared" si="37"/>
        <v>0</v>
      </c>
      <c r="BB18" s="3">
        <f t="shared" si="38"/>
        <v>0</v>
      </c>
      <c r="BC18" s="3">
        <f t="shared" si="39"/>
        <v>0</v>
      </c>
      <c r="BD18" s="3">
        <f t="shared" si="40"/>
        <v>0</v>
      </c>
    </row>
    <row r="19" spans="1:56" s="57" customFormat="1" ht="21.95" customHeight="1" x14ac:dyDescent="0.15">
      <c r="A19" s="54"/>
      <c r="B19" s="58"/>
      <c r="C19" s="59"/>
      <c r="D19" s="662"/>
      <c r="E19" s="663"/>
      <c r="F19" s="45"/>
      <c r="G19" s="40"/>
      <c r="H19" s="40"/>
      <c r="I19" s="46"/>
      <c r="J19" s="63"/>
      <c r="K19" s="9" t="str">
        <f t="shared" si="0"/>
        <v/>
      </c>
      <c r="L19" s="56"/>
      <c r="M19" s="3">
        <f t="shared" si="1"/>
        <v>0</v>
      </c>
      <c r="N19" s="3">
        <f t="shared" si="2"/>
        <v>0</v>
      </c>
      <c r="O19" s="3">
        <f t="shared" si="3"/>
        <v>0</v>
      </c>
      <c r="P19" s="3">
        <f t="shared" si="4"/>
        <v>0</v>
      </c>
      <c r="Q19" s="3">
        <f t="shared" si="5"/>
        <v>0</v>
      </c>
      <c r="R19" s="3">
        <f t="shared" si="6"/>
        <v>0</v>
      </c>
      <c r="S19" s="3">
        <f t="shared" si="7"/>
        <v>0</v>
      </c>
      <c r="T19" s="3">
        <f t="shared" si="8"/>
        <v>0</v>
      </c>
      <c r="V19" s="3">
        <f t="shared" si="9"/>
        <v>0</v>
      </c>
      <c r="W19" s="3">
        <f t="shared" si="10"/>
        <v>0</v>
      </c>
      <c r="X19" s="3">
        <f t="shared" si="11"/>
        <v>0</v>
      </c>
      <c r="Y19" s="3">
        <f t="shared" si="12"/>
        <v>0</v>
      </c>
      <c r="Z19" s="3">
        <f t="shared" si="13"/>
        <v>0</v>
      </c>
      <c r="AA19" s="3">
        <f t="shared" si="14"/>
        <v>0</v>
      </c>
      <c r="AB19" s="3">
        <f t="shared" si="15"/>
        <v>0</v>
      </c>
      <c r="AC19" s="3">
        <f t="shared" si="16"/>
        <v>0</v>
      </c>
      <c r="AE19" s="3">
        <f t="shared" si="17"/>
        <v>0</v>
      </c>
      <c r="AF19" s="3">
        <f t="shared" si="18"/>
        <v>0</v>
      </c>
      <c r="AG19" s="3">
        <f t="shared" si="19"/>
        <v>0</v>
      </c>
      <c r="AH19" s="3">
        <f t="shared" si="20"/>
        <v>0</v>
      </c>
      <c r="AI19" s="3">
        <f t="shared" si="21"/>
        <v>0</v>
      </c>
      <c r="AJ19" s="3">
        <f t="shared" si="22"/>
        <v>0</v>
      </c>
      <c r="AK19" s="3">
        <f t="shared" si="23"/>
        <v>0</v>
      </c>
      <c r="AL19" s="3">
        <f t="shared" si="24"/>
        <v>0</v>
      </c>
      <c r="AN19" s="3">
        <f t="shared" si="25"/>
        <v>0</v>
      </c>
      <c r="AO19" s="3">
        <f t="shared" si="26"/>
        <v>0</v>
      </c>
      <c r="AP19" s="3">
        <f t="shared" si="27"/>
        <v>0</v>
      </c>
      <c r="AQ19" s="3">
        <f t="shared" si="28"/>
        <v>0</v>
      </c>
      <c r="AR19" s="3">
        <f t="shared" si="29"/>
        <v>0</v>
      </c>
      <c r="AS19" s="3">
        <f t="shared" si="30"/>
        <v>0</v>
      </c>
      <c r="AT19" s="3">
        <f t="shared" si="31"/>
        <v>0</v>
      </c>
      <c r="AU19" s="3">
        <f t="shared" si="32"/>
        <v>0</v>
      </c>
      <c r="AW19" s="3">
        <f t="shared" si="33"/>
        <v>0</v>
      </c>
      <c r="AX19" s="3">
        <f t="shared" si="34"/>
        <v>0</v>
      </c>
      <c r="AY19" s="3">
        <f t="shared" si="35"/>
        <v>0</v>
      </c>
      <c r="AZ19" s="3">
        <f t="shared" si="36"/>
        <v>0</v>
      </c>
      <c r="BA19" s="3">
        <f t="shared" si="37"/>
        <v>0</v>
      </c>
      <c r="BB19" s="3">
        <f t="shared" si="38"/>
        <v>0</v>
      </c>
      <c r="BC19" s="3">
        <f t="shared" si="39"/>
        <v>0</v>
      </c>
      <c r="BD19" s="3">
        <f t="shared" si="40"/>
        <v>0</v>
      </c>
    </row>
    <row r="20" spans="1:56" s="57" customFormat="1" ht="21.95" customHeight="1" x14ac:dyDescent="0.15">
      <c r="A20" s="54"/>
      <c r="B20" s="58"/>
      <c r="C20" s="40"/>
      <c r="D20" s="662"/>
      <c r="E20" s="663"/>
      <c r="F20" s="45"/>
      <c r="G20" s="40"/>
      <c r="H20" s="59"/>
      <c r="I20" s="58"/>
      <c r="J20" s="62"/>
      <c r="K20" s="9" t="str">
        <f t="shared" si="0"/>
        <v/>
      </c>
      <c r="L20" s="56"/>
      <c r="M20" s="3">
        <f t="shared" si="1"/>
        <v>0</v>
      </c>
      <c r="N20" s="3">
        <f t="shared" si="2"/>
        <v>0</v>
      </c>
      <c r="O20" s="3">
        <f t="shared" si="3"/>
        <v>0</v>
      </c>
      <c r="P20" s="3">
        <f t="shared" si="4"/>
        <v>0</v>
      </c>
      <c r="Q20" s="3">
        <f t="shared" si="5"/>
        <v>0</v>
      </c>
      <c r="R20" s="3">
        <f t="shared" si="6"/>
        <v>0</v>
      </c>
      <c r="S20" s="3">
        <f t="shared" si="7"/>
        <v>0</v>
      </c>
      <c r="T20" s="3">
        <f t="shared" si="8"/>
        <v>0</v>
      </c>
      <c r="V20" s="3">
        <f t="shared" si="9"/>
        <v>0</v>
      </c>
      <c r="W20" s="3">
        <f t="shared" si="10"/>
        <v>0</v>
      </c>
      <c r="X20" s="3">
        <f t="shared" si="11"/>
        <v>0</v>
      </c>
      <c r="Y20" s="3">
        <f t="shared" si="12"/>
        <v>0</v>
      </c>
      <c r="Z20" s="3">
        <f t="shared" si="13"/>
        <v>0</v>
      </c>
      <c r="AA20" s="3">
        <f t="shared" si="14"/>
        <v>0</v>
      </c>
      <c r="AB20" s="3">
        <f t="shared" si="15"/>
        <v>0</v>
      </c>
      <c r="AC20" s="3">
        <f t="shared" si="16"/>
        <v>0</v>
      </c>
      <c r="AE20" s="3">
        <f t="shared" si="17"/>
        <v>0</v>
      </c>
      <c r="AF20" s="3">
        <f t="shared" si="18"/>
        <v>0</v>
      </c>
      <c r="AG20" s="3">
        <f t="shared" si="19"/>
        <v>0</v>
      </c>
      <c r="AH20" s="3">
        <f t="shared" si="20"/>
        <v>0</v>
      </c>
      <c r="AI20" s="3">
        <f t="shared" si="21"/>
        <v>0</v>
      </c>
      <c r="AJ20" s="3">
        <f t="shared" si="22"/>
        <v>0</v>
      </c>
      <c r="AK20" s="3">
        <f t="shared" si="23"/>
        <v>0</v>
      </c>
      <c r="AL20" s="3">
        <f t="shared" si="24"/>
        <v>0</v>
      </c>
      <c r="AN20" s="3">
        <f t="shared" si="25"/>
        <v>0</v>
      </c>
      <c r="AO20" s="3">
        <f t="shared" si="26"/>
        <v>0</v>
      </c>
      <c r="AP20" s="3">
        <f t="shared" si="27"/>
        <v>0</v>
      </c>
      <c r="AQ20" s="3">
        <f t="shared" si="28"/>
        <v>0</v>
      </c>
      <c r="AR20" s="3">
        <f t="shared" si="29"/>
        <v>0</v>
      </c>
      <c r="AS20" s="3">
        <f t="shared" si="30"/>
        <v>0</v>
      </c>
      <c r="AT20" s="3">
        <f t="shared" si="31"/>
        <v>0</v>
      </c>
      <c r="AU20" s="3">
        <f t="shared" si="32"/>
        <v>0</v>
      </c>
      <c r="AW20" s="3">
        <f t="shared" si="33"/>
        <v>0</v>
      </c>
      <c r="AX20" s="3">
        <f t="shared" si="34"/>
        <v>0</v>
      </c>
      <c r="AY20" s="3">
        <f t="shared" si="35"/>
        <v>0</v>
      </c>
      <c r="AZ20" s="3">
        <f t="shared" si="36"/>
        <v>0</v>
      </c>
      <c r="BA20" s="3">
        <f t="shared" si="37"/>
        <v>0</v>
      </c>
      <c r="BB20" s="3">
        <f t="shared" si="38"/>
        <v>0</v>
      </c>
      <c r="BC20" s="3">
        <f t="shared" si="39"/>
        <v>0</v>
      </c>
      <c r="BD20" s="3">
        <f t="shared" si="40"/>
        <v>0</v>
      </c>
    </row>
    <row r="21" spans="1:56" s="57" customFormat="1" ht="21.95" customHeight="1" x14ac:dyDescent="0.15">
      <c r="A21" s="54"/>
      <c r="B21" s="58"/>
      <c r="C21" s="59"/>
      <c r="D21" s="662"/>
      <c r="E21" s="663"/>
      <c r="F21" s="45"/>
      <c r="G21" s="40"/>
      <c r="H21" s="40"/>
      <c r="I21" s="58"/>
      <c r="J21" s="8"/>
      <c r="K21" s="9" t="str">
        <f t="shared" si="0"/>
        <v/>
      </c>
      <c r="L21" s="56"/>
      <c r="M21" s="3">
        <f t="shared" si="1"/>
        <v>0</v>
      </c>
      <c r="N21" s="3">
        <f t="shared" si="2"/>
        <v>0</v>
      </c>
      <c r="O21" s="3">
        <f t="shared" si="3"/>
        <v>0</v>
      </c>
      <c r="P21" s="3">
        <f t="shared" si="4"/>
        <v>0</v>
      </c>
      <c r="Q21" s="3">
        <f t="shared" si="5"/>
        <v>0</v>
      </c>
      <c r="R21" s="3">
        <f t="shared" si="6"/>
        <v>0</v>
      </c>
      <c r="S21" s="3">
        <f t="shared" si="7"/>
        <v>0</v>
      </c>
      <c r="T21" s="3">
        <f t="shared" si="8"/>
        <v>0</v>
      </c>
      <c r="V21" s="3">
        <f t="shared" si="9"/>
        <v>0</v>
      </c>
      <c r="W21" s="3">
        <f t="shared" si="10"/>
        <v>0</v>
      </c>
      <c r="X21" s="3">
        <f t="shared" si="11"/>
        <v>0</v>
      </c>
      <c r="Y21" s="3">
        <f t="shared" si="12"/>
        <v>0</v>
      </c>
      <c r="Z21" s="3">
        <f t="shared" si="13"/>
        <v>0</v>
      </c>
      <c r="AA21" s="3">
        <f t="shared" si="14"/>
        <v>0</v>
      </c>
      <c r="AB21" s="3">
        <f t="shared" si="15"/>
        <v>0</v>
      </c>
      <c r="AC21" s="3">
        <f t="shared" si="16"/>
        <v>0</v>
      </c>
      <c r="AE21" s="3">
        <f t="shared" si="17"/>
        <v>0</v>
      </c>
      <c r="AF21" s="3">
        <f t="shared" si="18"/>
        <v>0</v>
      </c>
      <c r="AG21" s="3">
        <f t="shared" si="19"/>
        <v>0</v>
      </c>
      <c r="AH21" s="3">
        <f t="shared" si="20"/>
        <v>0</v>
      </c>
      <c r="AI21" s="3">
        <f t="shared" si="21"/>
        <v>0</v>
      </c>
      <c r="AJ21" s="3">
        <f t="shared" si="22"/>
        <v>0</v>
      </c>
      <c r="AK21" s="3">
        <f t="shared" si="23"/>
        <v>0</v>
      </c>
      <c r="AL21" s="3">
        <f t="shared" si="24"/>
        <v>0</v>
      </c>
      <c r="AN21" s="3">
        <f t="shared" si="25"/>
        <v>0</v>
      </c>
      <c r="AO21" s="3">
        <f t="shared" si="26"/>
        <v>0</v>
      </c>
      <c r="AP21" s="3">
        <f t="shared" si="27"/>
        <v>0</v>
      </c>
      <c r="AQ21" s="3">
        <f t="shared" si="28"/>
        <v>0</v>
      </c>
      <c r="AR21" s="3">
        <f t="shared" si="29"/>
        <v>0</v>
      </c>
      <c r="AS21" s="3">
        <f t="shared" si="30"/>
        <v>0</v>
      </c>
      <c r="AT21" s="3">
        <f t="shared" si="31"/>
        <v>0</v>
      </c>
      <c r="AU21" s="3">
        <f t="shared" si="32"/>
        <v>0</v>
      </c>
      <c r="AW21" s="3">
        <f t="shared" si="33"/>
        <v>0</v>
      </c>
      <c r="AX21" s="3">
        <f t="shared" si="34"/>
        <v>0</v>
      </c>
      <c r="AY21" s="3">
        <f t="shared" si="35"/>
        <v>0</v>
      </c>
      <c r="AZ21" s="3">
        <f t="shared" si="36"/>
        <v>0</v>
      </c>
      <c r="BA21" s="3">
        <f t="shared" si="37"/>
        <v>0</v>
      </c>
      <c r="BB21" s="3">
        <f t="shared" si="38"/>
        <v>0</v>
      </c>
      <c r="BC21" s="3">
        <f t="shared" si="39"/>
        <v>0</v>
      </c>
      <c r="BD21" s="3">
        <f t="shared" si="40"/>
        <v>0</v>
      </c>
    </row>
    <row r="22" spans="1:56" s="57" customFormat="1" ht="21.95" customHeight="1" x14ac:dyDescent="0.15">
      <c r="A22" s="54"/>
      <c r="B22" s="58"/>
      <c r="C22" s="59"/>
      <c r="D22" s="662"/>
      <c r="E22" s="663"/>
      <c r="F22" s="45"/>
      <c r="G22" s="40"/>
      <c r="H22" s="40"/>
      <c r="I22" s="58"/>
      <c r="J22" s="8"/>
      <c r="K22" s="9" t="str">
        <f t="shared" si="0"/>
        <v/>
      </c>
      <c r="L22" s="56"/>
      <c r="M22" s="3">
        <f t="shared" si="1"/>
        <v>0</v>
      </c>
      <c r="N22" s="3">
        <f t="shared" si="2"/>
        <v>0</v>
      </c>
      <c r="O22" s="3">
        <f t="shared" si="3"/>
        <v>0</v>
      </c>
      <c r="P22" s="3">
        <f t="shared" si="4"/>
        <v>0</v>
      </c>
      <c r="Q22" s="3">
        <f t="shared" si="5"/>
        <v>0</v>
      </c>
      <c r="R22" s="3">
        <f t="shared" si="6"/>
        <v>0</v>
      </c>
      <c r="S22" s="3">
        <f t="shared" si="7"/>
        <v>0</v>
      </c>
      <c r="T22" s="3">
        <f t="shared" si="8"/>
        <v>0</v>
      </c>
      <c r="V22" s="3">
        <f t="shared" si="9"/>
        <v>0</v>
      </c>
      <c r="W22" s="3">
        <f t="shared" si="10"/>
        <v>0</v>
      </c>
      <c r="X22" s="3">
        <f t="shared" si="11"/>
        <v>0</v>
      </c>
      <c r="Y22" s="3">
        <f t="shared" si="12"/>
        <v>0</v>
      </c>
      <c r="Z22" s="3">
        <f t="shared" si="13"/>
        <v>0</v>
      </c>
      <c r="AA22" s="3">
        <f t="shared" si="14"/>
        <v>0</v>
      </c>
      <c r="AB22" s="3">
        <f t="shared" si="15"/>
        <v>0</v>
      </c>
      <c r="AC22" s="3">
        <f t="shared" si="16"/>
        <v>0</v>
      </c>
      <c r="AE22" s="3">
        <f t="shared" si="17"/>
        <v>0</v>
      </c>
      <c r="AF22" s="3">
        <f t="shared" si="18"/>
        <v>0</v>
      </c>
      <c r="AG22" s="3">
        <f t="shared" si="19"/>
        <v>0</v>
      </c>
      <c r="AH22" s="3">
        <f t="shared" si="20"/>
        <v>0</v>
      </c>
      <c r="AI22" s="3">
        <f t="shared" si="21"/>
        <v>0</v>
      </c>
      <c r="AJ22" s="3">
        <f t="shared" si="22"/>
        <v>0</v>
      </c>
      <c r="AK22" s="3">
        <f t="shared" si="23"/>
        <v>0</v>
      </c>
      <c r="AL22" s="3">
        <f t="shared" si="24"/>
        <v>0</v>
      </c>
      <c r="AN22" s="3">
        <f t="shared" si="25"/>
        <v>0</v>
      </c>
      <c r="AO22" s="3">
        <f t="shared" si="26"/>
        <v>0</v>
      </c>
      <c r="AP22" s="3">
        <f t="shared" si="27"/>
        <v>0</v>
      </c>
      <c r="AQ22" s="3">
        <f t="shared" si="28"/>
        <v>0</v>
      </c>
      <c r="AR22" s="3">
        <f t="shared" si="29"/>
        <v>0</v>
      </c>
      <c r="AS22" s="3">
        <f t="shared" si="30"/>
        <v>0</v>
      </c>
      <c r="AT22" s="3">
        <f t="shared" si="31"/>
        <v>0</v>
      </c>
      <c r="AU22" s="3">
        <f t="shared" si="32"/>
        <v>0</v>
      </c>
      <c r="AW22" s="3">
        <f t="shared" si="33"/>
        <v>0</v>
      </c>
      <c r="AX22" s="3">
        <f t="shared" si="34"/>
        <v>0</v>
      </c>
      <c r="AY22" s="3">
        <f t="shared" si="35"/>
        <v>0</v>
      </c>
      <c r="AZ22" s="3">
        <f t="shared" si="36"/>
        <v>0</v>
      </c>
      <c r="BA22" s="3">
        <f t="shared" si="37"/>
        <v>0</v>
      </c>
      <c r="BB22" s="3">
        <f t="shared" si="38"/>
        <v>0</v>
      </c>
      <c r="BC22" s="3">
        <f t="shared" si="39"/>
        <v>0</v>
      </c>
      <c r="BD22" s="3">
        <f t="shared" si="40"/>
        <v>0</v>
      </c>
    </row>
    <row r="23" spans="1:56" s="57" customFormat="1" ht="21.95" customHeight="1" x14ac:dyDescent="0.15">
      <c r="A23" s="54"/>
      <c r="B23" s="58"/>
      <c r="C23" s="59"/>
      <c r="D23" s="662"/>
      <c r="E23" s="663"/>
      <c r="F23" s="45"/>
      <c r="G23" s="40"/>
      <c r="H23" s="40"/>
      <c r="I23" s="58"/>
      <c r="J23" s="7"/>
      <c r="K23" s="9" t="str">
        <f t="shared" si="0"/>
        <v/>
      </c>
      <c r="L23" s="56"/>
      <c r="M23" s="3">
        <f t="shared" si="1"/>
        <v>0</v>
      </c>
      <c r="N23" s="3">
        <f t="shared" si="2"/>
        <v>0</v>
      </c>
      <c r="O23" s="3">
        <f t="shared" si="3"/>
        <v>0</v>
      </c>
      <c r="P23" s="3">
        <f t="shared" si="4"/>
        <v>0</v>
      </c>
      <c r="Q23" s="3">
        <f t="shared" si="5"/>
        <v>0</v>
      </c>
      <c r="R23" s="3">
        <f t="shared" si="6"/>
        <v>0</v>
      </c>
      <c r="S23" s="3">
        <f t="shared" si="7"/>
        <v>0</v>
      </c>
      <c r="T23" s="3">
        <f t="shared" si="8"/>
        <v>0</v>
      </c>
      <c r="V23" s="3">
        <f t="shared" si="9"/>
        <v>0</v>
      </c>
      <c r="W23" s="3">
        <f t="shared" si="10"/>
        <v>0</v>
      </c>
      <c r="X23" s="3">
        <f t="shared" si="11"/>
        <v>0</v>
      </c>
      <c r="Y23" s="3">
        <f t="shared" si="12"/>
        <v>0</v>
      </c>
      <c r="Z23" s="3">
        <f t="shared" si="13"/>
        <v>0</v>
      </c>
      <c r="AA23" s="3">
        <f t="shared" si="14"/>
        <v>0</v>
      </c>
      <c r="AB23" s="3">
        <f t="shared" si="15"/>
        <v>0</v>
      </c>
      <c r="AC23" s="3">
        <f t="shared" si="16"/>
        <v>0</v>
      </c>
      <c r="AE23" s="3">
        <f t="shared" si="17"/>
        <v>0</v>
      </c>
      <c r="AF23" s="3">
        <f t="shared" si="18"/>
        <v>0</v>
      </c>
      <c r="AG23" s="3">
        <f t="shared" si="19"/>
        <v>0</v>
      </c>
      <c r="AH23" s="3">
        <f t="shared" si="20"/>
        <v>0</v>
      </c>
      <c r="AI23" s="3">
        <f t="shared" si="21"/>
        <v>0</v>
      </c>
      <c r="AJ23" s="3">
        <f t="shared" si="22"/>
        <v>0</v>
      </c>
      <c r="AK23" s="3">
        <f t="shared" si="23"/>
        <v>0</v>
      </c>
      <c r="AL23" s="3">
        <f t="shared" si="24"/>
        <v>0</v>
      </c>
      <c r="AN23" s="3">
        <f t="shared" si="25"/>
        <v>0</v>
      </c>
      <c r="AO23" s="3">
        <f t="shared" si="26"/>
        <v>0</v>
      </c>
      <c r="AP23" s="3">
        <f t="shared" si="27"/>
        <v>0</v>
      </c>
      <c r="AQ23" s="3">
        <f t="shared" si="28"/>
        <v>0</v>
      </c>
      <c r="AR23" s="3">
        <f t="shared" si="29"/>
        <v>0</v>
      </c>
      <c r="AS23" s="3">
        <f t="shared" si="30"/>
        <v>0</v>
      </c>
      <c r="AT23" s="3">
        <f t="shared" si="31"/>
        <v>0</v>
      </c>
      <c r="AU23" s="3">
        <f t="shared" si="32"/>
        <v>0</v>
      </c>
      <c r="AW23" s="3">
        <f t="shared" si="33"/>
        <v>0</v>
      </c>
      <c r="AX23" s="3">
        <f t="shared" si="34"/>
        <v>0</v>
      </c>
      <c r="AY23" s="3">
        <f t="shared" si="35"/>
        <v>0</v>
      </c>
      <c r="AZ23" s="3">
        <f t="shared" si="36"/>
        <v>0</v>
      </c>
      <c r="BA23" s="3">
        <f t="shared" si="37"/>
        <v>0</v>
      </c>
      <c r="BB23" s="3">
        <f t="shared" si="38"/>
        <v>0</v>
      </c>
      <c r="BC23" s="3">
        <f t="shared" si="39"/>
        <v>0</v>
      </c>
      <c r="BD23" s="3">
        <f t="shared" si="40"/>
        <v>0</v>
      </c>
    </row>
    <row r="24" spans="1:56" s="57" customFormat="1" ht="21.95" customHeight="1" x14ac:dyDescent="0.15">
      <c r="A24" s="54"/>
      <c r="B24" s="58"/>
      <c r="C24" s="59"/>
      <c r="D24" s="662"/>
      <c r="E24" s="663"/>
      <c r="F24" s="45"/>
      <c r="G24" s="40"/>
      <c r="H24" s="40"/>
      <c r="I24" s="58"/>
      <c r="J24" s="7"/>
      <c r="K24" s="9" t="str">
        <f t="shared" si="0"/>
        <v/>
      </c>
      <c r="L24" s="56"/>
      <c r="M24" s="3">
        <f t="shared" si="1"/>
        <v>0</v>
      </c>
      <c r="N24" s="3">
        <f t="shared" si="2"/>
        <v>0</v>
      </c>
      <c r="O24" s="3">
        <f t="shared" si="3"/>
        <v>0</v>
      </c>
      <c r="P24" s="3">
        <f t="shared" si="4"/>
        <v>0</v>
      </c>
      <c r="Q24" s="3">
        <f t="shared" si="5"/>
        <v>0</v>
      </c>
      <c r="R24" s="3">
        <f t="shared" si="6"/>
        <v>0</v>
      </c>
      <c r="S24" s="3">
        <f t="shared" si="7"/>
        <v>0</v>
      </c>
      <c r="T24" s="3">
        <f t="shared" si="8"/>
        <v>0</v>
      </c>
      <c r="V24" s="3">
        <f t="shared" si="9"/>
        <v>0</v>
      </c>
      <c r="W24" s="3">
        <f t="shared" si="10"/>
        <v>0</v>
      </c>
      <c r="X24" s="3">
        <f t="shared" si="11"/>
        <v>0</v>
      </c>
      <c r="Y24" s="3">
        <f t="shared" si="12"/>
        <v>0</v>
      </c>
      <c r="Z24" s="3">
        <f t="shared" si="13"/>
        <v>0</v>
      </c>
      <c r="AA24" s="3">
        <f t="shared" si="14"/>
        <v>0</v>
      </c>
      <c r="AB24" s="3">
        <f t="shared" si="15"/>
        <v>0</v>
      </c>
      <c r="AC24" s="3">
        <f t="shared" si="16"/>
        <v>0</v>
      </c>
      <c r="AE24" s="3">
        <f t="shared" si="17"/>
        <v>0</v>
      </c>
      <c r="AF24" s="3">
        <f t="shared" si="18"/>
        <v>0</v>
      </c>
      <c r="AG24" s="3">
        <f t="shared" si="19"/>
        <v>0</v>
      </c>
      <c r="AH24" s="3">
        <f t="shared" si="20"/>
        <v>0</v>
      </c>
      <c r="AI24" s="3">
        <f t="shared" si="21"/>
        <v>0</v>
      </c>
      <c r="AJ24" s="3">
        <f t="shared" si="22"/>
        <v>0</v>
      </c>
      <c r="AK24" s="3">
        <f t="shared" si="23"/>
        <v>0</v>
      </c>
      <c r="AL24" s="3">
        <f t="shared" si="24"/>
        <v>0</v>
      </c>
      <c r="AN24" s="3">
        <f t="shared" si="25"/>
        <v>0</v>
      </c>
      <c r="AO24" s="3">
        <f t="shared" si="26"/>
        <v>0</v>
      </c>
      <c r="AP24" s="3">
        <f t="shared" si="27"/>
        <v>0</v>
      </c>
      <c r="AQ24" s="3">
        <f t="shared" si="28"/>
        <v>0</v>
      </c>
      <c r="AR24" s="3">
        <f t="shared" si="29"/>
        <v>0</v>
      </c>
      <c r="AS24" s="3">
        <f t="shared" si="30"/>
        <v>0</v>
      </c>
      <c r="AT24" s="3">
        <f t="shared" si="31"/>
        <v>0</v>
      </c>
      <c r="AU24" s="3">
        <f t="shared" si="32"/>
        <v>0</v>
      </c>
      <c r="AW24" s="3">
        <f t="shared" si="33"/>
        <v>0</v>
      </c>
      <c r="AX24" s="3">
        <f t="shared" si="34"/>
        <v>0</v>
      </c>
      <c r="AY24" s="3">
        <f t="shared" si="35"/>
        <v>0</v>
      </c>
      <c r="AZ24" s="3">
        <f t="shared" si="36"/>
        <v>0</v>
      </c>
      <c r="BA24" s="3">
        <f t="shared" si="37"/>
        <v>0</v>
      </c>
      <c r="BB24" s="3">
        <f t="shared" si="38"/>
        <v>0</v>
      </c>
      <c r="BC24" s="3">
        <f t="shared" si="39"/>
        <v>0</v>
      </c>
      <c r="BD24" s="3">
        <f t="shared" si="40"/>
        <v>0</v>
      </c>
    </row>
    <row r="25" spans="1:56" s="57" customFormat="1" ht="21.95" customHeight="1" x14ac:dyDescent="0.15">
      <c r="A25" s="54"/>
      <c r="B25" s="58"/>
      <c r="C25" s="59"/>
      <c r="D25" s="662"/>
      <c r="E25" s="663"/>
      <c r="F25" s="45"/>
      <c r="G25" s="40"/>
      <c r="H25" s="40"/>
      <c r="I25" s="58"/>
      <c r="J25" s="8"/>
      <c r="K25" s="9" t="str">
        <f t="shared" si="0"/>
        <v/>
      </c>
      <c r="L25" s="56"/>
      <c r="M25" s="3">
        <f t="shared" si="1"/>
        <v>0</v>
      </c>
      <c r="N25" s="3">
        <f t="shared" si="2"/>
        <v>0</v>
      </c>
      <c r="O25" s="3">
        <f t="shared" si="3"/>
        <v>0</v>
      </c>
      <c r="P25" s="3">
        <f t="shared" si="4"/>
        <v>0</v>
      </c>
      <c r="Q25" s="3">
        <f t="shared" si="5"/>
        <v>0</v>
      </c>
      <c r="R25" s="3">
        <f t="shared" si="6"/>
        <v>0</v>
      </c>
      <c r="S25" s="3">
        <f t="shared" si="7"/>
        <v>0</v>
      </c>
      <c r="T25" s="3">
        <f t="shared" si="8"/>
        <v>0</v>
      </c>
      <c r="V25" s="3">
        <f t="shared" si="9"/>
        <v>0</v>
      </c>
      <c r="W25" s="3">
        <f t="shared" si="10"/>
        <v>0</v>
      </c>
      <c r="X25" s="3">
        <f t="shared" si="11"/>
        <v>0</v>
      </c>
      <c r="Y25" s="3">
        <f t="shared" si="12"/>
        <v>0</v>
      </c>
      <c r="Z25" s="3">
        <f t="shared" si="13"/>
        <v>0</v>
      </c>
      <c r="AA25" s="3">
        <f t="shared" si="14"/>
        <v>0</v>
      </c>
      <c r="AB25" s="3">
        <f t="shared" si="15"/>
        <v>0</v>
      </c>
      <c r="AC25" s="3">
        <f t="shared" si="16"/>
        <v>0</v>
      </c>
      <c r="AE25" s="3">
        <f t="shared" si="17"/>
        <v>0</v>
      </c>
      <c r="AF25" s="3">
        <f t="shared" si="18"/>
        <v>0</v>
      </c>
      <c r="AG25" s="3">
        <f t="shared" si="19"/>
        <v>0</v>
      </c>
      <c r="AH25" s="3">
        <f t="shared" si="20"/>
        <v>0</v>
      </c>
      <c r="AI25" s="3">
        <f t="shared" si="21"/>
        <v>0</v>
      </c>
      <c r="AJ25" s="3">
        <f t="shared" si="22"/>
        <v>0</v>
      </c>
      <c r="AK25" s="3">
        <f t="shared" si="23"/>
        <v>0</v>
      </c>
      <c r="AL25" s="3">
        <f t="shared" si="24"/>
        <v>0</v>
      </c>
      <c r="AN25" s="3">
        <f t="shared" si="25"/>
        <v>0</v>
      </c>
      <c r="AO25" s="3">
        <f t="shared" si="26"/>
        <v>0</v>
      </c>
      <c r="AP25" s="3">
        <f t="shared" si="27"/>
        <v>0</v>
      </c>
      <c r="AQ25" s="3">
        <f t="shared" si="28"/>
        <v>0</v>
      </c>
      <c r="AR25" s="3">
        <f t="shared" si="29"/>
        <v>0</v>
      </c>
      <c r="AS25" s="3">
        <f t="shared" si="30"/>
        <v>0</v>
      </c>
      <c r="AT25" s="3">
        <f t="shared" si="31"/>
        <v>0</v>
      </c>
      <c r="AU25" s="3">
        <f t="shared" si="32"/>
        <v>0</v>
      </c>
      <c r="AW25" s="3">
        <f t="shared" si="33"/>
        <v>0</v>
      </c>
      <c r="AX25" s="3">
        <f t="shared" si="34"/>
        <v>0</v>
      </c>
      <c r="AY25" s="3">
        <f t="shared" si="35"/>
        <v>0</v>
      </c>
      <c r="AZ25" s="3">
        <f t="shared" si="36"/>
        <v>0</v>
      </c>
      <c r="BA25" s="3">
        <f t="shared" si="37"/>
        <v>0</v>
      </c>
      <c r="BB25" s="3">
        <f t="shared" si="38"/>
        <v>0</v>
      </c>
      <c r="BC25" s="3">
        <f t="shared" si="39"/>
        <v>0</v>
      </c>
      <c r="BD25" s="3">
        <f t="shared" si="40"/>
        <v>0</v>
      </c>
    </row>
    <row r="26" spans="1:56" s="57" customFormat="1" ht="21.95" customHeight="1" x14ac:dyDescent="0.15">
      <c r="A26" s="54"/>
      <c r="B26" s="58"/>
      <c r="C26" s="59"/>
      <c r="D26" s="662"/>
      <c r="E26" s="663"/>
      <c r="F26" s="45"/>
      <c r="G26" s="40"/>
      <c r="H26" s="40"/>
      <c r="I26" s="58"/>
      <c r="J26" s="8"/>
      <c r="K26" s="9" t="str">
        <f t="shared" si="0"/>
        <v/>
      </c>
      <c r="L26" s="56"/>
      <c r="M26" s="3">
        <f t="shared" si="1"/>
        <v>0</v>
      </c>
      <c r="N26" s="3">
        <f t="shared" si="2"/>
        <v>0</v>
      </c>
      <c r="O26" s="3">
        <f t="shared" si="3"/>
        <v>0</v>
      </c>
      <c r="P26" s="3">
        <f t="shared" si="4"/>
        <v>0</v>
      </c>
      <c r="Q26" s="3">
        <f t="shared" si="5"/>
        <v>0</v>
      </c>
      <c r="R26" s="3">
        <f t="shared" si="6"/>
        <v>0</v>
      </c>
      <c r="S26" s="3">
        <f t="shared" si="7"/>
        <v>0</v>
      </c>
      <c r="T26" s="3">
        <f t="shared" si="8"/>
        <v>0</v>
      </c>
      <c r="V26" s="3">
        <f t="shared" si="9"/>
        <v>0</v>
      </c>
      <c r="W26" s="3">
        <f t="shared" si="10"/>
        <v>0</v>
      </c>
      <c r="X26" s="3">
        <f t="shared" si="11"/>
        <v>0</v>
      </c>
      <c r="Y26" s="3">
        <f t="shared" si="12"/>
        <v>0</v>
      </c>
      <c r="Z26" s="3">
        <f t="shared" si="13"/>
        <v>0</v>
      </c>
      <c r="AA26" s="3">
        <f t="shared" si="14"/>
        <v>0</v>
      </c>
      <c r="AB26" s="3">
        <f t="shared" si="15"/>
        <v>0</v>
      </c>
      <c r="AC26" s="3">
        <f t="shared" si="16"/>
        <v>0</v>
      </c>
      <c r="AE26" s="3">
        <f t="shared" si="17"/>
        <v>0</v>
      </c>
      <c r="AF26" s="3">
        <f t="shared" si="18"/>
        <v>0</v>
      </c>
      <c r="AG26" s="3">
        <f t="shared" si="19"/>
        <v>0</v>
      </c>
      <c r="AH26" s="3">
        <f t="shared" si="20"/>
        <v>0</v>
      </c>
      <c r="AI26" s="3">
        <f t="shared" si="21"/>
        <v>0</v>
      </c>
      <c r="AJ26" s="3">
        <f t="shared" si="22"/>
        <v>0</v>
      </c>
      <c r="AK26" s="3">
        <f t="shared" si="23"/>
        <v>0</v>
      </c>
      <c r="AL26" s="3">
        <f t="shared" si="24"/>
        <v>0</v>
      </c>
      <c r="AN26" s="3">
        <f t="shared" si="25"/>
        <v>0</v>
      </c>
      <c r="AO26" s="3">
        <f t="shared" si="26"/>
        <v>0</v>
      </c>
      <c r="AP26" s="3">
        <f t="shared" si="27"/>
        <v>0</v>
      </c>
      <c r="AQ26" s="3">
        <f t="shared" si="28"/>
        <v>0</v>
      </c>
      <c r="AR26" s="3">
        <f t="shared" si="29"/>
        <v>0</v>
      </c>
      <c r="AS26" s="3">
        <f t="shared" si="30"/>
        <v>0</v>
      </c>
      <c r="AT26" s="3">
        <f t="shared" si="31"/>
        <v>0</v>
      </c>
      <c r="AU26" s="3">
        <f t="shared" si="32"/>
        <v>0</v>
      </c>
      <c r="AW26" s="3">
        <f t="shared" si="33"/>
        <v>0</v>
      </c>
      <c r="AX26" s="3">
        <f t="shared" si="34"/>
        <v>0</v>
      </c>
      <c r="AY26" s="3">
        <f t="shared" si="35"/>
        <v>0</v>
      </c>
      <c r="AZ26" s="3">
        <f t="shared" si="36"/>
        <v>0</v>
      </c>
      <c r="BA26" s="3">
        <f t="shared" si="37"/>
        <v>0</v>
      </c>
      <c r="BB26" s="3">
        <f t="shared" si="38"/>
        <v>0</v>
      </c>
      <c r="BC26" s="3">
        <f t="shared" si="39"/>
        <v>0</v>
      </c>
      <c r="BD26" s="3">
        <f t="shared" si="40"/>
        <v>0</v>
      </c>
    </row>
    <row r="27" spans="1:56" s="57" customFormat="1" ht="21.95" customHeight="1" x14ac:dyDescent="0.15">
      <c r="A27" s="54"/>
      <c r="B27" s="58"/>
      <c r="C27" s="59"/>
      <c r="D27" s="662"/>
      <c r="E27" s="663"/>
      <c r="F27" s="45"/>
      <c r="G27" s="40"/>
      <c r="H27" s="40"/>
      <c r="I27" s="58"/>
      <c r="J27" s="8"/>
      <c r="K27" s="9" t="str">
        <f t="shared" si="0"/>
        <v/>
      </c>
      <c r="L27" s="56"/>
      <c r="M27" s="3">
        <f t="shared" si="1"/>
        <v>0</v>
      </c>
      <c r="N27" s="3">
        <f t="shared" si="2"/>
        <v>0</v>
      </c>
      <c r="O27" s="3">
        <f t="shared" si="3"/>
        <v>0</v>
      </c>
      <c r="P27" s="3">
        <f t="shared" si="4"/>
        <v>0</v>
      </c>
      <c r="Q27" s="3">
        <f t="shared" si="5"/>
        <v>0</v>
      </c>
      <c r="R27" s="3">
        <f t="shared" si="6"/>
        <v>0</v>
      </c>
      <c r="S27" s="3">
        <f t="shared" si="7"/>
        <v>0</v>
      </c>
      <c r="T27" s="3">
        <f t="shared" si="8"/>
        <v>0</v>
      </c>
      <c r="V27" s="3">
        <f t="shared" si="9"/>
        <v>0</v>
      </c>
      <c r="W27" s="3">
        <f t="shared" si="10"/>
        <v>0</v>
      </c>
      <c r="X27" s="3">
        <f t="shared" si="11"/>
        <v>0</v>
      </c>
      <c r="Y27" s="3">
        <f t="shared" si="12"/>
        <v>0</v>
      </c>
      <c r="Z27" s="3">
        <f t="shared" si="13"/>
        <v>0</v>
      </c>
      <c r="AA27" s="3">
        <f t="shared" si="14"/>
        <v>0</v>
      </c>
      <c r="AB27" s="3">
        <f t="shared" si="15"/>
        <v>0</v>
      </c>
      <c r="AC27" s="3">
        <f t="shared" si="16"/>
        <v>0</v>
      </c>
      <c r="AE27" s="3">
        <f t="shared" si="17"/>
        <v>0</v>
      </c>
      <c r="AF27" s="3">
        <f t="shared" si="18"/>
        <v>0</v>
      </c>
      <c r="AG27" s="3">
        <f t="shared" si="19"/>
        <v>0</v>
      </c>
      <c r="AH27" s="3">
        <f t="shared" si="20"/>
        <v>0</v>
      </c>
      <c r="AI27" s="3">
        <f t="shared" si="21"/>
        <v>0</v>
      </c>
      <c r="AJ27" s="3">
        <f t="shared" si="22"/>
        <v>0</v>
      </c>
      <c r="AK27" s="3">
        <f t="shared" si="23"/>
        <v>0</v>
      </c>
      <c r="AL27" s="3">
        <f t="shared" si="24"/>
        <v>0</v>
      </c>
      <c r="AN27" s="3">
        <f t="shared" si="25"/>
        <v>0</v>
      </c>
      <c r="AO27" s="3">
        <f t="shared" si="26"/>
        <v>0</v>
      </c>
      <c r="AP27" s="3">
        <f t="shared" si="27"/>
        <v>0</v>
      </c>
      <c r="AQ27" s="3">
        <f t="shared" si="28"/>
        <v>0</v>
      </c>
      <c r="AR27" s="3">
        <f t="shared" si="29"/>
        <v>0</v>
      </c>
      <c r="AS27" s="3">
        <f t="shared" si="30"/>
        <v>0</v>
      </c>
      <c r="AT27" s="3">
        <f t="shared" si="31"/>
        <v>0</v>
      </c>
      <c r="AU27" s="3">
        <f t="shared" si="32"/>
        <v>0</v>
      </c>
      <c r="AW27" s="3">
        <f t="shared" si="33"/>
        <v>0</v>
      </c>
      <c r="AX27" s="3">
        <f t="shared" si="34"/>
        <v>0</v>
      </c>
      <c r="AY27" s="3">
        <f t="shared" si="35"/>
        <v>0</v>
      </c>
      <c r="AZ27" s="3">
        <f t="shared" si="36"/>
        <v>0</v>
      </c>
      <c r="BA27" s="3">
        <f t="shared" si="37"/>
        <v>0</v>
      </c>
      <c r="BB27" s="3">
        <f t="shared" si="38"/>
        <v>0</v>
      </c>
      <c r="BC27" s="3">
        <f t="shared" si="39"/>
        <v>0</v>
      </c>
      <c r="BD27" s="3">
        <f t="shared" si="40"/>
        <v>0</v>
      </c>
    </row>
    <row r="28" spans="1:56" s="57" customFormat="1" ht="21.95" customHeight="1" x14ac:dyDescent="0.15">
      <c r="A28" s="54"/>
      <c r="B28" s="58"/>
      <c r="C28" s="59"/>
      <c r="D28" s="662"/>
      <c r="E28" s="663"/>
      <c r="F28" s="45"/>
      <c r="G28" s="40"/>
      <c r="H28" s="40"/>
      <c r="I28" s="58"/>
      <c r="J28" s="8"/>
      <c r="K28" s="9" t="str">
        <f t="shared" si="0"/>
        <v/>
      </c>
      <c r="L28" s="56"/>
      <c r="M28" s="3">
        <f t="shared" si="1"/>
        <v>0</v>
      </c>
      <c r="N28" s="3">
        <f t="shared" si="2"/>
        <v>0</v>
      </c>
      <c r="O28" s="3">
        <f t="shared" si="3"/>
        <v>0</v>
      </c>
      <c r="P28" s="3">
        <f t="shared" si="4"/>
        <v>0</v>
      </c>
      <c r="Q28" s="3">
        <f t="shared" si="5"/>
        <v>0</v>
      </c>
      <c r="R28" s="3">
        <f t="shared" si="6"/>
        <v>0</v>
      </c>
      <c r="S28" s="3">
        <f t="shared" si="7"/>
        <v>0</v>
      </c>
      <c r="T28" s="3">
        <f t="shared" si="8"/>
        <v>0</v>
      </c>
      <c r="V28" s="3">
        <f t="shared" si="9"/>
        <v>0</v>
      </c>
      <c r="W28" s="3">
        <f t="shared" si="10"/>
        <v>0</v>
      </c>
      <c r="X28" s="3">
        <f t="shared" si="11"/>
        <v>0</v>
      </c>
      <c r="Y28" s="3">
        <f t="shared" si="12"/>
        <v>0</v>
      </c>
      <c r="Z28" s="3">
        <f t="shared" si="13"/>
        <v>0</v>
      </c>
      <c r="AA28" s="3">
        <f t="shared" si="14"/>
        <v>0</v>
      </c>
      <c r="AB28" s="3">
        <f t="shared" si="15"/>
        <v>0</v>
      </c>
      <c r="AC28" s="3">
        <f t="shared" si="16"/>
        <v>0</v>
      </c>
      <c r="AE28" s="3">
        <f t="shared" si="17"/>
        <v>0</v>
      </c>
      <c r="AF28" s="3">
        <f t="shared" si="18"/>
        <v>0</v>
      </c>
      <c r="AG28" s="3">
        <f t="shared" si="19"/>
        <v>0</v>
      </c>
      <c r="AH28" s="3">
        <f t="shared" si="20"/>
        <v>0</v>
      </c>
      <c r="AI28" s="3">
        <f t="shared" si="21"/>
        <v>0</v>
      </c>
      <c r="AJ28" s="3">
        <f t="shared" si="22"/>
        <v>0</v>
      </c>
      <c r="AK28" s="3">
        <f t="shared" si="23"/>
        <v>0</v>
      </c>
      <c r="AL28" s="3">
        <f t="shared" si="24"/>
        <v>0</v>
      </c>
      <c r="AN28" s="3">
        <f t="shared" si="25"/>
        <v>0</v>
      </c>
      <c r="AO28" s="3">
        <f t="shared" si="26"/>
        <v>0</v>
      </c>
      <c r="AP28" s="3">
        <f t="shared" si="27"/>
        <v>0</v>
      </c>
      <c r="AQ28" s="3">
        <f t="shared" si="28"/>
        <v>0</v>
      </c>
      <c r="AR28" s="3">
        <f t="shared" si="29"/>
        <v>0</v>
      </c>
      <c r="AS28" s="3">
        <f t="shared" si="30"/>
        <v>0</v>
      </c>
      <c r="AT28" s="3">
        <f t="shared" si="31"/>
        <v>0</v>
      </c>
      <c r="AU28" s="3">
        <f t="shared" si="32"/>
        <v>0</v>
      </c>
      <c r="AW28" s="3">
        <f t="shared" si="33"/>
        <v>0</v>
      </c>
      <c r="AX28" s="3">
        <f t="shared" si="34"/>
        <v>0</v>
      </c>
      <c r="AY28" s="3">
        <f t="shared" si="35"/>
        <v>0</v>
      </c>
      <c r="AZ28" s="3">
        <f t="shared" si="36"/>
        <v>0</v>
      </c>
      <c r="BA28" s="3">
        <f t="shared" si="37"/>
        <v>0</v>
      </c>
      <c r="BB28" s="3">
        <f t="shared" si="38"/>
        <v>0</v>
      </c>
      <c r="BC28" s="3">
        <f t="shared" si="39"/>
        <v>0</v>
      </c>
      <c r="BD28" s="3">
        <f t="shared" si="40"/>
        <v>0</v>
      </c>
    </row>
    <row r="29" spans="1:56" s="57" customFormat="1" ht="21.95" customHeight="1" x14ac:dyDescent="0.15">
      <c r="A29" s="54"/>
      <c r="B29" s="58"/>
      <c r="C29" s="59"/>
      <c r="D29" s="662"/>
      <c r="E29" s="663"/>
      <c r="F29" s="45"/>
      <c r="G29" s="40"/>
      <c r="H29" s="40"/>
      <c r="I29" s="58"/>
      <c r="J29" s="8"/>
      <c r="K29" s="9" t="str">
        <f t="shared" si="0"/>
        <v/>
      </c>
      <c r="L29" s="56"/>
      <c r="M29" s="3">
        <f t="shared" si="1"/>
        <v>0</v>
      </c>
      <c r="N29" s="3">
        <f t="shared" si="2"/>
        <v>0</v>
      </c>
      <c r="O29" s="3">
        <f t="shared" si="3"/>
        <v>0</v>
      </c>
      <c r="P29" s="3">
        <f t="shared" si="4"/>
        <v>0</v>
      </c>
      <c r="Q29" s="3">
        <f t="shared" si="5"/>
        <v>0</v>
      </c>
      <c r="R29" s="3">
        <f t="shared" si="6"/>
        <v>0</v>
      </c>
      <c r="S29" s="3">
        <f t="shared" si="7"/>
        <v>0</v>
      </c>
      <c r="T29" s="3">
        <f t="shared" si="8"/>
        <v>0</v>
      </c>
      <c r="V29" s="3">
        <f t="shared" si="9"/>
        <v>0</v>
      </c>
      <c r="W29" s="3">
        <f t="shared" si="10"/>
        <v>0</v>
      </c>
      <c r="X29" s="3">
        <f t="shared" si="11"/>
        <v>0</v>
      </c>
      <c r="Y29" s="3">
        <f t="shared" si="12"/>
        <v>0</v>
      </c>
      <c r="Z29" s="3">
        <f t="shared" si="13"/>
        <v>0</v>
      </c>
      <c r="AA29" s="3">
        <f t="shared" si="14"/>
        <v>0</v>
      </c>
      <c r="AB29" s="3">
        <f t="shared" si="15"/>
        <v>0</v>
      </c>
      <c r="AC29" s="3">
        <f t="shared" si="16"/>
        <v>0</v>
      </c>
      <c r="AE29" s="3">
        <f t="shared" si="17"/>
        <v>0</v>
      </c>
      <c r="AF29" s="3">
        <f t="shared" si="18"/>
        <v>0</v>
      </c>
      <c r="AG29" s="3">
        <f t="shared" si="19"/>
        <v>0</v>
      </c>
      <c r="AH29" s="3">
        <f t="shared" si="20"/>
        <v>0</v>
      </c>
      <c r="AI29" s="3">
        <f t="shared" si="21"/>
        <v>0</v>
      </c>
      <c r="AJ29" s="3">
        <f t="shared" si="22"/>
        <v>0</v>
      </c>
      <c r="AK29" s="3">
        <f t="shared" si="23"/>
        <v>0</v>
      </c>
      <c r="AL29" s="3">
        <f t="shared" si="24"/>
        <v>0</v>
      </c>
      <c r="AN29" s="3">
        <f t="shared" si="25"/>
        <v>0</v>
      </c>
      <c r="AO29" s="3">
        <f t="shared" si="26"/>
        <v>0</v>
      </c>
      <c r="AP29" s="3">
        <f t="shared" si="27"/>
        <v>0</v>
      </c>
      <c r="AQ29" s="3">
        <f t="shared" si="28"/>
        <v>0</v>
      </c>
      <c r="AR29" s="3">
        <f t="shared" si="29"/>
        <v>0</v>
      </c>
      <c r="AS29" s="3">
        <f t="shared" si="30"/>
        <v>0</v>
      </c>
      <c r="AT29" s="3">
        <f t="shared" si="31"/>
        <v>0</v>
      </c>
      <c r="AU29" s="3">
        <f t="shared" si="32"/>
        <v>0</v>
      </c>
      <c r="AW29" s="3">
        <f t="shared" si="33"/>
        <v>0</v>
      </c>
      <c r="AX29" s="3">
        <f t="shared" si="34"/>
        <v>0</v>
      </c>
      <c r="AY29" s="3">
        <f t="shared" si="35"/>
        <v>0</v>
      </c>
      <c r="AZ29" s="3">
        <f t="shared" si="36"/>
        <v>0</v>
      </c>
      <c r="BA29" s="3">
        <f t="shared" si="37"/>
        <v>0</v>
      </c>
      <c r="BB29" s="3">
        <f t="shared" si="38"/>
        <v>0</v>
      </c>
      <c r="BC29" s="3">
        <f t="shared" si="39"/>
        <v>0</v>
      </c>
      <c r="BD29" s="3">
        <f t="shared" si="40"/>
        <v>0</v>
      </c>
    </row>
    <row r="30" spans="1:56" s="57" customFormat="1" ht="21.95" customHeight="1" x14ac:dyDescent="0.15">
      <c r="A30" s="54"/>
      <c r="B30" s="58"/>
      <c r="C30" s="59"/>
      <c r="D30" s="662"/>
      <c r="E30" s="663"/>
      <c r="F30" s="45"/>
      <c r="G30" s="40"/>
      <c r="H30" s="40"/>
      <c r="I30" s="58"/>
      <c r="J30" s="8"/>
      <c r="K30" s="9" t="str">
        <f t="shared" si="0"/>
        <v/>
      </c>
      <c r="L30" s="56"/>
      <c r="M30" s="3">
        <f t="shared" si="1"/>
        <v>0</v>
      </c>
      <c r="N30" s="3">
        <f t="shared" si="2"/>
        <v>0</v>
      </c>
      <c r="O30" s="3">
        <f t="shared" si="3"/>
        <v>0</v>
      </c>
      <c r="P30" s="3">
        <f t="shared" si="4"/>
        <v>0</v>
      </c>
      <c r="Q30" s="3">
        <f t="shared" si="5"/>
        <v>0</v>
      </c>
      <c r="R30" s="3">
        <f t="shared" si="6"/>
        <v>0</v>
      </c>
      <c r="S30" s="3">
        <f t="shared" si="7"/>
        <v>0</v>
      </c>
      <c r="T30" s="3">
        <f t="shared" si="8"/>
        <v>0</v>
      </c>
      <c r="V30" s="3">
        <f t="shared" si="9"/>
        <v>0</v>
      </c>
      <c r="W30" s="3">
        <f t="shared" si="10"/>
        <v>0</v>
      </c>
      <c r="X30" s="3">
        <f t="shared" si="11"/>
        <v>0</v>
      </c>
      <c r="Y30" s="3">
        <f t="shared" si="12"/>
        <v>0</v>
      </c>
      <c r="Z30" s="3">
        <f t="shared" si="13"/>
        <v>0</v>
      </c>
      <c r="AA30" s="3">
        <f t="shared" si="14"/>
        <v>0</v>
      </c>
      <c r="AB30" s="3">
        <f t="shared" si="15"/>
        <v>0</v>
      </c>
      <c r="AC30" s="3">
        <f t="shared" si="16"/>
        <v>0</v>
      </c>
      <c r="AE30" s="3">
        <f t="shared" si="17"/>
        <v>0</v>
      </c>
      <c r="AF30" s="3">
        <f t="shared" si="18"/>
        <v>0</v>
      </c>
      <c r="AG30" s="3">
        <f t="shared" si="19"/>
        <v>0</v>
      </c>
      <c r="AH30" s="3">
        <f t="shared" si="20"/>
        <v>0</v>
      </c>
      <c r="AI30" s="3">
        <f t="shared" si="21"/>
        <v>0</v>
      </c>
      <c r="AJ30" s="3">
        <f t="shared" si="22"/>
        <v>0</v>
      </c>
      <c r="AK30" s="3">
        <f t="shared" si="23"/>
        <v>0</v>
      </c>
      <c r="AL30" s="3">
        <f t="shared" si="24"/>
        <v>0</v>
      </c>
      <c r="AN30" s="3">
        <f t="shared" si="25"/>
        <v>0</v>
      </c>
      <c r="AO30" s="3">
        <f t="shared" si="26"/>
        <v>0</v>
      </c>
      <c r="AP30" s="3">
        <f t="shared" si="27"/>
        <v>0</v>
      </c>
      <c r="AQ30" s="3">
        <f t="shared" si="28"/>
        <v>0</v>
      </c>
      <c r="AR30" s="3">
        <f t="shared" si="29"/>
        <v>0</v>
      </c>
      <c r="AS30" s="3">
        <f t="shared" si="30"/>
        <v>0</v>
      </c>
      <c r="AT30" s="3">
        <f t="shared" si="31"/>
        <v>0</v>
      </c>
      <c r="AU30" s="3">
        <f t="shared" si="32"/>
        <v>0</v>
      </c>
      <c r="AW30" s="3">
        <f t="shared" si="33"/>
        <v>0</v>
      </c>
      <c r="AX30" s="3">
        <f t="shared" si="34"/>
        <v>0</v>
      </c>
      <c r="AY30" s="3">
        <f t="shared" si="35"/>
        <v>0</v>
      </c>
      <c r="AZ30" s="3">
        <f t="shared" si="36"/>
        <v>0</v>
      </c>
      <c r="BA30" s="3">
        <f t="shared" si="37"/>
        <v>0</v>
      </c>
      <c r="BB30" s="3">
        <f t="shared" si="38"/>
        <v>0</v>
      </c>
      <c r="BC30" s="3">
        <f t="shared" si="39"/>
        <v>0</v>
      </c>
      <c r="BD30" s="3">
        <f t="shared" si="40"/>
        <v>0</v>
      </c>
    </row>
    <row r="31" spans="1:56" s="57" customFormat="1" ht="21.95" customHeight="1" x14ac:dyDescent="0.15">
      <c r="A31" s="54"/>
      <c r="B31" s="58"/>
      <c r="C31" s="79"/>
      <c r="D31" s="674"/>
      <c r="E31" s="675"/>
      <c r="F31" s="80"/>
      <c r="G31" s="61"/>
      <c r="H31" s="61"/>
      <c r="I31" s="58"/>
      <c r="J31" s="8"/>
      <c r="K31" s="9" t="str">
        <f t="shared" si="0"/>
        <v/>
      </c>
      <c r="L31" s="56"/>
      <c r="M31" s="3">
        <f t="shared" si="1"/>
        <v>0</v>
      </c>
      <c r="N31" s="3">
        <f t="shared" si="2"/>
        <v>0</v>
      </c>
      <c r="O31" s="3">
        <f t="shared" si="3"/>
        <v>0</v>
      </c>
      <c r="P31" s="3">
        <f t="shared" si="4"/>
        <v>0</v>
      </c>
      <c r="Q31" s="3">
        <f t="shared" si="5"/>
        <v>0</v>
      </c>
      <c r="R31" s="3">
        <f t="shared" si="6"/>
        <v>0</v>
      </c>
      <c r="S31" s="3">
        <f t="shared" si="7"/>
        <v>0</v>
      </c>
      <c r="T31" s="3">
        <f t="shared" si="8"/>
        <v>0</v>
      </c>
      <c r="V31" s="3">
        <f t="shared" si="9"/>
        <v>0</v>
      </c>
      <c r="W31" s="3">
        <f t="shared" si="10"/>
        <v>0</v>
      </c>
      <c r="X31" s="3">
        <f t="shared" si="11"/>
        <v>0</v>
      </c>
      <c r="Y31" s="3">
        <f t="shared" si="12"/>
        <v>0</v>
      </c>
      <c r="Z31" s="3">
        <f t="shared" si="13"/>
        <v>0</v>
      </c>
      <c r="AA31" s="3">
        <f t="shared" si="14"/>
        <v>0</v>
      </c>
      <c r="AB31" s="3">
        <f t="shared" si="15"/>
        <v>0</v>
      </c>
      <c r="AC31" s="3">
        <f t="shared" si="16"/>
        <v>0</v>
      </c>
      <c r="AE31" s="3">
        <f t="shared" si="17"/>
        <v>0</v>
      </c>
      <c r="AF31" s="3">
        <f t="shared" si="18"/>
        <v>0</v>
      </c>
      <c r="AG31" s="3">
        <f t="shared" si="19"/>
        <v>0</v>
      </c>
      <c r="AH31" s="3">
        <f t="shared" si="20"/>
        <v>0</v>
      </c>
      <c r="AI31" s="3">
        <f t="shared" si="21"/>
        <v>0</v>
      </c>
      <c r="AJ31" s="3">
        <f t="shared" si="22"/>
        <v>0</v>
      </c>
      <c r="AK31" s="3">
        <f t="shared" si="23"/>
        <v>0</v>
      </c>
      <c r="AL31" s="3">
        <f t="shared" si="24"/>
        <v>0</v>
      </c>
      <c r="AN31" s="3">
        <f t="shared" si="25"/>
        <v>0</v>
      </c>
      <c r="AO31" s="3">
        <f t="shared" si="26"/>
        <v>0</v>
      </c>
      <c r="AP31" s="3">
        <f t="shared" si="27"/>
        <v>0</v>
      </c>
      <c r="AQ31" s="3">
        <f t="shared" si="28"/>
        <v>0</v>
      </c>
      <c r="AR31" s="3">
        <f t="shared" si="29"/>
        <v>0</v>
      </c>
      <c r="AS31" s="3">
        <f t="shared" si="30"/>
        <v>0</v>
      </c>
      <c r="AT31" s="3">
        <f t="shared" si="31"/>
        <v>0</v>
      </c>
      <c r="AU31" s="3">
        <f t="shared" si="32"/>
        <v>0</v>
      </c>
      <c r="AW31" s="3">
        <f t="shared" si="33"/>
        <v>0</v>
      </c>
      <c r="AX31" s="3">
        <f t="shared" si="34"/>
        <v>0</v>
      </c>
      <c r="AY31" s="3">
        <f t="shared" si="35"/>
        <v>0</v>
      </c>
      <c r="AZ31" s="3">
        <f t="shared" si="36"/>
        <v>0</v>
      </c>
      <c r="BA31" s="3">
        <f t="shared" si="37"/>
        <v>0</v>
      </c>
      <c r="BB31" s="3">
        <f t="shared" si="38"/>
        <v>0</v>
      </c>
      <c r="BC31" s="3">
        <f t="shared" si="39"/>
        <v>0</v>
      </c>
      <c r="BD31" s="3">
        <f t="shared" si="40"/>
        <v>0</v>
      </c>
    </row>
    <row r="32" spans="1:56" s="57" customFormat="1" ht="21.95" customHeight="1" x14ac:dyDescent="0.15">
      <c r="A32" s="54"/>
      <c r="B32" s="91"/>
      <c r="C32" s="91"/>
      <c r="D32" s="91"/>
      <c r="E32" s="91"/>
      <c r="F32" s="91"/>
      <c r="G32" s="91"/>
      <c r="H32" s="91"/>
      <c r="I32" s="91"/>
      <c r="J32" s="8"/>
      <c r="K32" s="681" t="s">
        <v>236</v>
      </c>
      <c r="L32" s="681"/>
      <c r="M32" s="92">
        <f>SUM(M7:M31)</f>
        <v>0</v>
      </c>
      <c r="N32" s="92">
        <f t="shared" ref="N32:S32" si="41">SUM(N7:N31)</f>
        <v>0</v>
      </c>
      <c r="O32" s="92">
        <f t="shared" si="41"/>
        <v>0</v>
      </c>
      <c r="P32" s="92">
        <f t="shared" si="41"/>
        <v>0</v>
      </c>
      <c r="Q32" s="92">
        <f t="shared" si="41"/>
        <v>0</v>
      </c>
      <c r="R32" s="92">
        <f t="shared" si="41"/>
        <v>0</v>
      </c>
      <c r="S32" s="92">
        <f t="shared" si="41"/>
        <v>0</v>
      </c>
      <c r="T32" s="92">
        <f>SUM(T7:T31)</f>
        <v>0</v>
      </c>
      <c r="V32" s="92">
        <f>SUM(V7:V31)</f>
        <v>0</v>
      </c>
      <c r="W32" s="92">
        <f t="shared" ref="W32:AC32" si="42">SUM(W7:W31)</f>
        <v>0</v>
      </c>
      <c r="X32" s="92">
        <f t="shared" si="42"/>
        <v>0</v>
      </c>
      <c r="Y32" s="92">
        <f t="shared" si="42"/>
        <v>0</v>
      </c>
      <c r="Z32" s="92">
        <f t="shared" si="42"/>
        <v>0</v>
      </c>
      <c r="AA32" s="92">
        <f t="shared" si="42"/>
        <v>0</v>
      </c>
      <c r="AB32" s="92">
        <f t="shared" si="42"/>
        <v>0</v>
      </c>
      <c r="AC32" s="92">
        <f t="shared" si="42"/>
        <v>0</v>
      </c>
      <c r="AE32" s="92">
        <f>SUM(AE7:AE31)</f>
        <v>0</v>
      </c>
      <c r="AF32" s="92">
        <f>SUM(AF7:AF31)</f>
        <v>0</v>
      </c>
      <c r="AG32" s="92">
        <f t="shared" ref="AG32:AL32" si="43">SUM(AG7:AG31)</f>
        <v>0</v>
      </c>
      <c r="AH32" s="92">
        <f t="shared" si="43"/>
        <v>0</v>
      </c>
      <c r="AI32" s="92">
        <f t="shared" si="43"/>
        <v>0</v>
      </c>
      <c r="AJ32" s="92">
        <f t="shared" si="43"/>
        <v>0</v>
      </c>
      <c r="AK32" s="92">
        <f t="shared" si="43"/>
        <v>0</v>
      </c>
      <c r="AL32" s="92">
        <f t="shared" si="43"/>
        <v>0</v>
      </c>
      <c r="AN32" s="92">
        <f>SUM(AN7:AN31)</f>
        <v>0</v>
      </c>
      <c r="AO32" s="92">
        <f t="shared" ref="AO32:AU32" si="44">SUM(AO7:AO31)</f>
        <v>0</v>
      </c>
      <c r="AP32" s="92">
        <f t="shared" si="44"/>
        <v>0</v>
      </c>
      <c r="AQ32" s="92">
        <f t="shared" si="44"/>
        <v>0</v>
      </c>
      <c r="AR32" s="92">
        <f t="shared" si="44"/>
        <v>0</v>
      </c>
      <c r="AS32" s="92">
        <f t="shared" si="44"/>
        <v>0</v>
      </c>
      <c r="AT32" s="92">
        <f t="shared" si="44"/>
        <v>0</v>
      </c>
      <c r="AU32" s="92">
        <f t="shared" si="44"/>
        <v>0</v>
      </c>
      <c r="AW32" s="92">
        <f>SUM(AW7:AW31)</f>
        <v>0</v>
      </c>
      <c r="AX32" s="92">
        <f t="shared" ref="AX32:BD32" si="45">SUM(AX7:AX31)</f>
        <v>0</v>
      </c>
      <c r="AY32" s="92">
        <f t="shared" si="45"/>
        <v>0</v>
      </c>
      <c r="AZ32" s="92">
        <f t="shared" si="45"/>
        <v>0</v>
      </c>
      <c r="BA32" s="92">
        <f t="shared" si="45"/>
        <v>0</v>
      </c>
      <c r="BB32" s="92">
        <f t="shared" si="45"/>
        <v>0</v>
      </c>
      <c r="BC32" s="92">
        <f t="shared" si="45"/>
        <v>0</v>
      </c>
      <c r="BD32" s="92">
        <f t="shared" si="45"/>
        <v>0</v>
      </c>
    </row>
    <row r="33" spans="1:56" s="57" customFormat="1" ht="35.25" customHeight="1" x14ac:dyDescent="0.15">
      <c r="A33" s="54"/>
      <c r="B33" s="83"/>
      <c r="C33" s="83"/>
      <c r="D33" s="105" t="s">
        <v>248</v>
      </c>
      <c r="E33" s="106" t="s">
        <v>246</v>
      </c>
      <c r="F33" s="110" t="s">
        <v>229</v>
      </c>
      <c r="G33" s="111" t="s">
        <v>247</v>
      </c>
      <c r="H33" s="98" t="s">
        <v>237</v>
      </c>
      <c r="I33" s="81" t="s">
        <v>235</v>
      </c>
      <c r="J33" s="8"/>
      <c r="K33" s="9"/>
      <c r="L33" s="56"/>
      <c r="M33" s="94" t="s">
        <v>27</v>
      </c>
      <c r="N33" s="94" t="s">
        <v>27</v>
      </c>
      <c r="O33" s="94" t="s">
        <v>27</v>
      </c>
      <c r="P33" s="94" t="s">
        <v>27</v>
      </c>
      <c r="Q33" s="94" t="s">
        <v>27</v>
      </c>
      <c r="R33" s="94" t="s">
        <v>27</v>
      </c>
      <c r="S33" s="94" t="s">
        <v>27</v>
      </c>
      <c r="T33" s="94" t="s">
        <v>27</v>
      </c>
      <c r="U33" s="78"/>
      <c r="V33" s="94" t="s">
        <v>24</v>
      </c>
      <c r="W33" s="94" t="s">
        <v>24</v>
      </c>
      <c r="X33" s="94" t="s">
        <v>24</v>
      </c>
      <c r="Y33" s="94" t="s">
        <v>24</v>
      </c>
      <c r="Z33" s="94" t="s">
        <v>24</v>
      </c>
      <c r="AA33" s="94" t="s">
        <v>24</v>
      </c>
      <c r="AB33" s="94" t="s">
        <v>24</v>
      </c>
      <c r="AC33" s="94" t="s">
        <v>24</v>
      </c>
      <c r="AD33" s="93"/>
      <c r="AE33" s="95" t="s">
        <v>264</v>
      </c>
      <c r="AF33" s="95" t="s">
        <v>264</v>
      </c>
      <c r="AG33" s="95" t="s">
        <v>264</v>
      </c>
      <c r="AH33" s="95" t="s">
        <v>264</v>
      </c>
      <c r="AI33" s="95" t="s">
        <v>264</v>
      </c>
      <c r="AJ33" s="95" t="s">
        <v>264</v>
      </c>
      <c r="AK33" s="95" t="s">
        <v>264</v>
      </c>
      <c r="AL33" s="95" t="s">
        <v>264</v>
      </c>
      <c r="AM33" s="93"/>
      <c r="AN33" s="95" t="s">
        <v>25</v>
      </c>
      <c r="AO33" s="95" t="s">
        <v>25</v>
      </c>
      <c r="AP33" s="95" t="s">
        <v>25</v>
      </c>
      <c r="AQ33" s="95" t="s">
        <v>25</v>
      </c>
      <c r="AR33" s="95" t="s">
        <v>25</v>
      </c>
      <c r="AS33" s="95" t="s">
        <v>25</v>
      </c>
      <c r="AT33" s="95" t="s">
        <v>25</v>
      </c>
      <c r="AU33" s="95" t="s">
        <v>25</v>
      </c>
      <c r="AV33" s="77"/>
      <c r="AW33" s="96" t="s">
        <v>47</v>
      </c>
      <c r="AX33" s="96" t="s">
        <v>47</v>
      </c>
      <c r="AY33" s="96" t="s">
        <v>47</v>
      </c>
      <c r="AZ33" s="96" t="s">
        <v>47</v>
      </c>
      <c r="BA33" s="96" t="s">
        <v>47</v>
      </c>
      <c r="BB33" s="96" t="s">
        <v>47</v>
      </c>
      <c r="BC33" s="96" t="s">
        <v>47</v>
      </c>
      <c r="BD33" s="96" t="s">
        <v>47</v>
      </c>
    </row>
    <row r="34" spans="1:56" s="57" customFormat="1" ht="24" customHeight="1" x14ac:dyDescent="0.15">
      <c r="A34" s="54"/>
      <c r="B34" s="84"/>
      <c r="C34" s="85"/>
      <c r="D34" s="107" t="s">
        <v>238</v>
      </c>
      <c r="E34" s="114">
        <f>SUM(M$32,V$32,AE$32,AN$32,AW$32)</f>
        <v>0</v>
      </c>
      <c r="F34" s="112" t="s">
        <v>230</v>
      </c>
      <c r="G34" s="113">
        <f>SUM(M32:T32)</f>
        <v>0</v>
      </c>
      <c r="H34" s="81">
        <f>SUM(G34:G38)</f>
        <v>0</v>
      </c>
      <c r="I34" s="82">
        <f>COUNTA(C7:C31)</f>
        <v>0</v>
      </c>
      <c r="J34" s="54"/>
      <c r="K34" s="56"/>
      <c r="L34" s="56"/>
      <c r="M34" s="35" t="s">
        <v>70</v>
      </c>
      <c r="N34" s="35" t="s">
        <v>46</v>
      </c>
      <c r="O34" s="35" t="s">
        <v>71</v>
      </c>
      <c r="P34" s="35" t="s">
        <v>72</v>
      </c>
      <c r="Q34" s="35" t="s">
        <v>73</v>
      </c>
      <c r="R34" s="35" t="s">
        <v>74</v>
      </c>
      <c r="S34" s="35" t="s">
        <v>75</v>
      </c>
      <c r="T34" s="35" t="s">
        <v>76</v>
      </c>
      <c r="U34" s="35"/>
      <c r="V34" s="35" t="s">
        <v>70</v>
      </c>
      <c r="W34" s="35" t="s">
        <v>46</v>
      </c>
      <c r="X34" s="35" t="s">
        <v>71</v>
      </c>
      <c r="Y34" s="35" t="s">
        <v>72</v>
      </c>
      <c r="Z34" s="35" t="s">
        <v>73</v>
      </c>
      <c r="AA34" s="35" t="s">
        <v>74</v>
      </c>
      <c r="AB34" s="35" t="s">
        <v>75</v>
      </c>
      <c r="AC34" s="35" t="s">
        <v>76</v>
      </c>
      <c r="AD34" s="93"/>
      <c r="AE34" s="35" t="s">
        <v>70</v>
      </c>
      <c r="AF34" s="35" t="s">
        <v>46</v>
      </c>
      <c r="AG34" s="35" t="s">
        <v>71</v>
      </c>
      <c r="AH34" s="35" t="s">
        <v>72</v>
      </c>
      <c r="AI34" s="35" t="s">
        <v>73</v>
      </c>
      <c r="AJ34" s="35" t="s">
        <v>74</v>
      </c>
      <c r="AK34" s="35" t="s">
        <v>75</v>
      </c>
      <c r="AL34" s="35" t="s">
        <v>76</v>
      </c>
      <c r="AM34" s="93"/>
      <c r="AN34" s="35" t="s">
        <v>70</v>
      </c>
      <c r="AO34" s="35" t="s">
        <v>46</v>
      </c>
      <c r="AP34" s="35" t="s">
        <v>71</v>
      </c>
      <c r="AQ34" s="35" t="s">
        <v>72</v>
      </c>
      <c r="AR34" s="35" t="s">
        <v>73</v>
      </c>
      <c r="AS34" s="35" t="s">
        <v>74</v>
      </c>
      <c r="AT34" s="35" t="s">
        <v>75</v>
      </c>
      <c r="AU34" s="35" t="s">
        <v>76</v>
      </c>
      <c r="AV34" s="77"/>
      <c r="AW34" s="35" t="s">
        <v>70</v>
      </c>
      <c r="AX34" s="35" t="s">
        <v>46</v>
      </c>
      <c r="AY34" s="35" t="s">
        <v>71</v>
      </c>
      <c r="AZ34" s="35" t="s">
        <v>72</v>
      </c>
      <c r="BA34" s="35" t="s">
        <v>73</v>
      </c>
      <c r="BB34" s="35" t="s">
        <v>74</v>
      </c>
      <c r="BC34" s="35" t="s">
        <v>75</v>
      </c>
      <c r="BD34" s="35" t="s">
        <v>76</v>
      </c>
    </row>
    <row r="35" spans="1:56" s="57" customFormat="1" ht="24" customHeight="1" x14ac:dyDescent="0.15">
      <c r="A35" s="54"/>
      <c r="B35" s="84"/>
      <c r="C35" s="83"/>
      <c r="D35" s="107" t="s">
        <v>239</v>
      </c>
      <c r="E35" s="114">
        <f>SUM(N32,W32,AF32,AO32,AX32)</f>
        <v>0</v>
      </c>
      <c r="F35" s="112" t="s">
        <v>231</v>
      </c>
      <c r="G35" s="113">
        <f>SUM(V32:AC32)</f>
        <v>0</v>
      </c>
      <c r="H35" s="101"/>
      <c r="I35" s="100"/>
      <c r="J35" s="54"/>
      <c r="K35" s="56"/>
      <c r="L35" s="56"/>
      <c r="AD35" s="78"/>
      <c r="AE35" s="94"/>
      <c r="AF35" s="94"/>
      <c r="AG35" s="94"/>
      <c r="AH35" s="94"/>
      <c r="AI35" s="94"/>
      <c r="AJ35" s="94"/>
      <c r="AK35" s="94"/>
      <c r="AL35" s="94"/>
      <c r="AM35" s="78"/>
      <c r="AN35" s="97"/>
      <c r="AO35" s="97"/>
      <c r="AP35" s="97"/>
      <c r="AQ35" s="97"/>
      <c r="AR35" s="97"/>
      <c r="AS35" s="97"/>
      <c r="AT35" s="97"/>
      <c r="AU35" s="97"/>
      <c r="AV35" s="77"/>
      <c r="AW35" s="97"/>
      <c r="AX35" s="97"/>
      <c r="AY35" s="97"/>
      <c r="AZ35" s="97"/>
      <c r="BA35" s="97"/>
      <c r="BB35" s="97"/>
      <c r="BC35" s="97"/>
      <c r="BD35" s="97"/>
    </row>
    <row r="36" spans="1:56" s="57" customFormat="1" ht="24" customHeight="1" x14ac:dyDescent="0.15">
      <c r="A36" s="54"/>
      <c r="B36" s="84"/>
      <c r="C36" s="83"/>
      <c r="D36" s="107" t="s">
        <v>240</v>
      </c>
      <c r="E36" s="115">
        <f>SUM(O32,X32,AG32,AP32,AY32)</f>
        <v>0</v>
      </c>
      <c r="F36" s="112" t="s">
        <v>232</v>
      </c>
      <c r="G36" s="113">
        <f>SUM(AE32:AL32)</f>
        <v>0</v>
      </c>
      <c r="H36" s="102"/>
      <c r="I36" s="100"/>
      <c r="J36" s="54"/>
      <c r="K36" s="56"/>
      <c r="L36" s="56"/>
      <c r="AD36" s="78"/>
      <c r="AE36" s="94"/>
      <c r="AF36" s="94"/>
      <c r="AG36" s="94"/>
      <c r="AH36" s="94"/>
      <c r="AI36" s="94"/>
      <c r="AJ36" s="94"/>
      <c r="AK36" s="94"/>
      <c r="AL36" s="94"/>
      <c r="AM36" s="78"/>
      <c r="AN36" s="97"/>
      <c r="AO36" s="97"/>
      <c r="AP36" s="97"/>
      <c r="AQ36" s="97"/>
      <c r="AR36" s="97"/>
      <c r="AS36" s="97"/>
      <c r="AT36" s="97"/>
      <c r="AU36" s="97"/>
      <c r="AV36" s="77"/>
      <c r="AW36" s="97"/>
      <c r="AX36" s="97"/>
      <c r="AY36" s="97"/>
      <c r="AZ36" s="97"/>
      <c r="BA36" s="97"/>
      <c r="BB36" s="97"/>
      <c r="BC36" s="97"/>
      <c r="BD36" s="97"/>
    </row>
    <row r="37" spans="1:56" s="57" customFormat="1" ht="24" customHeight="1" x14ac:dyDescent="0.15">
      <c r="A37" s="54"/>
      <c r="B37" s="83"/>
      <c r="C37" s="83"/>
      <c r="D37" s="107" t="s">
        <v>241</v>
      </c>
      <c r="E37" s="115">
        <f>SUM(P32,Y32,AH32,AQ32,AZ32)</f>
        <v>0</v>
      </c>
      <c r="F37" s="112" t="s">
        <v>233</v>
      </c>
      <c r="G37" s="113">
        <f>SUM(AN32:AU32)</f>
        <v>0</v>
      </c>
      <c r="H37" s="102"/>
      <c r="I37" s="100"/>
      <c r="J37" s="54"/>
      <c r="K37" s="56"/>
      <c r="L37" s="56"/>
      <c r="AD37" s="35"/>
      <c r="AM37" s="35"/>
      <c r="AV37" s="12"/>
    </row>
    <row r="38" spans="1:56" s="57" customFormat="1" ht="24" customHeight="1" x14ac:dyDescent="0.15">
      <c r="A38" s="54"/>
      <c r="B38" s="83"/>
      <c r="C38" s="83"/>
      <c r="D38" s="107" t="s">
        <v>242</v>
      </c>
      <c r="E38" s="115">
        <f>SUM(Q32,Z32,AI32,AR32,BA32)</f>
        <v>0</v>
      </c>
      <c r="F38" s="112" t="s">
        <v>234</v>
      </c>
      <c r="G38" s="113">
        <f>SUM(AW32:BD32)</f>
        <v>0</v>
      </c>
      <c r="H38" s="102"/>
      <c r="I38" s="100"/>
      <c r="J38" s="54"/>
      <c r="K38" s="86"/>
      <c r="L38" s="86"/>
    </row>
    <row r="39" spans="1:56" ht="24" customHeight="1" x14ac:dyDescent="0.15">
      <c r="A39" s="4"/>
      <c r="B39" s="4"/>
      <c r="C39" s="64"/>
      <c r="D39" s="108" t="s">
        <v>244</v>
      </c>
      <c r="E39" s="116">
        <f>SUM(R32,AA32,AJ32,AS32,BB32)</f>
        <v>0</v>
      </c>
      <c r="F39" s="65"/>
      <c r="G39" s="65"/>
      <c r="H39" s="65"/>
      <c r="I39" s="65"/>
      <c r="J39" s="65"/>
      <c r="K39" s="87"/>
      <c r="L39" s="88"/>
    </row>
    <row r="40" spans="1:56" ht="24" customHeight="1" x14ac:dyDescent="0.15">
      <c r="A40" s="74"/>
      <c r="B40" s="74"/>
      <c r="C40" s="103"/>
      <c r="D40" s="109" t="s">
        <v>243</v>
      </c>
      <c r="E40" s="116">
        <f>SUM(S32,AB32,AK32,AT32,BC32)</f>
        <v>0</v>
      </c>
      <c r="F40" s="74"/>
      <c r="G40" s="74"/>
      <c r="H40" s="74"/>
      <c r="I40" s="74"/>
      <c r="J40" s="74"/>
      <c r="K40" s="89"/>
      <c r="L40" s="89"/>
    </row>
    <row r="41" spans="1:56" ht="24" customHeight="1" x14ac:dyDescent="0.15">
      <c r="A41" s="74"/>
      <c r="B41" s="74"/>
      <c r="C41" s="103"/>
      <c r="D41" s="109" t="s">
        <v>245</v>
      </c>
      <c r="E41" s="116">
        <f>SUM(BD32)</f>
        <v>0</v>
      </c>
      <c r="F41" s="74"/>
      <c r="G41" s="74"/>
      <c r="H41" s="74"/>
      <c r="I41" s="104"/>
      <c r="J41" s="74"/>
      <c r="K41" s="90"/>
      <c r="L41" s="89"/>
    </row>
    <row r="43" spans="1:56" x14ac:dyDescent="0.15">
      <c r="D43" s="99"/>
    </row>
  </sheetData>
  <sheetProtection formatCells="0" selectLockedCells="1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:I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/>
  <headerFooter alignWithMargins="0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40"/>
  <sheetViews>
    <sheetView topLeftCell="A27" workbookViewId="0">
      <selection activeCell="B40" sqref="B40"/>
    </sheetView>
  </sheetViews>
  <sheetFormatPr defaultRowHeight="13.5" x14ac:dyDescent="0.15"/>
  <cols>
    <col min="1" max="8" width="26.125" customWidth="1"/>
  </cols>
  <sheetData>
    <row r="1" spans="1:11" x14ac:dyDescent="0.15">
      <c r="A1" t="s">
        <v>192</v>
      </c>
      <c r="B1" t="s">
        <v>193</v>
      </c>
      <c r="C1" t="s">
        <v>194</v>
      </c>
      <c r="D1" t="s">
        <v>195</v>
      </c>
      <c r="E1" t="s">
        <v>196</v>
      </c>
      <c r="F1" t="s">
        <v>197</v>
      </c>
      <c r="G1" t="s">
        <v>198</v>
      </c>
      <c r="H1" t="s">
        <v>199</v>
      </c>
      <c r="J1" t="s">
        <v>229</v>
      </c>
    </row>
    <row r="2" spans="1:11" ht="40.5" x14ac:dyDescent="0.15">
      <c r="A2" s="68" t="s">
        <v>116</v>
      </c>
      <c r="B2" s="68" t="s">
        <v>222</v>
      </c>
      <c r="C2" s="69" t="s">
        <v>149</v>
      </c>
      <c r="D2" s="69" t="s">
        <v>150</v>
      </c>
      <c r="E2" s="68" t="s">
        <v>157</v>
      </c>
      <c r="F2" s="72" t="s">
        <v>171</v>
      </c>
      <c r="G2" s="69" t="s">
        <v>180</v>
      </c>
      <c r="H2" s="69" t="s">
        <v>292</v>
      </c>
      <c r="J2" t="s">
        <v>27</v>
      </c>
      <c r="K2" s="69"/>
    </row>
    <row r="3" spans="1:11" ht="27" x14ac:dyDescent="0.15">
      <c r="A3" s="68" t="s">
        <v>48</v>
      </c>
      <c r="B3" s="68" t="s">
        <v>223</v>
      </c>
      <c r="C3" s="69" t="s">
        <v>146</v>
      </c>
      <c r="D3" s="69" t="s">
        <v>151</v>
      </c>
      <c r="E3" s="68" t="s">
        <v>158</v>
      </c>
      <c r="F3" s="72" t="s">
        <v>164</v>
      </c>
      <c r="G3" s="69" t="s">
        <v>172</v>
      </c>
      <c r="H3" s="69" t="s">
        <v>181</v>
      </c>
      <c r="J3" s="69" t="s">
        <v>24</v>
      </c>
      <c r="K3" s="69"/>
    </row>
    <row r="4" spans="1:11" ht="27" x14ac:dyDescent="0.15">
      <c r="A4" s="68" t="s">
        <v>49</v>
      </c>
      <c r="B4" s="68" t="s">
        <v>224</v>
      </c>
      <c r="C4" s="69" t="s">
        <v>147</v>
      </c>
      <c r="D4" s="69" t="s">
        <v>152</v>
      </c>
      <c r="E4" s="68" t="s">
        <v>159</v>
      </c>
      <c r="F4" s="72" t="s">
        <v>165</v>
      </c>
      <c r="G4" s="69" t="s">
        <v>173</v>
      </c>
      <c r="H4" s="69" t="s">
        <v>182</v>
      </c>
      <c r="J4" s="69" t="s">
        <v>264</v>
      </c>
      <c r="K4" s="69"/>
    </row>
    <row r="5" spans="1:11" ht="27" x14ac:dyDescent="0.15">
      <c r="A5" s="68" t="s">
        <v>50</v>
      </c>
      <c r="B5" s="68" t="s">
        <v>225</v>
      </c>
      <c r="C5" s="69" t="s">
        <v>305</v>
      </c>
      <c r="D5" s="69" t="s">
        <v>153</v>
      </c>
      <c r="E5" s="68" t="s">
        <v>160</v>
      </c>
      <c r="F5" s="72" t="s">
        <v>166</v>
      </c>
      <c r="G5" s="69" t="s">
        <v>174</v>
      </c>
      <c r="H5" s="69" t="s">
        <v>183</v>
      </c>
      <c r="J5" s="69" t="s">
        <v>25</v>
      </c>
      <c r="K5" s="69"/>
    </row>
    <row r="6" spans="1:11" ht="27" x14ac:dyDescent="0.15">
      <c r="A6" s="68" t="s">
        <v>51</v>
      </c>
      <c r="B6" s="68" t="s">
        <v>226</v>
      </c>
      <c r="C6" s="69" t="s">
        <v>148</v>
      </c>
      <c r="D6" s="69" t="s">
        <v>154</v>
      </c>
      <c r="E6" s="68" t="s">
        <v>161</v>
      </c>
      <c r="F6" s="72" t="s">
        <v>167</v>
      </c>
      <c r="G6" s="69" t="s">
        <v>175</v>
      </c>
      <c r="H6" s="69" t="s">
        <v>184</v>
      </c>
      <c r="J6" s="69" t="s">
        <v>270</v>
      </c>
    </row>
    <row r="7" spans="1:11" ht="27" x14ac:dyDescent="0.15">
      <c r="A7" s="68" t="s">
        <v>52</v>
      </c>
      <c r="B7" s="68" t="s">
        <v>227</v>
      </c>
      <c r="C7" s="69" t="s">
        <v>302</v>
      </c>
      <c r="D7" s="69" t="s">
        <v>155</v>
      </c>
      <c r="E7" s="68" t="s">
        <v>162</v>
      </c>
      <c r="F7" s="72" t="s">
        <v>168</v>
      </c>
      <c r="G7" s="69" t="s">
        <v>176</v>
      </c>
      <c r="H7" s="69" t="s">
        <v>185</v>
      </c>
    </row>
    <row r="8" spans="1:11" ht="27" x14ac:dyDescent="0.15">
      <c r="A8" s="68" t="s">
        <v>53</v>
      </c>
      <c r="B8" s="68" t="s">
        <v>119</v>
      </c>
      <c r="C8" s="69" t="s">
        <v>302</v>
      </c>
      <c r="D8" s="69" t="s">
        <v>156</v>
      </c>
      <c r="E8" s="219" t="s">
        <v>163</v>
      </c>
      <c r="F8" s="72" t="s">
        <v>300</v>
      </c>
      <c r="G8" s="69" t="s">
        <v>177</v>
      </c>
      <c r="H8" s="69" t="s">
        <v>186</v>
      </c>
    </row>
    <row r="9" spans="1:11" ht="27" x14ac:dyDescent="0.15">
      <c r="A9" s="68" t="s">
        <v>54</v>
      </c>
      <c r="B9" s="68" t="s">
        <v>120</v>
      </c>
      <c r="C9" s="69" t="s">
        <v>302</v>
      </c>
      <c r="D9" s="381" t="s">
        <v>302</v>
      </c>
      <c r="E9" s="381" t="s">
        <v>302</v>
      </c>
      <c r="F9" s="72" t="s">
        <v>169</v>
      </c>
      <c r="G9" s="69" t="s">
        <v>178</v>
      </c>
      <c r="H9" s="69" t="s">
        <v>187</v>
      </c>
    </row>
    <row r="10" spans="1:11" ht="27" x14ac:dyDescent="0.15">
      <c r="A10" s="68" t="s">
        <v>55</v>
      </c>
      <c r="B10" s="68" t="s">
        <v>121</v>
      </c>
      <c r="C10" s="69" t="s">
        <v>302</v>
      </c>
      <c r="D10" s="381" t="s">
        <v>302</v>
      </c>
      <c r="E10" s="381" t="s">
        <v>302</v>
      </c>
      <c r="F10" s="72" t="s">
        <v>170</v>
      </c>
      <c r="G10" s="71" t="s">
        <v>179</v>
      </c>
      <c r="H10" s="69" t="s">
        <v>188</v>
      </c>
    </row>
    <row r="11" spans="1:11" ht="27" x14ac:dyDescent="0.15">
      <c r="A11" s="68" t="s">
        <v>56</v>
      </c>
      <c r="B11" s="68" t="s">
        <v>122</v>
      </c>
      <c r="C11" s="69" t="s">
        <v>302</v>
      </c>
      <c r="D11" s="381" t="s">
        <v>302</v>
      </c>
      <c r="E11" s="381" t="s">
        <v>302</v>
      </c>
      <c r="F11" s="381" t="s">
        <v>302</v>
      </c>
      <c r="G11" s="381" t="s">
        <v>302</v>
      </c>
      <c r="H11" s="69" t="s">
        <v>189</v>
      </c>
    </row>
    <row r="12" spans="1:11" ht="27" x14ac:dyDescent="0.15">
      <c r="A12" s="68" t="s">
        <v>57</v>
      </c>
      <c r="B12" s="68" t="s">
        <v>123</v>
      </c>
      <c r="C12" s="69" t="s">
        <v>302</v>
      </c>
      <c r="D12" s="381" t="s">
        <v>302</v>
      </c>
      <c r="E12" s="381" t="s">
        <v>302</v>
      </c>
      <c r="F12" s="381" t="s">
        <v>302</v>
      </c>
      <c r="G12" s="381" t="s">
        <v>302</v>
      </c>
      <c r="H12" s="69" t="s">
        <v>190</v>
      </c>
    </row>
    <row r="13" spans="1:11" ht="27" x14ac:dyDescent="0.15">
      <c r="A13" s="68" t="s">
        <v>58</v>
      </c>
      <c r="B13" s="68" t="s">
        <v>124</v>
      </c>
      <c r="C13" s="69" t="s">
        <v>302</v>
      </c>
      <c r="D13" s="381" t="s">
        <v>302</v>
      </c>
      <c r="E13" s="381" t="s">
        <v>302</v>
      </c>
      <c r="F13" s="381" t="s">
        <v>302</v>
      </c>
      <c r="G13" s="381" t="s">
        <v>302</v>
      </c>
      <c r="H13" s="69" t="s">
        <v>191</v>
      </c>
    </row>
    <row r="14" spans="1:11" ht="27" x14ac:dyDescent="0.15">
      <c r="A14" s="68" t="s">
        <v>59</v>
      </c>
      <c r="B14" s="68" t="s">
        <v>125</v>
      </c>
      <c r="C14" s="69" t="s">
        <v>302</v>
      </c>
      <c r="D14" s="381" t="s">
        <v>302</v>
      </c>
      <c r="E14" s="381" t="s">
        <v>302</v>
      </c>
      <c r="F14" s="381" t="s">
        <v>302</v>
      </c>
      <c r="G14" s="381" t="s">
        <v>302</v>
      </c>
      <c r="H14" s="69" t="s">
        <v>302</v>
      </c>
    </row>
    <row r="15" spans="1:11" ht="27" x14ac:dyDescent="0.15">
      <c r="A15" s="68" t="s">
        <v>60</v>
      </c>
      <c r="B15" s="68" t="s">
        <v>126</v>
      </c>
      <c r="C15" s="69" t="s">
        <v>302</v>
      </c>
      <c r="D15" s="381" t="s">
        <v>302</v>
      </c>
      <c r="E15" s="381" t="s">
        <v>302</v>
      </c>
      <c r="F15" s="381" t="s">
        <v>302</v>
      </c>
      <c r="G15" s="381" t="s">
        <v>302</v>
      </c>
      <c r="H15" s="69" t="s">
        <v>302</v>
      </c>
    </row>
    <row r="16" spans="1:11" ht="27" x14ac:dyDescent="0.15">
      <c r="A16" s="68" t="s">
        <v>289</v>
      </c>
      <c r="B16" s="68" t="s">
        <v>127</v>
      </c>
      <c r="C16" s="69" t="s">
        <v>302</v>
      </c>
      <c r="D16" s="381" t="s">
        <v>302</v>
      </c>
      <c r="E16" s="381" t="s">
        <v>302</v>
      </c>
      <c r="F16" s="381" t="s">
        <v>302</v>
      </c>
      <c r="G16" s="381" t="s">
        <v>302</v>
      </c>
      <c r="H16" s="69" t="s">
        <v>302</v>
      </c>
    </row>
    <row r="17" spans="1:8" ht="27" x14ac:dyDescent="0.15">
      <c r="A17" s="68" t="s">
        <v>117</v>
      </c>
      <c r="B17" s="68" t="s">
        <v>128</v>
      </c>
      <c r="C17" s="69" t="s">
        <v>302</v>
      </c>
      <c r="D17" s="381" t="s">
        <v>302</v>
      </c>
      <c r="E17" s="381" t="s">
        <v>302</v>
      </c>
      <c r="F17" s="381" t="s">
        <v>302</v>
      </c>
      <c r="G17" s="381" t="s">
        <v>302</v>
      </c>
      <c r="H17" s="69" t="s">
        <v>302</v>
      </c>
    </row>
    <row r="18" spans="1:8" ht="27" x14ac:dyDescent="0.15">
      <c r="A18" s="68" t="s">
        <v>61</v>
      </c>
      <c r="B18" s="68" t="s">
        <v>129</v>
      </c>
      <c r="C18" s="69" t="s">
        <v>302</v>
      </c>
      <c r="D18" s="381" t="s">
        <v>302</v>
      </c>
      <c r="E18" s="381" t="s">
        <v>302</v>
      </c>
      <c r="F18" s="381" t="s">
        <v>302</v>
      </c>
      <c r="G18" s="381" t="s">
        <v>302</v>
      </c>
      <c r="H18" s="69" t="s">
        <v>302</v>
      </c>
    </row>
    <row r="19" spans="1:8" ht="27" x14ac:dyDescent="0.15">
      <c r="A19" s="68" t="s">
        <v>228</v>
      </c>
      <c r="B19" s="68" t="s">
        <v>290</v>
      </c>
      <c r="C19" s="69" t="s">
        <v>302</v>
      </c>
      <c r="D19" s="381" t="s">
        <v>302</v>
      </c>
      <c r="E19" s="381" t="s">
        <v>302</v>
      </c>
      <c r="F19" s="381" t="s">
        <v>302</v>
      </c>
      <c r="G19" s="381" t="s">
        <v>302</v>
      </c>
      <c r="H19" s="69" t="s">
        <v>302</v>
      </c>
    </row>
    <row r="20" spans="1:8" ht="27" x14ac:dyDescent="0.15">
      <c r="A20" s="68" t="s">
        <v>293</v>
      </c>
      <c r="B20" s="69" t="s">
        <v>130</v>
      </c>
      <c r="C20" s="69" t="s">
        <v>302</v>
      </c>
      <c r="D20" s="381" t="s">
        <v>302</v>
      </c>
      <c r="E20" s="381" t="s">
        <v>302</v>
      </c>
      <c r="F20" s="381" t="s">
        <v>302</v>
      </c>
      <c r="G20" s="381" t="s">
        <v>302</v>
      </c>
      <c r="H20" s="69" t="s">
        <v>302</v>
      </c>
    </row>
    <row r="21" spans="1:8" ht="27" x14ac:dyDescent="0.15">
      <c r="A21" s="68" t="s">
        <v>118</v>
      </c>
      <c r="B21" s="69" t="s">
        <v>131</v>
      </c>
      <c r="C21" s="69" t="s">
        <v>302</v>
      </c>
      <c r="D21" s="381" t="s">
        <v>302</v>
      </c>
      <c r="E21" s="381" t="s">
        <v>302</v>
      </c>
      <c r="F21" s="381" t="s">
        <v>302</v>
      </c>
      <c r="G21" s="381" t="s">
        <v>302</v>
      </c>
      <c r="H21" s="69" t="s">
        <v>302</v>
      </c>
    </row>
    <row r="22" spans="1:8" ht="27" x14ac:dyDescent="0.15">
      <c r="A22" s="68" t="s">
        <v>302</v>
      </c>
      <c r="B22" s="69" t="s">
        <v>132</v>
      </c>
      <c r="C22" s="69" t="s">
        <v>302</v>
      </c>
      <c r="D22" s="381" t="s">
        <v>302</v>
      </c>
      <c r="E22" s="381" t="s">
        <v>302</v>
      </c>
      <c r="F22" s="381" t="s">
        <v>302</v>
      </c>
      <c r="G22" s="381" t="s">
        <v>302</v>
      </c>
      <c r="H22" s="69" t="s">
        <v>302</v>
      </c>
    </row>
    <row r="23" spans="1:8" ht="27" x14ac:dyDescent="0.15">
      <c r="A23" s="68" t="s">
        <v>302</v>
      </c>
      <c r="B23" s="69" t="s">
        <v>133</v>
      </c>
      <c r="C23" s="69" t="s">
        <v>302</v>
      </c>
      <c r="D23" s="381" t="s">
        <v>302</v>
      </c>
      <c r="E23" s="381" t="s">
        <v>302</v>
      </c>
      <c r="F23" s="381" t="s">
        <v>302</v>
      </c>
      <c r="G23" s="381" t="s">
        <v>302</v>
      </c>
      <c r="H23" s="69" t="s">
        <v>302</v>
      </c>
    </row>
    <row r="24" spans="1:8" x14ac:dyDescent="0.15">
      <c r="A24" s="68" t="s">
        <v>302</v>
      </c>
      <c r="B24" s="69" t="s">
        <v>134</v>
      </c>
      <c r="C24" s="69" t="s">
        <v>302</v>
      </c>
      <c r="D24" s="381" t="s">
        <v>302</v>
      </c>
      <c r="E24" s="381" t="s">
        <v>302</v>
      </c>
      <c r="F24" s="381" t="s">
        <v>302</v>
      </c>
      <c r="G24" s="381" t="s">
        <v>302</v>
      </c>
      <c r="H24" s="69" t="s">
        <v>302</v>
      </c>
    </row>
    <row r="25" spans="1:8" x14ac:dyDescent="0.15">
      <c r="A25" s="68" t="s">
        <v>302</v>
      </c>
      <c r="B25" s="69" t="s">
        <v>135</v>
      </c>
      <c r="C25" s="69" t="s">
        <v>302</v>
      </c>
      <c r="D25" s="381" t="s">
        <v>302</v>
      </c>
      <c r="E25" s="381" t="s">
        <v>302</v>
      </c>
      <c r="F25" s="381" t="s">
        <v>302</v>
      </c>
      <c r="G25" s="381" t="s">
        <v>302</v>
      </c>
      <c r="H25" s="69" t="s">
        <v>302</v>
      </c>
    </row>
    <row r="26" spans="1:8" x14ac:dyDescent="0.15">
      <c r="A26" s="68" t="s">
        <v>302</v>
      </c>
      <c r="B26" s="69" t="s">
        <v>136</v>
      </c>
      <c r="C26" s="69" t="s">
        <v>302</v>
      </c>
      <c r="D26" s="381" t="s">
        <v>302</v>
      </c>
      <c r="E26" s="381" t="s">
        <v>302</v>
      </c>
      <c r="F26" s="381" t="s">
        <v>302</v>
      </c>
      <c r="G26" s="381" t="s">
        <v>302</v>
      </c>
      <c r="H26" s="69" t="s">
        <v>302</v>
      </c>
    </row>
    <row r="27" spans="1:8" ht="27" x14ac:dyDescent="0.15">
      <c r="A27" s="68" t="s">
        <v>302</v>
      </c>
      <c r="B27" s="69" t="s">
        <v>137</v>
      </c>
      <c r="C27" s="69" t="s">
        <v>302</v>
      </c>
      <c r="D27" s="381" t="s">
        <v>302</v>
      </c>
      <c r="E27" s="381" t="s">
        <v>302</v>
      </c>
      <c r="F27" s="381" t="s">
        <v>302</v>
      </c>
      <c r="G27" s="381" t="s">
        <v>302</v>
      </c>
      <c r="H27" s="69" t="s">
        <v>302</v>
      </c>
    </row>
    <row r="28" spans="1:8" ht="27" x14ac:dyDescent="0.15">
      <c r="A28" s="68" t="s">
        <v>302</v>
      </c>
      <c r="B28" s="69" t="s">
        <v>138</v>
      </c>
      <c r="C28" s="69" t="s">
        <v>302</v>
      </c>
      <c r="D28" s="381" t="s">
        <v>302</v>
      </c>
      <c r="E28" s="381" t="s">
        <v>302</v>
      </c>
      <c r="F28" s="381" t="s">
        <v>302</v>
      </c>
      <c r="G28" s="381" t="s">
        <v>302</v>
      </c>
      <c r="H28" s="69" t="s">
        <v>302</v>
      </c>
    </row>
    <row r="29" spans="1:8" ht="27" x14ac:dyDescent="0.15">
      <c r="A29" s="68" t="s">
        <v>302</v>
      </c>
      <c r="B29" s="69" t="s">
        <v>139</v>
      </c>
      <c r="C29" s="69" t="s">
        <v>302</v>
      </c>
      <c r="D29" s="381" t="s">
        <v>302</v>
      </c>
      <c r="E29" s="381" t="s">
        <v>302</v>
      </c>
      <c r="F29" s="381" t="s">
        <v>302</v>
      </c>
      <c r="G29" s="381" t="s">
        <v>302</v>
      </c>
      <c r="H29" s="69" t="s">
        <v>302</v>
      </c>
    </row>
    <row r="30" spans="1:8" ht="27" x14ac:dyDescent="0.15">
      <c r="A30" s="68" t="s">
        <v>302</v>
      </c>
      <c r="B30" s="69" t="s">
        <v>140</v>
      </c>
      <c r="C30" s="69" t="s">
        <v>302</v>
      </c>
      <c r="D30" s="381" t="s">
        <v>302</v>
      </c>
      <c r="E30" s="381" t="s">
        <v>302</v>
      </c>
      <c r="F30" s="381" t="s">
        <v>302</v>
      </c>
      <c r="G30" s="381" t="s">
        <v>302</v>
      </c>
      <c r="H30" s="69" t="s">
        <v>302</v>
      </c>
    </row>
    <row r="31" spans="1:8" ht="27" x14ac:dyDescent="0.15">
      <c r="A31" s="68" t="s">
        <v>302</v>
      </c>
      <c r="B31" s="69" t="s">
        <v>141</v>
      </c>
      <c r="C31" s="69" t="s">
        <v>302</v>
      </c>
      <c r="D31" s="381" t="s">
        <v>302</v>
      </c>
      <c r="E31" s="381" t="s">
        <v>302</v>
      </c>
      <c r="F31" s="381" t="s">
        <v>302</v>
      </c>
      <c r="G31" s="381" t="s">
        <v>302</v>
      </c>
      <c r="H31" s="69" t="s">
        <v>302</v>
      </c>
    </row>
    <row r="32" spans="1:8" ht="27" x14ac:dyDescent="0.15">
      <c r="A32" s="68" t="s">
        <v>302</v>
      </c>
      <c r="B32" s="69" t="s">
        <v>306</v>
      </c>
      <c r="C32" s="69" t="s">
        <v>302</v>
      </c>
      <c r="D32" s="381" t="s">
        <v>302</v>
      </c>
      <c r="E32" s="381" t="s">
        <v>302</v>
      </c>
      <c r="F32" s="381" t="s">
        <v>302</v>
      </c>
      <c r="G32" s="381" t="s">
        <v>302</v>
      </c>
      <c r="H32" s="69" t="s">
        <v>302</v>
      </c>
    </row>
    <row r="33" spans="1:8" ht="27" x14ac:dyDescent="0.15">
      <c r="A33" s="68" t="s">
        <v>302</v>
      </c>
      <c r="B33" s="69" t="s">
        <v>307</v>
      </c>
      <c r="C33" s="69" t="s">
        <v>302</v>
      </c>
      <c r="D33" s="381" t="s">
        <v>302</v>
      </c>
      <c r="E33" s="381" t="s">
        <v>302</v>
      </c>
      <c r="F33" s="381" t="s">
        <v>302</v>
      </c>
      <c r="G33" s="381" t="s">
        <v>302</v>
      </c>
      <c r="H33" s="69" t="s">
        <v>302</v>
      </c>
    </row>
    <row r="34" spans="1:8" ht="27" x14ac:dyDescent="0.15">
      <c r="A34" s="68" t="s">
        <v>302</v>
      </c>
      <c r="B34" s="69" t="s">
        <v>308</v>
      </c>
      <c r="C34" s="69" t="s">
        <v>302</v>
      </c>
      <c r="D34" s="381" t="s">
        <v>302</v>
      </c>
      <c r="E34" s="381" t="s">
        <v>302</v>
      </c>
      <c r="F34" s="381" t="s">
        <v>302</v>
      </c>
      <c r="G34" s="381" t="s">
        <v>302</v>
      </c>
      <c r="H34" s="69" t="s">
        <v>302</v>
      </c>
    </row>
    <row r="35" spans="1:8" ht="27" x14ac:dyDescent="0.15">
      <c r="A35" s="68" t="s">
        <v>302</v>
      </c>
      <c r="B35" s="69" t="s">
        <v>142</v>
      </c>
      <c r="C35" s="69" t="s">
        <v>302</v>
      </c>
      <c r="D35" s="381" t="s">
        <v>302</v>
      </c>
      <c r="E35" s="381" t="s">
        <v>302</v>
      </c>
      <c r="F35" s="381" t="s">
        <v>302</v>
      </c>
      <c r="G35" s="381" t="s">
        <v>302</v>
      </c>
      <c r="H35" s="69" t="s">
        <v>302</v>
      </c>
    </row>
    <row r="36" spans="1:8" x14ac:dyDescent="0.15">
      <c r="A36" s="68" t="s">
        <v>302</v>
      </c>
      <c r="B36" s="69" t="s">
        <v>143</v>
      </c>
      <c r="C36" s="69" t="s">
        <v>302</v>
      </c>
      <c r="D36" s="381" t="s">
        <v>302</v>
      </c>
      <c r="E36" s="381" t="s">
        <v>302</v>
      </c>
      <c r="F36" s="381" t="s">
        <v>302</v>
      </c>
      <c r="G36" s="381" t="s">
        <v>302</v>
      </c>
      <c r="H36" s="69" t="s">
        <v>302</v>
      </c>
    </row>
    <row r="37" spans="1:8" x14ac:dyDescent="0.15">
      <c r="A37" s="68" t="s">
        <v>302</v>
      </c>
      <c r="B37" s="69" t="s">
        <v>291</v>
      </c>
      <c r="C37" s="69" t="s">
        <v>302</v>
      </c>
      <c r="D37" s="381" t="s">
        <v>302</v>
      </c>
      <c r="E37" s="381" t="s">
        <v>302</v>
      </c>
      <c r="F37" s="381" t="s">
        <v>302</v>
      </c>
      <c r="G37" s="381" t="s">
        <v>302</v>
      </c>
      <c r="H37" s="69" t="s">
        <v>302</v>
      </c>
    </row>
    <row r="38" spans="1:8" x14ac:dyDescent="0.15">
      <c r="A38" s="68" t="s">
        <v>302</v>
      </c>
      <c r="B38" s="69" t="s">
        <v>144</v>
      </c>
      <c r="C38" s="69" t="s">
        <v>302</v>
      </c>
      <c r="D38" s="381" t="s">
        <v>302</v>
      </c>
      <c r="E38" s="381" t="s">
        <v>302</v>
      </c>
      <c r="F38" s="381" t="s">
        <v>302</v>
      </c>
      <c r="G38" s="381" t="s">
        <v>302</v>
      </c>
      <c r="H38" s="69" t="s">
        <v>302</v>
      </c>
    </row>
    <row r="39" spans="1:8" x14ac:dyDescent="0.15">
      <c r="A39" s="68" t="s">
        <v>302</v>
      </c>
      <c r="B39" s="69" t="s">
        <v>145</v>
      </c>
      <c r="C39" s="69" t="s">
        <v>302</v>
      </c>
      <c r="D39" s="381" t="s">
        <v>302</v>
      </c>
      <c r="E39" s="381" t="s">
        <v>302</v>
      </c>
      <c r="F39" s="381" t="s">
        <v>302</v>
      </c>
      <c r="G39" s="381" t="s">
        <v>302</v>
      </c>
      <c r="H39" s="69" t="s">
        <v>302</v>
      </c>
    </row>
    <row r="40" spans="1:8" x14ac:dyDescent="0.15">
      <c r="A40" s="68" t="s">
        <v>302</v>
      </c>
      <c r="B40" s="70" t="s">
        <v>323</v>
      </c>
      <c r="C40" s="69" t="s">
        <v>302</v>
      </c>
      <c r="D40" s="381" t="s">
        <v>302</v>
      </c>
      <c r="E40" s="381" t="s">
        <v>302</v>
      </c>
      <c r="F40" s="381" t="s">
        <v>302</v>
      </c>
      <c r="G40" s="381" t="s">
        <v>302</v>
      </c>
      <c r="H40" s="69" t="s">
        <v>302</v>
      </c>
    </row>
  </sheetData>
  <phoneticPr fontId="1"/>
  <pageMargins left="0.7" right="0.7" top="0.75" bottom="0.75" header="0.3" footer="0.3"/>
  <pageSetup paperSize="9" orientation="portrait" verticalDpi="0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F0"/>
  </sheetPr>
  <dimension ref="A1:R42"/>
  <sheetViews>
    <sheetView tabSelected="1" view="pageBreakPreview" zoomScaleNormal="100" zoomScaleSheetLayoutView="100" workbookViewId="0">
      <selection activeCell="K13" sqref="K13:M14"/>
    </sheetView>
  </sheetViews>
  <sheetFormatPr defaultColWidth="9" defaultRowHeight="13.5" x14ac:dyDescent="0.15"/>
  <cols>
    <col min="1" max="10" width="7.5" style="232" customWidth="1"/>
    <col min="11" max="13" width="5.875" style="232" customWidth="1"/>
    <col min="14" max="16384" width="9" style="232"/>
  </cols>
  <sheetData>
    <row r="1" spans="1:18" s="230" customFormat="1" ht="4.5" customHeight="1" x14ac:dyDescent="0.15">
      <c r="A1" s="117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8" s="230" customFormat="1" ht="15" customHeight="1" x14ac:dyDescent="0.15">
      <c r="A2" s="119" t="s">
        <v>261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8" s="230" customFormat="1" ht="5.25" customHeight="1" x14ac:dyDescent="0.15">
      <c r="A3" s="120"/>
      <c r="B3" s="121"/>
      <c r="C3" s="121"/>
      <c r="D3" s="118"/>
      <c r="E3" s="118"/>
      <c r="F3" s="118"/>
      <c r="G3" s="118"/>
      <c r="H3" s="118"/>
      <c r="I3" s="118"/>
      <c r="J3" s="118"/>
      <c r="K3" s="118"/>
      <c r="L3" s="118"/>
      <c r="M3" s="122"/>
    </row>
    <row r="4" spans="1:18" s="230" customFormat="1" ht="18" customHeight="1" x14ac:dyDescent="0.15">
      <c r="A4" s="386" t="s">
        <v>313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</row>
    <row r="5" spans="1:18" s="230" customFormat="1" ht="3" customHeight="1" x14ac:dyDescent="0.15">
      <c r="A5" s="118"/>
      <c r="B5" s="121"/>
      <c r="C5" s="121"/>
      <c r="D5" s="118"/>
      <c r="E5" s="118"/>
      <c r="F5" s="118"/>
      <c r="G5" s="118"/>
      <c r="H5" s="118"/>
      <c r="I5" s="118"/>
      <c r="J5" s="118"/>
      <c r="K5" s="118"/>
      <c r="L5" s="118"/>
      <c r="M5" s="122"/>
    </row>
    <row r="6" spans="1:18" s="230" customFormat="1" ht="19.5" customHeight="1" x14ac:dyDescent="0.15">
      <c r="A6" s="222" t="s">
        <v>0</v>
      </c>
      <c r="B6" s="473"/>
      <c r="C6" s="473"/>
      <c r="D6" s="473"/>
      <c r="E6" s="473"/>
      <c r="F6" s="474"/>
      <c r="G6" s="389" t="s">
        <v>30</v>
      </c>
      <c r="H6" s="390"/>
      <c r="I6" s="475"/>
      <c r="J6" s="475"/>
      <c r="K6" s="475"/>
      <c r="L6" s="475"/>
      <c r="M6" s="476"/>
    </row>
    <row r="7" spans="1:18" s="230" customFormat="1" ht="19.5" customHeight="1" x14ac:dyDescent="0.15">
      <c r="A7" s="397" t="s">
        <v>1</v>
      </c>
      <c r="B7" s="123" t="s">
        <v>298</v>
      </c>
      <c r="C7" s="480"/>
      <c r="D7" s="473"/>
      <c r="E7" s="473"/>
      <c r="F7" s="474"/>
      <c r="G7" s="391"/>
      <c r="H7" s="392"/>
      <c r="I7" s="477"/>
      <c r="J7" s="477"/>
      <c r="K7" s="477"/>
      <c r="L7" s="477"/>
      <c r="M7" s="478"/>
    </row>
    <row r="8" spans="1:18" s="230" customFormat="1" ht="24" customHeight="1" x14ac:dyDescent="0.15">
      <c r="A8" s="397"/>
      <c r="B8" s="382" t="s">
        <v>317</v>
      </c>
      <c r="C8" s="479" t="s">
        <v>301</v>
      </c>
      <c r="D8" s="479"/>
      <c r="E8" s="479"/>
      <c r="F8" s="479"/>
      <c r="G8" s="399" t="s">
        <v>262</v>
      </c>
      <c r="H8" s="400"/>
      <c r="I8" s="385"/>
      <c r="J8" s="481"/>
      <c r="K8" s="481"/>
      <c r="L8" s="481"/>
      <c r="M8" s="482"/>
    </row>
    <row r="9" spans="1:18" s="230" customFormat="1" ht="24" customHeight="1" x14ac:dyDescent="0.15">
      <c r="A9" s="397"/>
      <c r="B9" s="383" t="s">
        <v>318</v>
      </c>
      <c r="C9" s="480"/>
      <c r="D9" s="473"/>
      <c r="E9" s="473"/>
      <c r="F9" s="474"/>
      <c r="G9" s="399" t="s">
        <v>29</v>
      </c>
      <c r="H9" s="400"/>
      <c r="I9" s="385"/>
      <c r="J9" s="481"/>
      <c r="K9" s="481"/>
      <c r="L9" s="481"/>
      <c r="M9" s="482"/>
    </row>
    <row r="10" spans="1:18" s="230" customFormat="1" ht="15.75" customHeight="1" x14ac:dyDescent="0.15">
      <c r="A10" s="24"/>
      <c r="B10" s="14"/>
      <c r="C10" s="25"/>
      <c r="D10" s="26"/>
      <c r="E10" s="26"/>
      <c r="F10" s="26"/>
      <c r="G10" s="26"/>
      <c r="H10" s="26"/>
      <c r="I10" s="15"/>
      <c r="J10" s="15"/>
      <c r="K10" s="15"/>
      <c r="L10" s="15"/>
      <c r="M10" s="16"/>
    </row>
    <row r="11" spans="1:18" s="230" customFormat="1" ht="48.75" customHeight="1" x14ac:dyDescent="0.15">
      <c r="A11" s="401" t="s">
        <v>19</v>
      </c>
      <c r="B11" s="402"/>
      <c r="C11" s="483" t="s">
        <v>299</v>
      </c>
      <c r="D11" s="484"/>
      <c r="E11" s="484"/>
      <c r="F11" s="484"/>
      <c r="G11" s="484"/>
      <c r="H11" s="484"/>
      <c r="I11" s="484"/>
      <c r="J11" s="484"/>
      <c r="K11" s="484"/>
      <c r="L11" s="484"/>
      <c r="M11" s="485"/>
    </row>
    <row r="12" spans="1:18" s="230" customFormat="1" ht="23.25" customHeight="1" x14ac:dyDescent="0.15">
      <c r="A12" s="412" t="s">
        <v>107</v>
      </c>
      <c r="B12" s="412"/>
      <c r="C12" s="412"/>
      <c r="D12" s="412"/>
      <c r="E12" s="412"/>
      <c r="F12" s="412"/>
      <c r="G12" s="412"/>
      <c r="H12" s="412"/>
      <c r="I12" s="412"/>
      <c r="J12" s="412"/>
      <c r="K12" s="412"/>
      <c r="L12" s="412"/>
      <c r="M12" s="412"/>
    </row>
    <row r="13" spans="1:18" s="230" customFormat="1" ht="20.25" customHeight="1" x14ac:dyDescent="0.15">
      <c r="A13" s="413" t="s">
        <v>20</v>
      </c>
      <c r="B13" s="415" t="s">
        <v>26</v>
      </c>
      <c r="C13" s="415"/>
      <c r="D13" s="415"/>
      <c r="E13" s="415"/>
      <c r="F13" s="415"/>
      <c r="G13" s="415"/>
      <c r="H13" s="415"/>
      <c r="I13" s="415"/>
      <c r="J13" s="416" t="s">
        <v>67</v>
      </c>
      <c r="K13" s="418" t="s">
        <v>316</v>
      </c>
      <c r="L13" s="419"/>
      <c r="M13" s="420"/>
    </row>
    <row r="14" spans="1:18" s="230" customFormat="1" ht="20.25" customHeight="1" x14ac:dyDescent="0.15">
      <c r="A14" s="414"/>
      <c r="B14" s="174" t="s">
        <v>70</v>
      </c>
      <c r="C14" s="174" t="s">
        <v>46</v>
      </c>
      <c r="D14" s="174" t="s">
        <v>71</v>
      </c>
      <c r="E14" s="174" t="s">
        <v>72</v>
      </c>
      <c r="F14" s="174" t="s">
        <v>73</v>
      </c>
      <c r="G14" s="174" t="s">
        <v>74</v>
      </c>
      <c r="H14" s="174" t="s">
        <v>75</v>
      </c>
      <c r="I14" s="174" t="s">
        <v>76</v>
      </c>
      <c r="J14" s="417"/>
      <c r="K14" s="421"/>
      <c r="L14" s="422"/>
      <c r="M14" s="423"/>
    </row>
    <row r="15" spans="1:18" s="231" customFormat="1" ht="20.25" customHeight="1" x14ac:dyDescent="0.15">
      <c r="A15" s="175" t="s">
        <v>40</v>
      </c>
      <c r="B15" s="237"/>
      <c r="C15" s="237"/>
      <c r="D15" s="237"/>
      <c r="E15" s="237"/>
      <c r="F15" s="237"/>
      <c r="G15" s="237"/>
      <c r="H15" s="237"/>
      <c r="I15" s="237"/>
      <c r="J15" s="144">
        <f>SUM(B15:I15)</f>
        <v>0</v>
      </c>
      <c r="K15" s="470"/>
      <c r="L15" s="471"/>
      <c r="M15" s="472"/>
    </row>
    <row r="16" spans="1:18" s="231" customFormat="1" ht="20.25" customHeight="1" x14ac:dyDescent="0.15">
      <c r="A16" s="177" t="s">
        <v>41</v>
      </c>
      <c r="B16" s="238"/>
      <c r="C16" s="238"/>
      <c r="D16" s="238"/>
      <c r="E16" s="238"/>
      <c r="F16" s="238"/>
      <c r="G16" s="238"/>
      <c r="H16" s="238"/>
      <c r="I16" s="238"/>
      <c r="J16" s="145">
        <f>SUM(B16:I16)</f>
        <v>0</v>
      </c>
      <c r="K16" s="467"/>
      <c r="L16" s="468"/>
      <c r="M16" s="469"/>
      <c r="R16" s="231" t="s">
        <v>274</v>
      </c>
    </row>
    <row r="17" spans="1:18" s="231" customFormat="1" ht="20.25" customHeight="1" x14ac:dyDescent="0.15">
      <c r="A17" s="177" t="s">
        <v>42</v>
      </c>
      <c r="B17" s="238"/>
      <c r="C17" s="238"/>
      <c r="D17" s="238"/>
      <c r="E17" s="238"/>
      <c r="F17" s="238"/>
      <c r="G17" s="238"/>
      <c r="H17" s="238"/>
      <c r="I17" s="238"/>
      <c r="J17" s="145">
        <f>SUM(B17:I17)</f>
        <v>0</v>
      </c>
      <c r="K17" s="467"/>
      <c r="L17" s="468"/>
      <c r="M17" s="469"/>
      <c r="R17" s="231" t="s">
        <v>275</v>
      </c>
    </row>
    <row r="18" spans="1:18" s="231" customFormat="1" ht="20.25" customHeight="1" x14ac:dyDescent="0.15">
      <c r="A18" s="177" t="s">
        <v>43</v>
      </c>
      <c r="B18" s="238"/>
      <c r="C18" s="238"/>
      <c r="D18" s="238"/>
      <c r="E18" s="238"/>
      <c r="F18" s="238"/>
      <c r="G18" s="238"/>
      <c r="H18" s="238"/>
      <c r="I18" s="238"/>
      <c r="J18" s="145">
        <f t="shared" ref="J18:J25" si="0">SUM(B18:I18)</f>
        <v>0</v>
      </c>
      <c r="K18" s="467"/>
      <c r="L18" s="468"/>
      <c r="M18" s="469"/>
      <c r="R18" s="231" t="s">
        <v>276</v>
      </c>
    </row>
    <row r="19" spans="1:18" s="231" customFormat="1" ht="20.25" customHeight="1" x14ac:dyDescent="0.15">
      <c r="A19" s="179" t="s">
        <v>44</v>
      </c>
      <c r="B19" s="238"/>
      <c r="C19" s="238"/>
      <c r="D19" s="238"/>
      <c r="E19" s="238"/>
      <c r="F19" s="238"/>
      <c r="G19" s="238"/>
      <c r="H19" s="238"/>
      <c r="I19" s="238"/>
      <c r="J19" s="145">
        <f t="shared" si="0"/>
        <v>0</v>
      </c>
      <c r="K19" s="467"/>
      <c r="L19" s="468"/>
      <c r="M19" s="469"/>
      <c r="R19" s="231" t="s">
        <v>277</v>
      </c>
    </row>
    <row r="20" spans="1:18" s="231" customFormat="1" ht="20.25" customHeight="1" x14ac:dyDescent="0.15">
      <c r="A20" s="177" t="s">
        <v>45</v>
      </c>
      <c r="B20" s="238"/>
      <c r="C20" s="238"/>
      <c r="D20" s="238"/>
      <c r="E20" s="238"/>
      <c r="F20" s="238"/>
      <c r="G20" s="238"/>
      <c r="H20" s="238"/>
      <c r="I20" s="238"/>
      <c r="J20" s="145">
        <f t="shared" si="0"/>
        <v>0</v>
      </c>
      <c r="K20" s="467"/>
      <c r="L20" s="468"/>
      <c r="M20" s="469"/>
      <c r="R20" s="231" t="s">
        <v>303</v>
      </c>
    </row>
    <row r="21" spans="1:18" s="231" customFormat="1" ht="20.25" customHeight="1" x14ac:dyDescent="0.15">
      <c r="A21" s="177" t="s">
        <v>101</v>
      </c>
      <c r="B21" s="238"/>
      <c r="C21" s="238"/>
      <c r="D21" s="238"/>
      <c r="E21" s="238"/>
      <c r="F21" s="238"/>
      <c r="G21" s="238"/>
      <c r="H21" s="238"/>
      <c r="I21" s="238"/>
      <c r="J21" s="145">
        <f t="shared" si="0"/>
        <v>0</v>
      </c>
      <c r="K21" s="467"/>
      <c r="L21" s="468"/>
      <c r="M21" s="469"/>
      <c r="R21" s="231" t="s">
        <v>278</v>
      </c>
    </row>
    <row r="22" spans="1:18" s="231" customFormat="1" ht="20.25" customHeight="1" x14ac:dyDescent="0.15">
      <c r="A22" s="177" t="s">
        <v>102</v>
      </c>
      <c r="B22" s="238"/>
      <c r="C22" s="238"/>
      <c r="D22" s="238"/>
      <c r="E22" s="238"/>
      <c r="F22" s="238"/>
      <c r="G22" s="238"/>
      <c r="H22" s="238"/>
      <c r="I22" s="238"/>
      <c r="J22" s="145">
        <f t="shared" si="0"/>
        <v>0</v>
      </c>
      <c r="K22" s="467"/>
      <c r="L22" s="468"/>
      <c r="M22" s="469"/>
      <c r="R22" s="231" t="s">
        <v>279</v>
      </c>
    </row>
    <row r="23" spans="1:18" s="231" customFormat="1" ht="20.25" customHeight="1" x14ac:dyDescent="0.15">
      <c r="A23" s="177" t="s">
        <v>103</v>
      </c>
      <c r="B23" s="238"/>
      <c r="C23" s="238"/>
      <c r="D23" s="238"/>
      <c r="E23" s="238"/>
      <c r="F23" s="238"/>
      <c r="G23" s="238"/>
      <c r="H23" s="238"/>
      <c r="I23" s="238"/>
      <c r="J23" s="145">
        <f t="shared" si="0"/>
        <v>0</v>
      </c>
      <c r="K23" s="486"/>
      <c r="L23" s="487"/>
      <c r="M23" s="488"/>
      <c r="R23" s="231" t="s">
        <v>282</v>
      </c>
    </row>
    <row r="24" spans="1:18" s="231" customFormat="1" ht="20.25" customHeight="1" x14ac:dyDescent="0.15">
      <c r="A24" s="177" t="s">
        <v>104</v>
      </c>
      <c r="B24" s="238"/>
      <c r="C24" s="238"/>
      <c r="D24" s="238"/>
      <c r="E24" s="238"/>
      <c r="F24" s="238"/>
      <c r="G24" s="238"/>
      <c r="H24" s="238"/>
      <c r="I24" s="238"/>
      <c r="J24" s="145">
        <f t="shared" si="0"/>
        <v>0</v>
      </c>
      <c r="K24" s="486"/>
      <c r="L24" s="487"/>
      <c r="M24" s="488"/>
      <c r="R24" s="231" t="s">
        <v>280</v>
      </c>
    </row>
    <row r="25" spans="1:18" s="231" customFormat="1" ht="20.25" customHeight="1" x14ac:dyDescent="0.15">
      <c r="A25" s="183" t="s">
        <v>105</v>
      </c>
      <c r="B25" s="239"/>
      <c r="C25" s="239"/>
      <c r="D25" s="239"/>
      <c r="E25" s="239"/>
      <c r="F25" s="239"/>
      <c r="G25" s="239"/>
      <c r="H25" s="239"/>
      <c r="I25" s="239"/>
      <c r="J25" s="146">
        <f t="shared" si="0"/>
        <v>0</v>
      </c>
      <c r="K25" s="489"/>
      <c r="L25" s="490"/>
      <c r="M25" s="491"/>
      <c r="R25" s="231" t="s">
        <v>281</v>
      </c>
    </row>
    <row r="26" spans="1:18" s="231" customFormat="1" ht="20.25" customHeight="1" x14ac:dyDescent="0.15">
      <c r="A26" s="185" t="s">
        <v>213</v>
      </c>
      <c r="B26" s="221">
        <f>SUM(B15:B25)</f>
        <v>0</v>
      </c>
      <c r="C26" s="221">
        <f t="shared" ref="C26:J26" si="1">SUM(C15:C25)</f>
        <v>0</v>
      </c>
      <c r="D26" s="221">
        <f t="shared" si="1"/>
        <v>0</v>
      </c>
      <c r="E26" s="221">
        <f t="shared" si="1"/>
        <v>0</v>
      </c>
      <c r="F26" s="221">
        <f t="shared" si="1"/>
        <v>0</v>
      </c>
      <c r="G26" s="221">
        <f t="shared" si="1"/>
        <v>0</v>
      </c>
      <c r="H26" s="221">
        <f t="shared" si="1"/>
        <v>0</v>
      </c>
      <c r="I26" s="221">
        <f t="shared" si="1"/>
        <v>0</v>
      </c>
      <c r="J26" s="157">
        <f t="shared" si="1"/>
        <v>0</v>
      </c>
      <c r="K26" s="223"/>
      <c r="L26" s="224"/>
      <c r="M26" s="225"/>
    </row>
    <row r="27" spans="1:18" s="230" customFormat="1" ht="20.25" customHeight="1" x14ac:dyDescent="0.15">
      <c r="A27" s="185" t="s">
        <v>68</v>
      </c>
      <c r="B27" s="147" t="e">
        <f>B26/J26</f>
        <v>#DIV/0!</v>
      </c>
      <c r="C27" s="213" t="e">
        <f>C26/J26</f>
        <v>#DIV/0!</v>
      </c>
      <c r="D27" s="147" t="e">
        <f>D26/J26</f>
        <v>#DIV/0!</v>
      </c>
      <c r="E27" s="147" t="e">
        <f>E26/J26</f>
        <v>#DIV/0!</v>
      </c>
      <c r="F27" s="432" t="e">
        <f>(F26+G26)/J26</f>
        <v>#DIV/0!</v>
      </c>
      <c r="G27" s="433"/>
      <c r="H27" s="147" t="e">
        <f>H26/J26</f>
        <v>#DIV/0!</v>
      </c>
      <c r="I27" s="147" t="e">
        <f>I26/J26</f>
        <v>#DIV/0!</v>
      </c>
      <c r="J27" s="147" t="e">
        <f>J26/J26</f>
        <v>#DIV/0!</v>
      </c>
      <c r="K27" s="434"/>
      <c r="L27" s="435"/>
      <c r="M27" s="436"/>
    </row>
    <row r="28" spans="1:18" s="230" customFormat="1" ht="20.25" customHeight="1" x14ac:dyDescent="0.15">
      <c r="A28" s="189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</row>
    <row r="29" spans="1:18" s="230" customFormat="1" ht="20.25" customHeight="1" x14ac:dyDescent="0.15">
      <c r="A29" s="401" t="s">
        <v>5</v>
      </c>
      <c r="B29" s="402"/>
      <c r="C29" s="437"/>
      <c r="D29" s="438" t="s">
        <v>6</v>
      </c>
      <c r="E29" s="437"/>
      <c r="F29" s="438" t="s">
        <v>7</v>
      </c>
      <c r="G29" s="437"/>
      <c r="H29" s="438" t="s">
        <v>8</v>
      </c>
      <c r="I29" s="402"/>
      <c r="J29" s="402"/>
      <c r="K29" s="402"/>
      <c r="L29" s="402"/>
      <c r="M29" s="403"/>
    </row>
    <row r="30" spans="1:18" s="230" customFormat="1" ht="20.25" customHeight="1" x14ac:dyDescent="0.15">
      <c r="A30" s="441" t="s">
        <v>32</v>
      </c>
      <c r="B30" s="442"/>
      <c r="C30" s="443"/>
      <c r="D30" s="149">
        <f>SUM(B15:B20)</f>
        <v>0</v>
      </c>
      <c r="E30" s="191" t="s">
        <v>2</v>
      </c>
      <c r="F30" s="151">
        <f>SUM(B21:B25)</f>
        <v>0</v>
      </c>
      <c r="G30" s="192" t="s">
        <v>2</v>
      </c>
      <c r="H30" s="444">
        <f>SUM(F30,D30)</f>
        <v>0</v>
      </c>
      <c r="I30" s="445"/>
      <c r="J30" s="193" t="s">
        <v>2</v>
      </c>
      <c r="K30" s="194" t="s">
        <v>9</v>
      </c>
      <c r="L30" s="153" t="e">
        <f>H30/H38*100</f>
        <v>#DIV/0!</v>
      </c>
      <c r="M30" s="195" t="s">
        <v>66</v>
      </c>
    </row>
    <row r="31" spans="1:18" s="230" customFormat="1" ht="20.25" customHeight="1" x14ac:dyDescent="0.15">
      <c r="A31" s="446" t="s">
        <v>31</v>
      </c>
      <c r="B31" s="447"/>
      <c r="C31" s="448"/>
      <c r="D31" s="150">
        <f>SUM(C15:C20)</f>
        <v>0</v>
      </c>
      <c r="E31" s="196" t="s">
        <v>2</v>
      </c>
      <c r="F31" s="150">
        <f>SUM(C21:C25)</f>
        <v>0</v>
      </c>
      <c r="G31" s="197" t="s">
        <v>2</v>
      </c>
      <c r="H31" s="449">
        <f>SUM(F31,D31)</f>
        <v>0</v>
      </c>
      <c r="I31" s="450"/>
      <c r="J31" s="197" t="s">
        <v>2</v>
      </c>
      <c r="K31" s="198" t="s">
        <v>9</v>
      </c>
      <c r="L31" s="214" t="e">
        <f>H31/H38*100</f>
        <v>#DIV/0!</v>
      </c>
      <c r="M31" s="199" t="s">
        <v>66</v>
      </c>
    </row>
    <row r="32" spans="1:18" s="230" customFormat="1" ht="20.25" customHeight="1" x14ac:dyDescent="0.15">
      <c r="A32" s="451" t="s">
        <v>69</v>
      </c>
      <c r="B32" s="452"/>
      <c r="C32" s="453"/>
      <c r="D32" s="151">
        <f>SUM(D15:D20)</f>
        <v>0</v>
      </c>
      <c r="E32" s="196" t="s">
        <v>2</v>
      </c>
      <c r="F32" s="150">
        <f>SUM(D21:D25)</f>
        <v>0</v>
      </c>
      <c r="G32" s="197" t="s">
        <v>2</v>
      </c>
      <c r="H32" s="449">
        <f>SUM(D32,F32)</f>
        <v>0</v>
      </c>
      <c r="I32" s="450"/>
      <c r="J32" s="197" t="s">
        <v>2</v>
      </c>
      <c r="K32" s="200" t="s">
        <v>9</v>
      </c>
      <c r="L32" s="155" t="e">
        <f>$H32/H38*100</f>
        <v>#DIV/0!</v>
      </c>
      <c r="M32" s="199" t="s">
        <v>66</v>
      </c>
    </row>
    <row r="33" spans="1:16" s="230" customFormat="1" ht="20.25" customHeight="1" x14ac:dyDescent="0.15">
      <c r="A33" s="446" t="s">
        <v>34</v>
      </c>
      <c r="B33" s="447"/>
      <c r="C33" s="448"/>
      <c r="D33" s="150">
        <f>SUM(E15:E20)</f>
        <v>0</v>
      </c>
      <c r="E33" s="201" t="s">
        <v>2</v>
      </c>
      <c r="F33" s="151">
        <f>SUM(E21:E25)</f>
        <v>0</v>
      </c>
      <c r="G33" s="25" t="s">
        <v>2</v>
      </c>
      <c r="H33" s="449">
        <f>SUM(D33,F33)</f>
        <v>0</v>
      </c>
      <c r="I33" s="450"/>
      <c r="J33" s="25" t="s">
        <v>2</v>
      </c>
      <c r="K33" s="202" t="s">
        <v>9</v>
      </c>
      <c r="L33" s="154" t="e">
        <f>H33/H38*100</f>
        <v>#DIV/0!</v>
      </c>
      <c r="M33" s="203" t="s">
        <v>66</v>
      </c>
    </row>
    <row r="34" spans="1:16" s="230" customFormat="1" ht="20.25" customHeight="1" x14ac:dyDescent="0.15">
      <c r="A34" s="446" t="s">
        <v>35</v>
      </c>
      <c r="B34" s="447"/>
      <c r="C34" s="448"/>
      <c r="D34" s="150">
        <f>SUM(F15:F20)</f>
        <v>0</v>
      </c>
      <c r="E34" s="196" t="s">
        <v>2</v>
      </c>
      <c r="F34" s="150">
        <f>SUM(F21:F25)</f>
        <v>0</v>
      </c>
      <c r="G34" s="197" t="s">
        <v>2</v>
      </c>
      <c r="H34" s="158">
        <f>SUM(D34,F34)</f>
        <v>0</v>
      </c>
      <c r="I34" s="465">
        <f>SUM(H34:H35)</f>
        <v>0</v>
      </c>
      <c r="J34" s="220" t="s">
        <v>2</v>
      </c>
      <c r="K34" s="439" t="s">
        <v>9</v>
      </c>
      <c r="L34" s="463" t="e">
        <f>I34/H38*100</f>
        <v>#DIV/0!</v>
      </c>
      <c r="M34" s="461" t="s">
        <v>66</v>
      </c>
    </row>
    <row r="35" spans="1:16" s="230" customFormat="1" ht="20.25" customHeight="1" x14ac:dyDescent="0.15">
      <c r="A35" s="446" t="s">
        <v>36</v>
      </c>
      <c r="B35" s="447"/>
      <c r="C35" s="448"/>
      <c r="D35" s="150">
        <f>SUM(G15:G20)</f>
        <v>0</v>
      </c>
      <c r="E35" s="196" t="s">
        <v>2</v>
      </c>
      <c r="F35" s="150">
        <f>SUM(G21:G25)</f>
        <v>0</v>
      </c>
      <c r="G35" s="197" t="s">
        <v>2</v>
      </c>
      <c r="H35" s="148">
        <f>SUM(D35,F35)</f>
        <v>0</v>
      </c>
      <c r="I35" s="466"/>
      <c r="J35" s="193" t="s">
        <v>2</v>
      </c>
      <c r="K35" s="440"/>
      <c r="L35" s="464"/>
      <c r="M35" s="462"/>
    </row>
    <row r="36" spans="1:16" s="230" customFormat="1" ht="20.25" customHeight="1" x14ac:dyDescent="0.15">
      <c r="A36" s="446" t="s">
        <v>38</v>
      </c>
      <c r="B36" s="447"/>
      <c r="C36" s="448"/>
      <c r="D36" s="150">
        <f>SUM(H15:H20)</f>
        <v>0</v>
      </c>
      <c r="E36" s="196" t="s">
        <v>2</v>
      </c>
      <c r="F36" s="150">
        <f>SUM(H21:H25)</f>
        <v>0</v>
      </c>
      <c r="G36" s="197" t="s">
        <v>2</v>
      </c>
      <c r="H36" s="449">
        <f>SUM(F36,D36)</f>
        <v>0</v>
      </c>
      <c r="I36" s="450"/>
      <c r="J36" s="197" t="s">
        <v>2</v>
      </c>
      <c r="K36" s="200" t="s">
        <v>9</v>
      </c>
      <c r="L36" s="155" t="e">
        <f>H36/H38*100</f>
        <v>#DIV/0!</v>
      </c>
      <c r="M36" s="199" t="s">
        <v>66</v>
      </c>
    </row>
    <row r="37" spans="1:16" s="230" customFormat="1" ht="20.25" customHeight="1" x14ac:dyDescent="0.15">
      <c r="A37" s="446" t="s">
        <v>37</v>
      </c>
      <c r="B37" s="447"/>
      <c r="C37" s="448"/>
      <c r="D37" s="150">
        <f>SUM(I15:I20)</f>
        <v>0</v>
      </c>
      <c r="E37" s="196" t="s">
        <v>2</v>
      </c>
      <c r="F37" s="151">
        <f>SUM(I21:I25)</f>
        <v>0</v>
      </c>
      <c r="G37" s="197" t="s">
        <v>2</v>
      </c>
      <c r="H37" s="449">
        <f>SUM(F37,D37)</f>
        <v>0</v>
      </c>
      <c r="I37" s="450"/>
      <c r="J37" s="197" t="s">
        <v>2</v>
      </c>
      <c r="K37" s="200" t="s">
        <v>9</v>
      </c>
      <c r="L37" s="154" t="e">
        <f>H37/H38*100</f>
        <v>#DIV/0!</v>
      </c>
      <c r="M37" s="199" t="s">
        <v>66</v>
      </c>
    </row>
    <row r="38" spans="1:16" ht="20.25" customHeight="1" x14ac:dyDescent="0.15">
      <c r="A38" s="454" t="s">
        <v>11</v>
      </c>
      <c r="B38" s="455"/>
      <c r="C38" s="456"/>
      <c r="D38" s="152">
        <f>SUM(D30:D37)</f>
        <v>0</v>
      </c>
      <c r="E38" s="204" t="s">
        <v>2</v>
      </c>
      <c r="F38" s="152">
        <f>SUM(F30:F37)</f>
        <v>0</v>
      </c>
      <c r="G38" s="205" t="s">
        <v>2</v>
      </c>
      <c r="H38" s="457">
        <f>SUM(F38,D38)</f>
        <v>0</v>
      </c>
      <c r="I38" s="458"/>
      <c r="J38" s="205" t="s">
        <v>2</v>
      </c>
      <c r="K38" s="206" t="s">
        <v>9</v>
      </c>
      <c r="L38" s="156" t="e">
        <f>H38/H38*100</f>
        <v>#DIV/0!</v>
      </c>
      <c r="M38" s="207" t="s">
        <v>66</v>
      </c>
    </row>
    <row r="39" spans="1:16" x14ac:dyDescent="0.15">
      <c r="A39" s="121"/>
      <c r="B39" s="121"/>
      <c r="C39" s="208"/>
      <c r="D39" s="121"/>
      <c r="E39" s="208"/>
      <c r="F39" s="121"/>
      <c r="G39" s="208"/>
      <c r="H39" s="209"/>
      <c r="I39" s="121"/>
      <c r="J39" s="210"/>
      <c r="K39" s="211"/>
      <c r="L39" s="209"/>
      <c r="M39" s="212"/>
    </row>
    <row r="40" spans="1:16" ht="174" customHeight="1" x14ac:dyDescent="0.15">
      <c r="A40" s="492"/>
      <c r="B40" s="493"/>
      <c r="C40" s="493"/>
      <c r="D40" s="493"/>
      <c r="E40" s="493"/>
      <c r="F40" s="493"/>
      <c r="G40" s="493"/>
      <c r="H40" s="493"/>
      <c r="I40" s="493"/>
      <c r="J40" s="493"/>
      <c r="K40" s="493"/>
      <c r="L40" s="493"/>
      <c r="M40" s="493"/>
      <c r="P40" s="232" t="s">
        <v>265</v>
      </c>
    </row>
    <row r="41" spans="1:16" x14ac:dyDescent="0.15">
      <c r="A41" s="233"/>
      <c r="B41" s="121"/>
      <c r="C41" s="209"/>
      <c r="D41" s="121"/>
      <c r="E41" s="209"/>
      <c r="F41" s="121"/>
      <c r="G41" s="209"/>
      <c r="H41" s="209"/>
      <c r="I41" s="121"/>
      <c r="J41" s="210"/>
      <c r="K41" s="234"/>
      <c r="L41" s="209"/>
      <c r="M41" s="212"/>
    </row>
    <row r="42" spans="1:16" x14ac:dyDescent="0.15">
      <c r="A42" s="235"/>
      <c r="B42" s="235"/>
      <c r="C42" s="235"/>
      <c r="D42" s="235"/>
      <c r="E42" s="235"/>
      <c r="F42" s="235"/>
      <c r="G42" s="235"/>
      <c r="H42" s="235"/>
      <c r="I42" s="235"/>
      <c r="J42" s="235"/>
      <c r="K42" s="235"/>
      <c r="L42" s="235"/>
      <c r="M42" s="236"/>
    </row>
  </sheetData>
  <sheetProtection formatCells="0" formatRows="0"/>
  <protectedRanges>
    <protectedRange password="CECB" sqref="A12:M12" name="範囲1_1_2_3"/>
    <protectedRange password="CECB" sqref="A11" name="範囲1_1_1_3"/>
    <protectedRange password="CECB" sqref="A13:I14 J13 K15:L27" name="範囲1_2_1"/>
    <protectedRange password="CECB" sqref="K26:L29" name="範囲1_2_2"/>
    <protectedRange password="CECB" sqref="A4 A6 G6 A7:B7 J6 H7:I7 I8:I9 G8:G9 A8:A9" name="範囲1_1_1_2"/>
    <protectedRange password="CECB" sqref="B8:B9" name="範囲1_1_1_2_1"/>
    <protectedRange password="CECB" sqref="K13:L14" name="範囲1_2_1_1"/>
  </protectedRanges>
  <mergeCells count="57">
    <mergeCell ref="H32:I32"/>
    <mergeCell ref="A33:C33"/>
    <mergeCell ref="H33:I33"/>
    <mergeCell ref="A40:M40"/>
    <mergeCell ref="M34:M35"/>
    <mergeCell ref="A35:C35"/>
    <mergeCell ref="A36:C36"/>
    <mergeCell ref="H36:I36"/>
    <mergeCell ref="A37:C37"/>
    <mergeCell ref="H37:I37"/>
    <mergeCell ref="L34:L35"/>
    <mergeCell ref="A34:C34"/>
    <mergeCell ref="I34:I35"/>
    <mergeCell ref="K34:K35"/>
    <mergeCell ref="A38:C38"/>
    <mergeCell ref="H38:I38"/>
    <mergeCell ref="K22:M22"/>
    <mergeCell ref="K23:M23"/>
    <mergeCell ref="A30:C30"/>
    <mergeCell ref="H30:I30"/>
    <mergeCell ref="A31:C31"/>
    <mergeCell ref="H31:I31"/>
    <mergeCell ref="F27:G27"/>
    <mergeCell ref="K27:M27"/>
    <mergeCell ref="A29:C29"/>
    <mergeCell ref="D29:E29"/>
    <mergeCell ref="F29:G29"/>
    <mergeCell ref="H29:M29"/>
    <mergeCell ref="K24:M24"/>
    <mergeCell ref="K25:M25"/>
    <mergeCell ref="A32:C32"/>
    <mergeCell ref="A4:M4"/>
    <mergeCell ref="B6:F6"/>
    <mergeCell ref="G6:H7"/>
    <mergeCell ref="I6:M7"/>
    <mergeCell ref="A7:A9"/>
    <mergeCell ref="C8:F8"/>
    <mergeCell ref="G8:H8"/>
    <mergeCell ref="C7:F7"/>
    <mergeCell ref="G9:H9"/>
    <mergeCell ref="C9:F9"/>
    <mergeCell ref="J9:M9"/>
    <mergeCell ref="J8:M8"/>
    <mergeCell ref="A11:B11"/>
    <mergeCell ref="C11:M11"/>
    <mergeCell ref="A12:M12"/>
    <mergeCell ref="A13:A14"/>
    <mergeCell ref="B13:I13"/>
    <mergeCell ref="J13:J14"/>
    <mergeCell ref="K13:M14"/>
    <mergeCell ref="K20:M20"/>
    <mergeCell ref="K21:M21"/>
    <mergeCell ref="K15:M15"/>
    <mergeCell ref="K16:M16"/>
    <mergeCell ref="K17:M17"/>
    <mergeCell ref="K18:M18"/>
    <mergeCell ref="K19:M19"/>
  </mergeCells>
  <phoneticPr fontId="1"/>
  <conditionalFormatting sqref="C27">
    <cfRule type="cellIs" dxfId="1039" priority="16" operator="lessThan">
      <formula>0.7</formula>
    </cfRule>
  </conditionalFormatting>
  <conditionalFormatting sqref="F27:G27">
    <cfRule type="cellIs" dxfId="1038" priority="14" operator="lessThan">
      <formula>0.1</formula>
    </cfRule>
  </conditionalFormatting>
  <conditionalFormatting sqref="B27 D27:E27 H27:I27">
    <cfRule type="cellIs" dxfId="1037" priority="9" operator="equal">
      <formula>0</formula>
    </cfRule>
  </conditionalFormatting>
  <conditionalFormatting sqref="L31">
    <cfRule type="cellIs" dxfId="1036" priority="8" operator="lessThan">
      <formula>70</formula>
    </cfRule>
  </conditionalFormatting>
  <conditionalFormatting sqref="L34:L35">
    <cfRule type="cellIs" dxfId="1035" priority="7" operator="lessThan">
      <formula>10</formula>
    </cfRule>
  </conditionalFormatting>
  <conditionalFormatting sqref="L30 L32:L33 L36:L37">
    <cfRule type="cellIs" dxfId="1034" priority="6" operator="equal">
      <formula>0</formula>
    </cfRule>
  </conditionalFormatting>
  <conditionalFormatting sqref="J26">
    <cfRule type="cellIs" dxfId="1033" priority="5" operator="notBetween">
      <formula>90</formula>
      <formula>120</formula>
    </cfRule>
  </conditionalFormatting>
  <conditionalFormatting sqref="H38:I38">
    <cfRule type="cellIs" dxfId="1032" priority="4" operator="notBetween">
      <formula>90</formula>
      <formula>120</formula>
    </cfRule>
  </conditionalFormatting>
  <conditionalFormatting sqref="H34">
    <cfRule type="cellIs" dxfId="1031" priority="3" operator="equal">
      <formula>0</formula>
    </cfRule>
  </conditionalFormatting>
  <conditionalFormatting sqref="H35">
    <cfRule type="cellIs" dxfId="1030" priority="2" operator="equal">
      <formula>0</formula>
    </cfRule>
  </conditionalFormatting>
  <conditionalFormatting sqref="H30:I30 H32:I33 H36:I37">
    <cfRule type="cellIs" dxfId="1029" priority="1" operator="equal">
      <formula>0</formula>
    </cfRule>
  </conditionalFormatting>
  <dataValidations count="1">
    <dataValidation type="list" allowBlank="1" showInputMessage="1" showErrorMessage="1" sqref="C9:F9">
      <formula1>$R$15:$R$25</formula1>
    </dataValidation>
  </dataValidations>
  <pageMargins left="0.51181102362204722" right="0.47244094488188981" top="0.43307086614173229" bottom="0.43307086614173229" header="0.31496062992125984" footer="0.35433070866141736"/>
  <pageSetup paperSize="9" firstPageNumber="4" orientation="portrait" useFirstPageNumber="1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8"/>
    <pageSetUpPr fitToPage="1"/>
  </sheetPr>
  <dimension ref="A1:Z50"/>
  <sheetViews>
    <sheetView view="pageBreakPreview" zoomScaleNormal="100" zoomScaleSheetLayoutView="100" zoomScalePageLayoutView="110" workbookViewId="0">
      <selection activeCell="H32" sqref="H32:I33"/>
    </sheetView>
  </sheetViews>
  <sheetFormatPr defaultColWidth="8.625" defaultRowHeight="13.5" x14ac:dyDescent="0.15"/>
  <cols>
    <col min="1" max="1" width="1.25" style="243" customWidth="1"/>
    <col min="2" max="2" width="8.625" style="243"/>
    <col min="3" max="3" width="11.875" style="243" customWidth="1"/>
    <col min="4" max="4" width="10.625" style="243" customWidth="1"/>
    <col min="5" max="5" width="6.625" style="243" customWidth="1"/>
    <col min="6" max="6" width="10.625" style="243" customWidth="1"/>
    <col min="7" max="7" width="6.625" style="243" customWidth="1"/>
    <col min="8" max="8" width="6.75" style="243" customWidth="1"/>
    <col min="9" max="9" width="5.5" style="243" customWidth="1"/>
    <col min="10" max="10" width="6.625" style="243" customWidth="1"/>
    <col min="11" max="11" width="2.375" style="243" customWidth="1"/>
    <col min="12" max="12" width="7" style="284" customWidth="1"/>
    <col min="13" max="13" width="4.625" style="243" customWidth="1"/>
    <col min="14" max="14" width="3.875" style="243" customWidth="1"/>
    <col min="15" max="15" width="2" style="243" customWidth="1"/>
    <col min="16" max="16" width="5.75" style="243" customWidth="1"/>
    <col min="17" max="17" width="4.875" style="243" customWidth="1"/>
    <col min="18" max="18" width="3.125" style="243" customWidth="1"/>
    <col min="19" max="19" width="5.5" style="243" hidden="1" customWidth="1"/>
    <col min="20" max="16384" width="8.625" style="243"/>
  </cols>
  <sheetData>
    <row r="1" spans="1:18" x14ac:dyDescent="0.15">
      <c r="A1" s="240"/>
      <c r="B1" s="533" t="s">
        <v>263</v>
      </c>
      <c r="C1" s="533"/>
      <c r="D1" s="533"/>
      <c r="E1" s="241"/>
      <c r="F1" s="241"/>
      <c r="G1" s="241"/>
      <c r="H1" s="241"/>
      <c r="I1" s="241"/>
      <c r="J1" s="241"/>
      <c r="K1" s="241"/>
      <c r="L1" s="242"/>
      <c r="M1" s="241"/>
      <c r="N1" s="240"/>
    </row>
    <row r="2" spans="1:18" ht="33" customHeight="1" x14ac:dyDescent="0.15">
      <c r="A2" s="240"/>
      <c r="B2" s="512" t="s">
        <v>319</v>
      </c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240"/>
    </row>
    <row r="3" spans="1:18" x14ac:dyDescent="0.15">
      <c r="A3" s="240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2"/>
      <c r="M3" s="241"/>
      <c r="N3" s="240"/>
    </row>
    <row r="4" spans="1:18" ht="21" customHeight="1" x14ac:dyDescent="0.15">
      <c r="A4" s="240"/>
      <c r="B4" s="241"/>
      <c r="C4" s="241"/>
      <c r="D4" s="241"/>
      <c r="E4" s="241"/>
      <c r="F4" s="522" t="s">
        <v>3</v>
      </c>
      <c r="G4" s="541"/>
      <c r="H4" s="517">
        <f>'様式3-1'!B6</f>
        <v>0</v>
      </c>
      <c r="I4" s="517"/>
      <c r="J4" s="517"/>
      <c r="K4" s="517"/>
      <c r="L4" s="517"/>
      <c r="M4" s="244"/>
      <c r="N4" s="240"/>
    </row>
    <row r="5" spans="1:18" ht="20.25" customHeight="1" x14ac:dyDescent="0.15">
      <c r="A5" s="240"/>
      <c r="B5" s="241"/>
      <c r="C5" s="241"/>
      <c r="D5" s="241"/>
      <c r="E5" s="241"/>
      <c r="F5" s="522" t="s">
        <v>4</v>
      </c>
      <c r="G5" s="523"/>
      <c r="H5" s="518">
        <f>'様式3-1'!C7</f>
        <v>0</v>
      </c>
      <c r="I5" s="518"/>
      <c r="J5" s="518"/>
      <c r="K5" s="518"/>
      <c r="L5" s="518"/>
      <c r="M5" s="244"/>
      <c r="N5" s="240"/>
    </row>
    <row r="6" spans="1:18" x14ac:dyDescent="0.15">
      <c r="A6" s="240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2"/>
      <c r="M6" s="241"/>
      <c r="N6" s="240"/>
    </row>
    <row r="7" spans="1:18" ht="23.25" customHeight="1" x14ac:dyDescent="0.15">
      <c r="A7" s="240"/>
      <c r="B7" s="495" t="s">
        <v>5</v>
      </c>
      <c r="C7" s="496"/>
      <c r="D7" s="519" t="s">
        <v>6</v>
      </c>
      <c r="E7" s="520"/>
      <c r="F7" s="521" t="s">
        <v>7</v>
      </c>
      <c r="G7" s="521"/>
      <c r="H7" s="519" t="s">
        <v>8</v>
      </c>
      <c r="I7" s="521"/>
      <c r="J7" s="521"/>
      <c r="K7" s="521"/>
      <c r="L7" s="521"/>
      <c r="M7" s="540"/>
      <c r="N7" s="240"/>
    </row>
    <row r="8" spans="1:18" ht="23.25" customHeight="1" x14ac:dyDescent="0.15">
      <c r="A8" s="240"/>
      <c r="B8" s="497" t="s">
        <v>32</v>
      </c>
      <c r="C8" s="498"/>
      <c r="D8" s="228">
        <f>SUM('様式5-1（手入力用）'!AF14:AF43)</f>
        <v>0</v>
      </c>
      <c r="E8" s="245" t="s">
        <v>2</v>
      </c>
      <c r="F8" s="163">
        <f>SUM('様式5-1（手入力用）'!AF44:AF68)</f>
        <v>0</v>
      </c>
      <c r="G8" s="246" t="s">
        <v>2</v>
      </c>
      <c r="H8" s="534">
        <f t="shared" ref="H8:H15" si="0">D8+F8</f>
        <v>0</v>
      </c>
      <c r="I8" s="535"/>
      <c r="J8" s="247" t="s">
        <v>2</v>
      </c>
      <c r="K8" s="248" t="s">
        <v>9</v>
      </c>
      <c r="L8" s="164" t="e">
        <f>H8/$H$16*100</f>
        <v>#DIV/0!</v>
      </c>
      <c r="M8" s="249" t="s">
        <v>10</v>
      </c>
      <c r="N8" s="240"/>
    </row>
    <row r="9" spans="1:18" ht="23.25" customHeight="1" x14ac:dyDescent="0.15">
      <c r="A9" s="240"/>
      <c r="B9" s="499" t="s">
        <v>31</v>
      </c>
      <c r="C9" s="500"/>
      <c r="D9" s="226">
        <f>SUM('様式5-1（手入力用）'!AG14:AG43)</f>
        <v>0</v>
      </c>
      <c r="E9" s="250" t="s">
        <v>2</v>
      </c>
      <c r="F9" s="226">
        <f>SUM('様式5-1（手入力用）'!AG44:AG68)</f>
        <v>0</v>
      </c>
      <c r="G9" s="251" t="s">
        <v>2</v>
      </c>
      <c r="H9" s="505">
        <f t="shared" si="0"/>
        <v>0</v>
      </c>
      <c r="I9" s="506"/>
      <c r="J9" s="251" t="s">
        <v>2</v>
      </c>
      <c r="K9" s="252" t="s">
        <v>9</v>
      </c>
      <c r="L9" s="215" t="e">
        <f>H9/$H$16*100</f>
        <v>#DIV/0!</v>
      </c>
      <c r="M9" s="253" t="s">
        <v>10</v>
      </c>
      <c r="N9" s="240"/>
    </row>
    <row r="10" spans="1:18" ht="23.25" customHeight="1" x14ac:dyDescent="0.15">
      <c r="A10" s="240"/>
      <c r="B10" s="499" t="s">
        <v>33</v>
      </c>
      <c r="C10" s="501"/>
      <c r="D10" s="163">
        <f>SUM('様式5-1（手入力用）'!AH14:AH43)</f>
        <v>0</v>
      </c>
      <c r="E10" s="250" t="s">
        <v>2</v>
      </c>
      <c r="F10" s="226">
        <f>SUM('様式5-1（手入力用）'!AH44:AH68)</f>
        <v>0</v>
      </c>
      <c r="G10" s="251" t="s">
        <v>2</v>
      </c>
      <c r="H10" s="505">
        <f t="shared" si="0"/>
        <v>0</v>
      </c>
      <c r="I10" s="506"/>
      <c r="J10" s="251" t="s">
        <v>2</v>
      </c>
      <c r="K10" s="254" t="s">
        <v>9</v>
      </c>
      <c r="L10" s="166" t="e">
        <f t="shared" ref="L10:L16" si="1">H10/$H$16*100</f>
        <v>#DIV/0!</v>
      </c>
      <c r="M10" s="255" t="s">
        <v>10</v>
      </c>
      <c r="N10" s="240"/>
    </row>
    <row r="11" spans="1:18" ht="23.25" customHeight="1" x14ac:dyDescent="0.15">
      <c r="A11" s="240"/>
      <c r="B11" s="513" t="s">
        <v>34</v>
      </c>
      <c r="C11" s="514"/>
      <c r="D11" s="226">
        <f>SUM('様式5-1（手入力用）'!AI14:AI43)</f>
        <v>0</v>
      </c>
      <c r="E11" s="256" t="s">
        <v>2</v>
      </c>
      <c r="F11" s="163">
        <f>SUM('様式5-1（手入力用）'!AI44:AI68)</f>
        <v>0</v>
      </c>
      <c r="G11" s="257" t="s">
        <v>2</v>
      </c>
      <c r="H11" s="505">
        <f t="shared" si="0"/>
        <v>0</v>
      </c>
      <c r="I11" s="506"/>
      <c r="J11" s="257" t="s">
        <v>2</v>
      </c>
      <c r="K11" s="258" t="s">
        <v>9</v>
      </c>
      <c r="L11" s="166" t="e">
        <f t="shared" si="1"/>
        <v>#DIV/0!</v>
      </c>
      <c r="M11" s="259" t="s">
        <v>10</v>
      </c>
      <c r="N11" s="240"/>
    </row>
    <row r="12" spans="1:18" ht="23.25" customHeight="1" x14ac:dyDescent="0.15">
      <c r="A12" s="240"/>
      <c r="B12" s="515" t="s">
        <v>35</v>
      </c>
      <c r="C12" s="516"/>
      <c r="D12" s="163">
        <f>SUM('様式5-1（手入力用）'!AJ14:AJ43)</f>
        <v>0</v>
      </c>
      <c r="E12" s="250" t="s">
        <v>2</v>
      </c>
      <c r="F12" s="226">
        <f>SUM('様式5-1（手入力用）'!AJ44:AJ68)</f>
        <v>0</v>
      </c>
      <c r="G12" s="251" t="s">
        <v>2</v>
      </c>
      <c r="H12" s="161">
        <f>D12+F12</f>
        <v>0</v>
      </c>
      <c r="I12" s="538">
        <f>H12+H13</f>
        <v>0</v>
      </c>
      <c r="J12" s="507" t="s">
        <v>2</v>
      </c>
      <c r="K12" s="507" t="s">
        <v>9</v>
      </c>
      <c r="L12" s="529" t="e">
        <f>I12/$H$16*100</f>
        <v>#DIV/0!</v>
      </c>
      <c r="M12" s="542" t="s">
        <v>10</v>
      </c>
      <c r="N12" s="240"/>
    </row>
    <row r="13" spans="1:18" ht="23.25" customHeight="1" x14ac:dyDescent="0.15">
      <c r="A13" s="240"/>
      <c r="B13" s="499" t="s">
        <v>36</v>
      </c>
      <c r="C13" s="501"/>
      <c r="D13" s="226">
        <f>SUM('様式5-1（手入力用）'!AK14:AK43)</f>
        <v>0</v>
      </c>
      <c r="E13" s="250" t="s">
        <v>2</v>
      </c>
      <c r="F13" s="163">
        <f>SUM('様式5-1（手入力用）'!AK44:AK68)</f>
        <v>0</v>
      </c>
      <c r="G13" s="251" t="s">
        <v>2</v>
      </c>
      <c r="H13" s="162">
        <f>D13+F13</f>
        <v>0</v>
      </c>
      <c r="I13" s="539"/>
      <c r="J13" s="508"/>
      <c r="K13" s="508"/>
      <c r="L13" s="530"/>
      <c r="M13" s="543"/>
      <c r="N13" s="240"/>
    </row>
    <row r="14" spans="1:18" ht="23.25" customHeight="1" x14ac:dyDescent="0.15">
      <c r="A14" s="240"/>
      <c r="B14" s="515" t="s">
        <v>38</v>
      </c>
      <c r="C14" s="516"/>
      <c r="D14" s="226">
        <f>SUM('様式5-1（手入力用）'!AL14:AL43)</f>
        <v>0</v>
      </c>
      <c r="E14" s="250" t="s">
        <v>2</v>
      </c>
      <c r="F14" s="226">
        <f>SUM('様式5-1（手入力用）'!AL44:AL68)</f>
        <v>0</v>
      </c>
      <c r="G14" s="251" t="s">
        <v>2</v>
      </c>
      <c r="H14" s="505">
        <f t="shared" si="0"/>
        <v>0</v>
      </c>
      <c r="I14" s="506"/>
      <c r="J14" s="251" t="s">
        <v>2</v>
      </c>
      <c r="K14" s="254" t="s">
        <v>9</v>
      </c>
      <c r="L14" s="166" t="e">
        <f t="shared" si="1"/>
        <v>#DIV/0!</v>
      </c>
      <c r="M14" s="255" t="s">
        <v>10</v>
      </c>
      <c r="N14" s="240"/>
    </row>
    <row r="15" spans="1:18" ht="23.25" customHeight="1" x14ac:dyDescent="0.15">
      <c r="A15" s="240"/>
      <c r="B15" s="515" t="s">
        <v>37</v>
      </c>
      <c r="C15" s="516"/>
      <c r="D15" s="226">
        <f>SUM('様式5-1（手入力用）'!AM14:AM43)</f>
        <v>0</v>
      </c>
      <c r="E15" s="250" t="s">
        <v>2</v>
      </c>
      <c r="F15" s="163">
        <f>SUM('様式5-1（手入力用）'!AM44:AM68)</f>
        <v>0</v>
      </c>
      <c r="G15" s="251" t="s">
        <v>2</v>
      </c>
      <c r="H15" s="505">
        <f t="shared" si="0"/>
        <v>0</v>
      </c>
      <c r="I15" s="506"/>
      <c r="J15" s="251" t="s">
        <v>2</v>
      </c>
      <c r="K15" s="254" t="s">
        <v>9</v>
      </c>
      <c r="L15" s="166" t="e">
        <f t="shared" si="1"/>
        <v>#DIV/0!</v>
      </c>
      <c r="M15" s="255" t="s">
        <v>10</v>
      </c>
      <c r="N15" s="240"/>
    </row>
    <row r="16" spans="1:18" ht="23.25" customHeight="1" x14ac:dyDescent="0.15">
      <c r="A16" s="240"/>
      <c r="B16" s="525" t="s">
        <v>11</v>
      </c>
      <c r="C16" s="536"/>
      <c r="D16" s="163">
        <f>SUM(D8:D15)</f>
        <v>0</v>
      </c>
      <c r="E16" s="260" t="s">
        <v>2</v>
      </c>
      <c r="F16" s="227">
        <f>SUM(F8:F15)</f>
        <v>0</v>
      </c>
      <c r="G16" s="261" t="s">
        <v>2</v>
      </c>
      <c r="H16" s="527">
        <f>D16+F16</f>
        <v>0</v>
      </c>
      <c r="I16" s="528"/>
      <c r="J16" s="261" t="s">
        <v>2</v>
      </c>
      <c r="K16" s="262" t="s">
        <v>9</v>
      </c>
      <c r="L16" s="167" t="e">
        <f t="shared" si="1"/>
        <v>#DIV/0!</v>
      </c>
      <c r="M16" s="263" t="s">
        <v>10</v>
      </c>
      <c r="N16" s="240"/>
      <c r="P16" s="264"/>
      <c r="Q16" s="265"/>
      <c r="R16" s="265"/>
    </row>
    <row r="17" spans="1:18" ht="13.5" customHeight="1" x14ac:dyDescent="0.15">
      <c r="A17" s="240"/>
      <c r="B17" s="257"/>
      <c r="C17" s="257"/>
      <c r="D17" s="266"/>
      <c r="E17" s="257"/>
      <c r="F17" s="266"/>
      <c r="G17" s="257"/>
      <c r="H17" s="266"/>
      <c r="I17" s="267"/>
      <c r="J17" s="257"/>
      <c r="K17" s="258"/>
      <c r="L17" s="268"/>
      <c r="M17" s="267"/>
      <c r="N17" s="240"/>
      <c r="P17" s="264"/>
      <c r="Q17" s="265"/>
      <c r="R17" s="265"/>
    </row>
    <row r="18" spans="1:18" ht="13.5" customHeight="1" x14ac:dyDescent="0.15">
      <c r="A18" s="240"/>
      <c r="B18" s="532" t="s">
        <v>288</v>
      </c>
      <c r="C18" s="532"/>
      <c r="D18" s="532"/>
      <c r="E18" s="532"/>
      <c r="F18" s="532"/>
      <c r="G18" s="532"/>
      <c r="H18" s="532"/>
      <c r="I18" s="532"/>
      <c r="J18" s="532"/>
      <c r="K18" s="532"/>
      <c r="L18" s="532"/>
      <c r="M18" s="532"/>
      <c r="N18" s="240"/>
      <c r="P18" s="264"/>
      <c r="Q18" s="265"/>
      <c r="R18" s="265"/>
    </row>
    <row r="19" spans="1:18" ht="13.5" customHeight="1" x14ac:dyDescent="0.15">
      <c r="A19" s="240"/>
      <c r="B19" s="269"/>
      <c r="C19" s="257"/>
      <c r="D19" s="267"/>
      <c r="E19" s="257"/>
      <c r="F19" s="267"/>
      <c r="G19" s="257"/>
      <c r="H19" s="267"/>
      <c r="I19" s="267"/>
      <c r="J19" s="257"/>
      <c r="K19" s="258"/>
      <c r="L19" s="270"/>
      <c r="M19" s="267"/>
      <c r="N19" s="240"/>
      <c r="P19" s="264"/>
      <c r="Q19" s="265"/>
      <c r="R19" s="265"/>
    </row>
    <row r="20" spans="1:18" ht="12.75" customHeight="1" x14ac:dyDescent="0.15">
      <c r="A20" s="240"/>
      <c r="B20" s="537" t="s">
        <v>106</v>
      </c>
      <c r="C20" s="537"/>
      <c r="D20" s="537"/>
      <c r="E20" s="537"/>
      <c r="F20" s="537"/>
      <c r="G20" s="537"/>
      <c r="H20" s="537"/>
      <c r="I20" s="537"/>
      <c r="J20" s="537"/>
      <c r="K20" s="537"/>
      <c r="L20" s="537"/>
      <c r="M20" s="537"/>
      <c r="N20" s="240"/>
    </row>
    <row r="21" spans="1:18" ht="12.75" customHeight="1" x14ac:dyDescent="0.15">
      <c r="A21" s="240"/>
      <c r="B21" s="537" t="s">
        <v>312</v>
      </c>
      <c r="C21" s="537"/>
      <c r="D21" s="537"/>
      <c r="E21" s="537"/>
      <c r="F21" s="537"/>
      <c r="G21" s="537"/>
      <c r="H21" s="537"/>
      <c r="I21" s="537"/>
      <c r="J21" s="537"/>
      <c r="K21" s="537"/>
      <c r="L21" s="537"/>
      <c r="M21" s="537"/>
      <c r="N21" s="240"/>
    </row>
    <row r="22" spans="1:18" ht="12.75" customHeight="1" x14ac:dyDescent="0.15">
      <c r="A22" s="240"/>
      <c r="B22" s="531" t="s">
        <v>296</v>
      </c>
      <c r="C22" s="531"/>
      <c r="D22" s="531"/>
      <c r="E22" s="531"/>
      <c r="F22" s="531"/>
      <c r="G22" s="531"/>
      <c r="H22" s="531"/>
      <c r="I22" s="531"/>
      <c r="J22" s="531"/>
      <c r="K22" s="531"/>
      <c r="L22" s="531"/>
      <c r="M22" s="531"/>
      <c r="N22" s="240"/>
    </row>
    <row r="23" spans="1:18" ht="12.75" customHeight="1" x14ac:dyDescent="0.15">
      <c r="A23" s="240"/>
      <c r="B23" s="531" t="s">
        <v>64</v>
      </c>
      <c r="C23" s="531"/>
      <c r="D23" s="531"/>
      <c r="E23" s="531"/>
      <c r="F23" s="531"/>
      <c r="G23" s="531"/>
      <c r="H23" s="531"/>
      <c r="I23" s="531"/>
      <c r="J23" s="531"/>
      <c r="K23" s="531"/>
      <c r="L23" s="531"/>
      <c r="M23" s="531"/>
      <c r="N23" s="240"/>
    </row>
    <row r="24" spans="1:18" ht="12.75" customHeight="1" x14ac:dyDescent="0.15">
      <c r="A24" s="240"/>
      <c r="B24" s="537" t="s">
        <v>294</v>
      </c>
      <c r="C24" s="537"/>
      <c r="D24" s="537"/>
      <c r="E24" s="537"/>
      <c r="F24" s="537"/>
      <c r="G24" s="537"/>
      <c r="H24" s="537"/>
      <c r="I24" s="537"/>
      <c r="J24" s="537"/>
      <c r="K24" s="537"/>
      <c r="L24" s="537"/>
      <c r="M24" s="537"/>
      <c r="N24" s="240"/>
    </row>
    <row r="25" spans="1:18" ht="12.75" customHeight="1" x14ac:dyDescent="0.15">
      <c r="A25" s="240"/>
      <c r="B25" s="271" t="s">
        <v>287</v>
      </c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40"/>
    </row>
    <row r="26" spans="1:18" ht="12.75" customHeight="1" x14ac:dyDescent="0.15">
      <c r="A26" s="240"/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40"/>
    </row>
    <row r="27" spans="1:18" ht="13.5" customHeight="1" x14ac:dyDescent="0.15">
      <c r="A27" s="240"/>
      <c r="B27" s="271"/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40"/>
    </row>
    <row r="28" spans="1:18" ht="17.25" x14ac:dyDescent="0.15">
      <c r="A28" s="240"/>
      <c r="B28" s="512" t="s">
        <v>321</v>
      </c>
      <c r="C28" s="512"/>
      <c r="D28" s="512"/>
      <c r="E28" s="512"/>
      <c r="F28" s="512"/>
      <c r="G28" s="512"/>
      <c r="H28" s="512"/>
      <c r="I28" s="512"/>
      <c r="J28" s="512"/>
      <c r="K28" s="512"/>
      <c r="L28" s="512"/>
      <c r="M28" s="512"/>
      <c r="N28" s="240"/>
    </row>
    <row r="29" spans="1:18" ht="12.75" customHeight="1" x14ac:dyDescent="0.15">
      <c r="A29" s="240"/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3"/>
      <c r="M29" s="272"/>
      <c r="N29" s="240"/>
    </row>
    <row r="30" spans="1:18" x14ac:dyDescent="0.15">
      <c r="A30" s="240"/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2"/>
      <c r="M30" s="241"/>
      <c r="N30" s="240"/>
    </row>
    <row r="31" spans="1:18" ht="23.25" customHeight="1" x14ac:dyDescent="0.15">
      <c r="A31" s="240"/>
      <c r="B31" s="495" t="s">
        <v>12</v>
      </c>
      <c r="C31" s="496"/>
      <c r="D31" s="519" t="s">
        <v>6</v>
      </c>
      <c r="E31" s="520"/>
      <c r="F31" s="496" t="s">
        <v>7</v>
      </c>
      <c r="G31" s="496"/>
      <c r="H31" s="509" t="s">
        <v>8</v>
      </c>
      <c r="I31" s="496"/>
      <c r="J31" s="496"/>
      <c r="K31" s="496"/>
      <c r="L31" s="496"/>
      <c r="M31" s="510"/>
      <c r="N31" s="240"/>
    </row>
    <row r="32" spans="1:18" ht="23.25" customHeight="1" x14ac:dyDescent="0.15">
      <c r="A32" s="240"/>
      <c r="B32" s="544" t="s">
        <v>13</v>
      </c>
      <c r="C32" s="545"/>
      <c r="D32" s="168">
        <f>SUM('様式5-1（手入力用）'!AO14:AO43)</f>
        <v>0</v>
      </c>
      <c r="E32" s="274" t="s">
        <v>2</v>
      </c>
      <c r="F32" s="228">
        <f>SUM('様式5-1（手入力用）'!AO44:AO68)</f>
        <v>0</v>
      </c>
      <c r="G32" s="275" t="s">
        <v>2</v>
      </c>
      <c r="H32" s="534">
        <f t="shared" ref="H32:H37" si="2">D32+F32</f>
        <v>0</v>
      </c>
      <c r="I32" s="535"/>
      <c r="J32" s="275" t="s">
        <v>2</v>
      </c>
      <c r="K32" s="276" t="s">
        <v>9</v>
      </c>
      <c r="L32" s="169" t="e">
        <f t="shared" ref="L32:L37" si="3">H32/$H$37*100</f>
        <v>#DIV/0!</v>
      </c>
      <c r="M32" s="277" t="s">
        <v>10</v>
      </c>
      <c r="N32" s="240"/>
    </row>
    <row r="33" spans="1:26" ht="23.25" customHeight="1" x14ac:dyDescent="0.15">
      <c r="A33" s="240"/>
      <c r="B33" s="526" t="s">
        <v>14</v>
      </c>
      <c r="C33" s="515"/>
      <c r="D33" s="226">
        <f>SUM('様式5-1（手入力用）'!AP14:AP43)</f>
        <v>0</v>
      </c>
      <c r="E33" s="250" t="s">
        <v>2</v>
      </c>
      <c r="F33" s="229">
        <f>SUM('様式5-1（手入力用）'!AP44:AP68)</f>
        <v>0</v>
      </c>
      <c r="G33" s="251" t="s">
        <v>2</v>
      </c>
      <c r="H33" s="505">
        <f t="shared" si="2"/>
        <v>0</v>
      </c>
      <c r="I33" s="506"/>
      <c r="J33" s="251" t="s">
        <v>2</v>
      </c>
      <c r="K33" s="254" t="s">
        <v>9</v>
      </c>
      <c r="L33" s="166" t="e">
        <f t="shared" si="3"/>
        <v>#DIV/0!</v>
      </c>
      <c r="M33" s="255" t="s">
        <v>10</v>
      </c>
      <c r="N33" s="240"/>
    </row>
    <row r="34" spans="1:26" ht="23.25" customHeight="1" x14ac:dyDescent="0.15">
      <c r="A34" s="240"/>
      <c r="B34" s="515" t="s">
        <v>264</v>
      </c>
      <c r="C34" s="516"/>
      <c r="D34" s="226">
        <f>SUM('様式5-1（手入力用）'!AQ14:AQ43)</f>
        <v>0</v>
      </c>
      <c r="E34" s="250" t="s">
        <v>2</v>
      </c>
      <c r="F34" s="226">
        <f>SUM('様式5-1（手入力用）'!AQ44:AQ68)</f>
        <v>0</v>
      </c>
      <c r="G34" s="251" t="s">
        <v>2</v>
      </c>
      <c r="H34" s="505">
        <f t="shared" ref="H34" si="4">D34+F34</f>
        <v>0</v>
      </c>
      <c r="I34" s="506"/>
      <c r="J34" s="251" t="s">
        <v>2</v>
      </c>
      <c r="K34" s="252" t="s">
        <v>9</v>
      </c>
      <c r="L34" s="166" t="e">
        <f t="shared" si="3"/>
        <v>#DIV/0!</v>
      </c>
      <c r="M34" s="255" t="s">
        <v>10</v>
      </c>
      <c r="N34" s="240"/>
    </row>
    <row r="35" spans="1:26" ht="23.25" customHeight="1" x14ac:dyDescent="0.15">
      <c r="A35" s="240"/>
      <c r="B35" s="526" t="s">
        <v>17</v>
      </c>
      <c r="C35" s="515"/>
      <c r="D35" s="226">
        <f>SUM('様式5-1（手入力用）'!AR14:AR43)</f>
        <v>0</v>
      </c>
      <c r="E35" s="250" t="s">
        <v>2</v>
      </c>
      <c r="F35" s="226">
        <f>SUM('様式5-1（手入力用）'!AR44:AR68)</f>
        <v>0</v>
      </c>
      <c r="G35" s="251" t="s">
        <v>2</v>
      </c>
      <c r="H35" s="505">
        <f t="shared" si="2"/>
        <v>0</v>
      </c>
      <c r="I35" s="506"/>
      <c r="J35" s="251" t="s">
        <v>2</v>
      </c>
      <c r="K35" s="252" t="s">
        <v>9</v>
      </c>
      <c r="L35" s="165" t="e">
        <f t="shared" si="3"/>
        <v>#DIV/0!</v>
      </c>
      <c r="M35" s="253" t="s">
        <v>10</v>
      </c>
      <c r="N35" s="240"/>
    </row>
    <row r="36" spans="1:26" ht="23.25" customHeight="1" x14ac:dyDescent="0.15">
      <c r="A36" s="240"/>
      <c r="B36" s="503" t="s">
        <v>15</v>
      </c>
      <c r="C36" s="504"/>
      <c r="D36" s="163">
        <f>SUM('様式5-1（手入力用）'!AS14:AS43)</f>
        <v>0</v>
      </c>
      <c r="E36" s="245" t="s">
        <v>2</v>
      </c>
      <c r="F36" s="163">
        <f>SUM('様式5-1（手入力用）'!AS44:AS68)</f>
        <v>0</v>
      </c>
      <c r="G36" s="247" t="s">
        <v>2</v>
      </c>
      <c r="H36" s="505">
        <f t="shared" si="2"/>
        <v>0</v>
      </c>
      <c r="I36" s="506"/>
      <c r="J36" s="247" t="s">
        <v>2</v>
      </c>
      <c r="K36" s="278" t="s">
        <v>9</v>
      </c>
      <c r="L36" s="170" t="e">
        <f t="shared" si="3"/>
        <v>#DIV/0!</v>
      </c>
      <c r="M36" s="279" t="s">
        <v>10</v>
      </c>
      <c r="N36" s="240"/>
    </row>
    <row r="37" spans="1:26" ht="23.25" customHeight="1" x14ac:dyDescent="0.15">
      <c r="A37" s="240"/>
      <c r="B37" s="524" t="s">
        <v>18</v>
      </c>
      <c r="C37" s="525"/>
      <c r="D37" s="227">
        <f>SUM(D32:D36)</f>
        <v>0</v>
      </c>
      <c r="E37" s="260" t="s">
        <v>2</v>
      </c>
      <c r="F37" s="227">
        <f>SUM(F32:F36)</f>
        <v>0</v>
      </c>
      <c r="G37" s="261" t="s">
        <v>2</v>
      </c>
      <c r="H37" s="527">
        <f t="shared" si="2"/>
        <v>0</v>
      </c>
      <c r="I37" s="528"/>
      <c r="J37" s="261" t="s">
        <v>2</v>
      </c>
      <c r="K37" s="262" t="s">
        <v>9</v>
      </c>
      <c r="L37" s="167" t="e">
        <f t="shared" si="3"/>
        <v>#DIV/0!</v>
      </c>
      <c r="M37" s="263" t="s">
        <v>10</v>
      </c>
      <c r="N37" s="240"/>
    </row>
    <row r="38" spans="1:26" ht="14.25" customHeight="1" x14ac:dyDescent="0.15">
      <c r="A38" s="240"/>
      <c r="B38" s="241"/>
      <c r="C38" s="241"/>
      <c r="D38" s="267"/>
      <c r="E38" s="241"/>
      <c r="F38" s="267"/>
      <c r="G38" s="241"/>
      <c r="H38" s="241"/>
      <c r="I38" s="241"/>
      <c r="J38" s="241"/>
      <c r="K38" s="241"/>
      <c r="L38" s="266"/>
      <c r="M38" s="241"/>
      <c r="N38" s="240"/>
    </row>
    <row r="39" spans="1:26" ht="13.5" customHeight="1" x14ac:dyDescent="0.15">
      <c r="A39" s="240"/>
      <c r="B39" s="494" t="s">
        <v>16</v>
      </c>
      <c r="C39" s="494"/>
      <c r="D39" s="494"/>
      <c r="E39" s="494"/>
      <c r="F39" s="494"/>
      <c r="G39" s="494"/>
      <c r="H39" s="494"/>
      <c r="I39" s="494"/>
      <c r="J39" s="494"/>
      <c r="K39" s="494"/>
      <c r="L39" s="494"/>
      <c r="M39" s="494"/>
      <c r="N39" s="502"/>
      <c r="O39" s="502"/>
      <c r="P39" s="502"/>
      <c r="Q39" s="502"/>
      <c r="R39" s="502"/>
      <c r="S39" s="502"/>
      <c r="T39" s="502"/>
      <c r="U39" s="502"/>
      <c r="V39" s="502"/>
      <c r="W39" s="502"/>
      <c r="X39" s="502"/>
      <c r="Y39" s="502"/>
      <c r="Z39" s="240"/>
    </row>
    <row r="40" spans="1:26" ht="13.5" customHeight="1" x14ac:dyDescent="0.15">
      <c r="A40" s="240"/>
      <c r="B40" s="494" t="s">
        <v>297</v>
      </c>
      <c r="C40" s="537"/>
      <c r="D40" s="537"/>
      <c r="E40" s="537"/>
      <c r="F40" s="537"/>
      <c r="G40" s="537"/>
      <c r="H40" s="537"/>
      <c r="I40" s="537"/>
      <c r="J40" s="537"/>
      <c r="K40" s="537"/>
      <c r="L40" s="537"/>
      <c r="M40" s="537"/>
      <c r="N40" s="502"/>
      <c r="O40" s="502"/>
      <c r="P40" s="502"/>
      <c r="Q40" s="502"/>
      <c r="R40" s="502"/>
      <c r="S40" s="502"/>
      <c r="T40" s="502"/>
      <c r="U40" s="502"/>
      <c r="V40" s="502"/>
      <c r="W40" s="502"/>
      <c r="X40" s="502"/>
      <c r="Y40" s="502"/>
      <c r="Z40" s="240"/>
    </row>
    <row r="41" spans="1:26" ht="13.5" customHeight="1" x14ac:dyDescent="0.15">
      <c r="A41" s="240"/>
      <c r="B41" s="494" t="s">
        <v>309</v>
      </c>
      <c r="C41" s="494"/>
      <c r="D41" s="494"/>
      <c r="E41" s="494"/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  <c r="T41" s="494"/>
      <c r="U41" s="494"/>
      <c r="V41" s="494"/>
      <c r="W41" s="494"/>
      <c r="X41" s="494"/>
      <c r="Y41" s="494"/>
      <c r="Z41" s="240"/>
    </row>
    <row r="42" spans="1:26" ht="13.5" customHeight="1" x14ac:dyDescent="0.15">
      <c r="A42" s="240"/>
      <c r="B42" s="494" t="s">
        <v>310</v>
      </c>
      <c r="C42" s="494"/>
      <c r="D42" s="494"/>
      <c r="E42" s="494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  <c r="T42" s="494"/>
      <c r="U42" s="494"/>
      <c r="V42" s="494"/>
      <c r="W42" s="494"/>
      <c r="X42" s="494"/>
      <c r="Y42" s="494"/>
      <c r="Z42" s="240"/>
    </row>
    <row r="43" spans="1:26" ht="13.5" customHeight="1" x14ac:dyDescent="0.15">
      <c r="A43" s="240"/>
      <c r="B43" s="280" t="s">
        <v>295</v>
      </c>
      <c r="C43" s="281"/>
      <c r="D43" s="281"/>
      <c r="E43" s="281"/>
      <c r="F43" s="281"/>
      <c r="G43" s="281"/>
      <c r="H43" s="281"/>
      <c r="I43" s="281"/>
      <c r="J43" s="281"/>
      <c r="K43" s="281"/>
      <c r="L43" s="282"/>
      <c r="M43" s="281"/>
      <c r="N43" s="494"/>
      <c r="O43" s="494"/>
      <c r="P43" s="494"/>
      <c r="Q43" s="494"/>
      <c r="R43" s="494"/>
      <c r="S43" s="494"/>
      <c r="T43" s="494"/>
      <c r="U43" s="494"/>
      <c r="V43" s="494"/>
      <c r="W43" s="494"/>
      <c r="X43" s="494"/>
      <c r="Y43" s="494"/>
      <c r="Z43" s="240"/>
    </row>
    <row r="44" spans="1:26" ht="13.5" customHeight="1" x14ac:dyDescent="0.15">
      <c r="A44" s="240"/>
      <c r="B44" s="494" t="s">
        <v>287</v>
      </c>
      <c r="C44" s="494"/>
      <c r="D44" s="494"/>
      <c r="E44" s="494"/>
      <c r="F44" s="494"/>
      <c r="G44" s="494"/>
      <c r="H44" s="494"/>
      <c r="I44" s="494"/>
      <c r="J44" s="494"/>
      <c r="K44" s="494"/>
      <c r="L44" s="494"/>
      <c r="M44" s="494"/>
      <c r="N44" s="494"/>
      <c r="O44" s="494"/>
      <c r="P44" s="494"/>
      <c r="Q44" s="494"/>
      <c r="R44" s="494"/>
      <c r="S44" s="494"/>
      <c r="T44" s="494"/>
      <c r="U44" s="494"/>
      <c r="V44" s="494"/>
      <c r="W44" s="494"/>
      <c r="X44" s="494"/>
      <c r="Y44" s="494"/>
      <c r="Z44" s="240"/>
    </row>
    <row r="45" spans="1:26" ht="13.5" customHeight="1" x14ac:dyDescent="0.15">
      <c r="A45" s="240"/>
      <c r="B45" s="494"/>
      <c r="C45" s="494"/>
      <c r="D45" s="494"/>
      <c r="E45" s="494"/>
      <c r="F45" s="494"/>
      <c r="G45" s="494"/>
      <c r="H45" s="494"/>
      <c r="I45" s="494"/>
      <c r="J45" s="494"/>
      <c r="K45" s="494"/>
      <c r="L45" s="494"/>
      <c r="M45" s="494"/>
      <c r="N45" s="494"/>
      <c r="O45" s="494"/>
      <c r="P45" s="494"/>
      <c r="Q45" s="494"/>
      <c r="R45" s="494"/>
      <c r="S45" s="494"/>
      <c r="T45" s="494"/>
      <c r="U45" s="494"/>
      <c r="V45" s="494"/>
      <c r="W45" s="494"/>
      <c r="X45" s="494"/>
      <c r="Y45" s="494"/>
      <c r="Z45" s="240"/>
    </row>
    <row r="46" spans="1:26" ht="13.5" customHeight="1" x14ac:dyDescent="0.15">
      <c r="A46" s="240"/>
      <c r="B46" s="494"/>
      <c r="C46" s="494"/>
      <c r="D46" s="494"/>
      <c r="E46" s="494"/>
      <c r="F46" s="494"/>
      <c r="G46" s="494"/>
      <c r="H46" s="494"/>
      <c r="I46" s="494"/>
      <c r="J46" s="494"/>
      <c r="K46" s="494"/>
      <c r="L46" s="494"/>
      <c r="M46" s="494"/>
      <c r="N46" s="494"/>
      <c r="O46" s="494"/>
      <c r="P46" s="494"/>
      <c r="Q46" s="494"/>
      <c r="R46" s="494"/>
      <c r="S46" s="494"/>
      <c r="T46" s="494"/>
      <c r="U46" s="494"/>
      <c r="V46" s="494"/>
      <c r="W46" s="494"/>
      <c r="X46" s="494"/>
      <c r="Y46" s="494"/>
      <c r="Z46" s="240"/>
    </row>
    <row r="47" spans="1:26" ht="17.25" customHeight="1" x14ac:dyDescent="0.15">
      <c r="A47" s="240"/>
      <c r="B47" s="511"/>
      <c r="C47" s="511"/>
      <c r="D47" s="511"/>
      <c r="E47" s="511"/>
      <c r="F47" s="511"/>
      <c r="G47" s="511"/>
      <c r="H47" s="511"/>
      <c r="I47" s="511"/>
      <c r="J47" s="511"/>
      <c r="K47" s="511"/>
      <c r="L47" s="511"/>
      <c r="M47" s="240"/>
      <c r="N47" s="240"/>
    </row>
    <row r="48" spans="1:26" x14ac:dyDescent="0.15">
      <c r="A48" s="240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83"/>
      <c r="M48" s="240"/>
      <c r="N48" s="240"/>
    </row>
    <row r="49" spans="1:14" x14ac:dyDescent="0.15">
      <c r="A49" s="240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83"/>
      <c r="M49" s="240"/>
      <c r="N49" s="240"/>
    </row>
    <row r="50" spans="1:14" x14ac:dyDescent="0.15">
      <c r="A50" s="240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83"/>
      <c r="M50" s="240"/>
      <c r="N50" s="240"/>
    </row>
  </sheetData>
  <mergeCells count="70">
    <mergeCell ref="B32:C32"/>
    <mergeCell ref="H35:I35"/>
    <mergeCell ref="B45:M45"/>
    <mergeCell ref="B46:M46"/>
    <mergeCell ref="B39:M39"/>
    <mergeCell ref="B40:M40"/>
    <mergeCell ref="B41:M41"/>
    <mergeCell ref="B42:M42"/>
    <mergeCell ref="B44:M44"/>
    <mergeCell ref="B34:C34"/>
    <mergeCell ref="B33:C33"/>
    <mergeCell ref="H32:I32"/>
    <mergeCell ref="H33:I33"/>
    <mergeCell ref="H34:I34"/>
    <mergeCell ref="B28:M28"/>
    <mergeCell ref="B31:C31"/>
    <mergeCell ref="D31:E31"/>
    <mergeCell ref="F31:G31"/>
    <mergeCell ref="K12:K13"/>
    <mergeCell ref="B23:M23"/>
    <mergeCell ref="B21:M21"/>
    <mergeCell ref="M12:M13"/>
    <mergeCell ref="B1:D1"/>
    <mergeCell ref="H8:I8"/>
    <mergeCell ref="B16:C16"/>
    <mergeCell ref="B24:M24"/>
    <mergeCell ref="B20:M20"/>
    <mergeCell ref="B14:C14"/>
    <mergeCell ref="B15:C15"/>
    <mergeCell ref="H9:I9"/>
    <mergeCell ref="H10:I10"/>
    <mergeCell ref="H11:I11"/>
    <mergeCell ref="H14:I14"/>
    <mergeCell ref="H15:I15"/>
    <mergeCell ref="I12:I13"/>
    <mergeCell ref="H16:I16"/>
    <mergeCell ref="H7:M7"/>
    <mergeCell ref="F4:G4"/>
    <mergeCell ref="B47:L47"/>
    <mergeCell ref="B2:M2"/>
    <mergeCell ref="B10:C10"/>
    <mergeCell ref="B11:C11"/>
    <mergeCell ref="B12:C12"/>
    <mergeCell ref="H4:L4"/>
    <mergeCell ref="H5:L5"/>
    <mergeCell ref="D7:E7"/>
    <mergeCell ref="F7:G7"/>
    <mergeCell ref="F5:G5"/>
    <mergeCell ref="B37:C37"/>
    <mergeCell ref="B35:C35"/>
    <mergeCell ref="H37:I37"/>
    <mergeCell ref="L12:L13"/>
    <mergeCell ref="B22:M22"/>
    <mergeCell ref="B18:M18"/>
    <mergeCell ref="N46:Y46"/>
    <mergeCell ref="B7:C7"/>
    <mergeCell ref="B8:C8"/>
    <mergeCell ref="B9:C9"/>
    <mergeCell ref="B13:C13"/>
    <mergeCell ref="N39:Y39"/>
    <mergeCell ref="N45:Y45"/>
    <mergeCell ref="N41:Y41"/>
    <mergeCell ref="N42:Y42"/>
    <mergeCell ref="N44:Y44"/>
    <mergeCell ref="N40:Y40"/>
    <mergeCell ref="N43:Y43"/>
    <mergeCell ref="B36:C36"/>
    <mergeCell ref="H36:I36"/>
    <mergeCell ref="J12:J13"/>
    <mergeCell ref="H31:M31"/>
  </mergeCells>
  <phoneticPr fontId="1"/>
  <conditionalFormatting sqref="H37">
    <cfRule type="cellIs" dxfId="1028" priority="35" stopIfTrue="1" operator="notBetween">
      <formula>90</formula>
      <formula>120</formula>
    </cfRule>
  </conditionalFormatting>
  <conditionalFormatting sqref="L9">
    <cfRule type="cellIs" dxfId="1027" priority="17" operator="lessThan">
      <formula>70</formula>
    </cfRule>
  </conditionalFormatting>
  <conditionalFormatting sqref="L12:L13">
    <cfRule type="cellIs" dxfId="1026" priority="15" operator="lessThan">
      <formula>10</formula>
    </cfRule>
  </conditionalFormatting>
  <conditionalFormatting sqref="L32:L33">
    <cfRule type="cellIs" dxfId="1025" priority="13" operator="equal">
      <formula>0</formula>
    </cfRule>
  </conditionalFormatting>
  <conditionalFormatting sqref="L8 L10:L11 H12:H13 L14:L15">
    <cfRule type="cellIs" dxfId="1024" priority="3" operator="equal">
      <formula>0</formula>
    </cfRule>
  </conditionalFormatting>
  <conditionalFormatting sqref="H16:I16">
    <cfRule type="cellIs" dxfId="1023" priority="2" operator="notBetween">
      <formula>90</formula>
      <formula>120</formula>
    </cfRule>
  </conditionalFormatting>
  <conditionalFormatting sqref="H32:I33">
    <cfRule type="cellIs" dxfId="1022" priority="1" operator="equal">
      <formula>0</formula>
    </cfRule>
  </conditionalFormatting>
  <pageMargins left="1.01" right="0.49" top="0.98399999999999999" bottom="0.98399999999999999" header="0.51200000000000001" footer="0.51200000000000001"/>
  <pageSetup paperSize="9" scale="86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1"/>
  </sheetPr>
  <dimension ref="A1:AS79"/>
  <sheetViews>
    <sheetView showGridLines="0" view="pageBreakPreview" zoomScaleNormal="100" zoomScaleSheetLayoutView="100" workbookViewId="0">
      <selection activeCell="X8" sqref="X8:AC8"/>
    </sheetView>
  </sheetViews>
  <sheetFormatPr defaultColWidth="9" defaultRowHeight="13.5" x14ac:dyDescent="0.15"/>
  <cols>
    <col min="1" max="1" width="1" style="232" customWidth="1"/>
    <col min="2" max="2" width="4.625" style="232" customWidth="1"/>
    <col min="3" max="8" width="2.375" style="232" customWidth="1"/>
    <col min="9" max="20" width="3" style="232" customWidth="1"/>
    <col min="21" max="24" width="3" style="314" customWidth="1"/>
    <col min="25" max="25" width="3.75" style="314" customWidth="1"/>
    <col min="26" max="26" width="5.125" style="314" customWidth="1"/>
    <col min="27" max="29" width="5.375" style="232" customWidth="1"/>
    <col min="30" max="30" width="1.375" style="232" hidden="1" customWidth="1"/>
    <col min="31" max="31" width="0" style="232" hidden="1" customWidth="1"/>
    <col min="32" max="39" width="3.875" style="232" hidden="1" customWidth="1"/>
    <col min="40" max="40" width="0" style="232" hidden="1" customWidth="1"/>
    <col min="41" max="45" width="4.5" style="232" hidden="1" customWidth="1"/>
    <col min="46" max="48" width="0" style="232" hidden="1" customWidth="1"/>
    <col min="49" max="16384" width="9" style="232"/>
  </cols>
  <sheetData>
    <row r="1" spans="1:45" ht="4.5" customHeight="1" x14ac:dyDescent="0.15">
      <c r="A1" s="285"/>
      <c r="B1" s="286"/>
      <c r="C1" s="287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88"/>
      <c r="V1" s="288"/>
      <c r="W1" s="288"/>
      <c r="X1" s="288"/>
      <c r="Y1" s="288"/>
      <c r="Z1" s="288"/>
      <c r="AA1" s="241"/>
      <c r="AB1" s="241"/>
      <c r="AC1" s="241"/>
      <c r="AD1" s="241"/>
    </row>
    <row r="2" spans="1:45" ht="13.5" customHeight="1" x14ac:dyDescent="0.15">
      <c r="A2" s="289"/>
      <c r="B2" s="290" t="s">
        <v>271</v>
      </c>
      <c r="C2" s="287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88"/>
      <c r="V2" s="288"/>
      <c r="W2" s="288"/>
      <c r="X2" s="288"/>
      <c r="Y2" s="288"/>
      <c r="Z2" s="288"/>
      <c r="AA2" s="241"/>
      <c r="AB2" s="241"/>
      <c r="AC2" s="241"/>
      <c r="AD2" s="241"/>
    </row>
    <row r="3" spans="1:45" ht="5.25" customHeight="1" x14ac:dyDescent="0.15">
      <c r="A3" s="289"/>
      <c r="B3" s="269"/>
      <c r="C3" s="287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88"/>
      <c r="V3" s="288"/>
      <c r="W3" s="288"/>
      <c r="X3" s="288"/>
      <c r="Y3" s="288"/>
      <c r="Z3" s="288"/>
      <c r="AA3" s="241"/>
      <c r="AB3" s="241"/>
      <c r="AC3" s="241"/>
      <c r="AD3" s="241"/>
    </row>
    <row r="4" spans="1:45" ht="21.75" customHeight="1" x14ac:dyDescent="0.15">
      <c r="A4" s="289"/>
      <c r="B4" s="586" t="s">
        <v>320</v>
      </c>
      <c r="C4" s="586"/>
      <c r="D4" s="586"/>
      <c r="E4" s="586"/>
      <c r="F4" s="586"/>
      <c r="G4" s="586"/>
      <c r="H4" s="586"/>
      <c r="I4" s="586"/>
      <c r="J4" s="586"/>
      <c r="K4" s="586"/>
      <c r="L4" s="586"/>
      <c r="M4" s="586"/>
      <c r="N4" s="586"/>
      <c r="O4" s="586"/>
      <c r="P4" s="586"/>
      <c r="Q4" s="586"/>
      <c r="R4" s="586"/>
      <c r="S4" s="586"/>
      <c r="T4" s="586"/>
      <c r="U4" s="586"/>
      <c r="V4" s="586"/>
      <c r="W4" s="586"/>
      <c r="X4" s="586"/>
      <c r="Y4" s="586"/>
      <c r="Z4" s="586"/>
      <c r="AA4" s="586"/>
      <c r="AB4" s="586"/>
      <c r="AC4" s="586"/>
      <c r="AD4" s="291"/>
    </row>
    <row r="5" spans="1:45" ht="18" customHeight="1" x14ac:dyDescent="0.15">
      <c r="A5" s="289"/>
      <c r="B5" s="601" t="s">
        <v>0</v>
      </c>
      <c r="C5" s="602"/>
      <c r="D5" s="626">
        <f>'様式3-1'!B6</f>
        <v>0</v>
      </c>
      <c r="E5" s="626"/>
      <c r="F5" s="626"/>
      <c r="G5" s="626"/>
      <c r="H5" s="626"/>
      <c r="I5" s="626"/>
      <c r="J5" s="626"/>
      <c r="K5" s="626"/>
      <c r="L5" s="626"/>
      <c r="M5" s="626"/>
      <c r="N5" s="626"/>
      <c r="O5" s="626"/>
      <c r="P5" s="627"/>
      <c r="Q5" s="609" t="s">
        <v>30</v>
      </c>
      <c r="R5" s="610"/>
      <c r="S5" s="610"/>
      <c r="T5" s="610"/>
      <c r="U5" s="613">
        <f>'様式3-1'!I6</f>
        <v>0</v>
      </c>
      <c r="V5" s="613"/>
      <c r="W5" s="613"/>
      <c r="X5" s="613"/>
      <c r="Y5" s="613"/>
      <c r="Z5" s="613"/>
      <c r="AA5" s="613"/>
      <c r="AB5" s="613"/>
      <c r="AC5" s="614"/>
      <c r="AD5" s="241"/>
      <c r="AE5" s="241"/>
      <c r="AF5" s="288"/>
      <c r="AG5" s="288"/>
      <c r="AH5" s="288"/>
      <c r="AI5" s="288"/>
      <c r="AJ5" s="288"/>
      <c r="AK5" s="288"/>
      <c r="AL5" s="241"/>
      <c r="AM5" s="241"/>
      <c r="AN5" s="241"/>
      <c r="AO5" s="241"/>
    </row>
    <row r="6" spans="1:45" ht="18" customHeight="1" x14ac:dyDescent="0.15">
      <c r="A6" s="289"/>
      <c r="B6" s="603" t="s">
        <v>1</v>
      </c>
      <c r="C6" s="604"/>
      <c r="D6" s="632" t="s">
        <v>63</v>
      </c>
      <c r="E6" s="632"/>
      <c r="F6" s="632"/>
      <c r="G6" s="628">
        <f>'様式3-1'!C7</f>
        <v>0</v>
      </c>
      <c r="H6" s="629"/>
      <c r="I6" s="629"/>
      <c r="J6" s="629"/>
      <c r="K6" s="629"/>
      <c r="L6" s="629"/>
      <c r="M6" s="629"/>
      <c r="N6" s="629"/>
      <c r="O6" s="629"/>
      <c r="P6" s="630"/>
      <c r="Q6" s="611"/>
      <c r="R6" s="612"/>
      <c r="S6" s="612"/>
      <c r="T6" s="612"/>
      <c r="U6" s="615"/>
      <c r="V6" s="615"/>
      <c r="W6" s="615"/>
      <c r="X6" s="615"/>
      <c r="Y6" s="615"/>
      <c r="Z6" s="615"/>
      <c r="AA6" s="615"/>
      <c r="AB6" s="615"/>
      <c r="AC6" s="616"/>
      <c r="AD6" s="241"/>
      <c r="AE6" s="241"/>
      <c r="AF6" s="288"/>
      <c r="AG6" s="288"/>
      <c r="AH6" s="288"/>
      <c r="AI6" s="288"/>
      <c r="AJ6" s="288"/>
      <c r="AK6" s="288"/>
      <c r="AL6" s="241"/>
      <c r="AM6" s="241"/>
      <c r="AN6" s="241"/>
      <c r="AO6" s="241"/>
    </row>
    <row r="7" spans="1:45" ht="24" customHeight="1" x14ac:dyDescent="0.15">
      <c r="A7" s="289"/>
      <c r="B7" s="605"/>
      <c r="C7" s="606"/>
      <c r="D7" s="633" t="s">
        <v>317</v>
      </c>
      <c r="E7" s="634"/>
      <c r="F7" s="635"/>
      <c r="G7" s="631" t="str">
        <f>'様式3-1'!C8</f>
        <v>年　組（正・副）（ 年所属）</v>
      </c>
      <c r="H7" s="631"/>
      <c r="I7" s="631"/>
      <c r="J7" s="631"/>
      <c r="K7" s="631"/>
      <c r="L7" s="631"/>
      <c r="M7" s="631"/>
      <c r="N7" s="631"/>
      <c r="O7" s="631"/>
      <c r="P7" s="631"/>
      <c r="Q7" s="546" t="s">
        <v>272</v>
      </c>
      <c r="R7" s="547"/>
      <c r="S7" s="547"/>
      <c r="T7" s="547"/>
      <c r="U7" s="548">
        <f>'様式3-1'!I8</f>
        <v>0</v>
      </c>
      <c r="V7" s="548"/>
      <c r="W7" s="548"/>
      <c r="X7" s="548">
        <f>'様式3-1'!J8</f>
        <v>0</v>
      </c>
      <c r="Y7" s="548"/>
      <c r="Z7" s="548"/>
      <c r="AA7" s="548"/>
      <c r="AB7" s="548"/>
      <c r="AC7" s="638"/>
      <c r="AD7" s="241"/>
      <c r="AE7" s="241"/>
      <c r="AF7" s="288"/>
      <c r="AG7" s="288"/>
      <c r="AH7" s="288"/>
      <c r="AI7" s="288"/>
      <c r="AJ7" s="288"/>
      <c r="AK7" s="288"/>
      <c r="AL7" s="241"/>
      <c r="AM7" s="241"/>
      <c r="AN7" s="241"/>
      <c r="AO7" s="241"/>
    </row>
    <row r="8" spans="1:45" ht="24" customHeight="1" x14ac:dyDescent="0.15">
      <c r="A8" s="289"/>
      <c r="B8" s="607"/>
      <c r="C8" s="608"/>
      <c r="D8" s="636" t="s">
        <v>318</v>
      </c>
      <c r="E8" s="602"/>
      <c r="F8" s="637"/>
      <c r="G8" s="549">
        <f>'様式3-1'!C9</f>
        <v>0</v>
      </c>
      <c r="H8" s="550"/>
      <c r="I8" s="550"/>
      <c r="J8" s="550"/>
      <c r="K8" s="550"/>
      <c r="L8" s="550"/>
      <c r="M8" s="550"/>
      <c r="N8" s="550"/>
      <c r="O8" s="550"/>
      <c r="P8" s="551"/>
      <c r="Q8" s="546" t="s">
        <v>273</v>
      </c>
      <c r="R8" s="547"/>
      <c r="S8" s="547"/>
      <c r="T8" s="547"/>
      <c r="U8" s="548">
        <f>'様式3-1'!I9</f>
        <v>0</v>
      </c>
      <c r="V8" s="548"/>
      <c r="W8" s="548"/>
      <c r="X8" s="548">
        <f>'様式3-1'!J9</f>
        <v>0</v>
      </c>
      <c r="Y8" s="548"/>
      <c r="Z8" s="548"/>
      <c r="AA8" s="548"/>
      <c r="AB8" s="548"/>
      <c r="AC8" s="638"/>
      <c r="AD8" s="241"/>
      <c r="AE8" s="241"/>
      <c r="AF8" s="288"/>
      <c r="AG8" s="288"/>
      <c r="AH8" s="288"/>
      <c r="AI8" s="288"/>
      <c r="AJ8" s="288"/>
      <c r="AK8" s="288"/>
      <c r="AL8" s="241"/>
      <c r="AM8" s="241"/>
      <c r="AN8" s="241"/>
      <c r="AO8" s="241"/>
    </row>
    <row r="9" spans="1:45" ht="11.25" customHeight="1" x14ac:dyDescent="0.15">
      <c r="A9" s="289"/>
      <c r="B9" s="241"/>
      <c r="C9" s="287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88"/>
      <c r="V9" s="288"/>
      <c r="W9" s="288"/>
      <c r="X9" s="288"/>
      <c r="Y9" s="288"/>
      <c r="Z9" s="288"/>
      <c r="AA9" s="241"/>
      <c r="AB9" s="241"/>
      <c r="AC9" s="241"/>
      <c r="AD9" s="241"/>
    </row>
    <row r="10" spans="1:45" ht="6.75" customHeight="1" x14ac:dyDescent="0.15">
      <c r="A10" s="281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91"/>
      <c r="AC10" s="591"/>
      <c r="AD10" s="292"/>
    </row>
    <row r="11" spans="1:45" ht="27" customHeight="1" x14ac:dyDescent="0.15">
      <c r="A11" s="281"/>
      <c r="B11" s="590" t="s">
        <v>269</v>
      </c>
      <c r="C11" s="590"/>
      <c r="D11" s="590"/>
      <c r="E11" s="590"/>
      <c r="F11" s="590"/>
      <c r="G11" s="590"/>
      <c r="H11" s="590"/>
      <c r="I11" s="590"/>
      <c r="J11" s="590"/>
      <c r="K11" s="590"/>
      <c r="L11" s="590"/>
      <c r="M11" s="590"/>
      <c r="N11" s="590"/>
      <c r="O11" s="590"/>
      <c r="P11" s="590"/>
      <c r="Q11" s="590"/>
      <c r="R11" s="590"/>
      <c r="S11" s="590"/>
      <c r="T11" s="590"/>
      <c r="U11" s="590"/>
      <c r="V11" s="590"/>
      <c r="W11" s="590"/>
      <c r="X11" s="590"/>
      <c r="Y11" s="590"/>
      <c r="Z11" s="590"/>
      <c r="AA11" s="590"/>
      <c r="AB11" s="590"/>
      <c r="AC11" s="590"/>
      <c r="AD11" s="293"/>
      <c r="AF11" s="554" t="s">
        <v>202</v>
      </c>
      <c r="AG11" s="554"/>
      <c r="AH11" s="554"/>
      <c r="AI11" s="554"/>
      <c r="AJ11" s="554"/>
      <c r="AK11" s="554"/>
      <c r="AL11" s="554"/>
      <c r="AM11" s="554"/>
      <c r="AO11" s="554" t="s">
        <v>209</v>
      </c>
      <c r="AP11" s="554"/>
      <c r="AQ11" s="554"/>
      <c r="AR11" s="554"/>
      <c r="AS11" s="554"/>
    </row>
    <row r="12" spans="1:45" ht="40.5" customHeight="1" x14ac:dyDescent="0.15">
      <c r="A12" s="281"/>
      <c r="B12" s="588" t="s">
        <v>81</v>
      </c>
      <c r="C12" s="294"/>
      <c r="D12" s="294"/>
      <c r="E12" s="294"/>
      <c r="F12" s="294"/>
      <c r="G12" s="294"/>
      <c r="H12" s="294"/>
      <c r="I12" s="584" t="s">
        <v>65</v>
      </c>
      <c r="J12" s="585"/>
      <c r="K12" s="585"/>
      <c r="L12" s="585"/>
      <c r="M12" s="585"/>
      <c r="N12" s="585"/>
      <c r="O12" s="585"/>
      <c r="P12" s="585"/>
      <c r="Q12" s="585"/>
      <c r="R12" s="585"/>
      <c r="S12" s="585"/>
      <c r="T12" s="585"/>
      <c r="U12" s="585"/>
      <c r="V12" s="585"/>
      <c r="W12" s="585"/>
      <c r="X12" s="600"/>
      <c r="Y12" s="598" t="s">
        <v>79</v>
      </c>
      <c r="Z12" s="598" t="s">
        <v>80</v>
      </c>
      <c r="AA12" s="592" t="s">
        <v>23</v>
      </c>
      <c r="AB12" s="593"/>
      <c r="AC12" s="594"/>
      <c r="AD12" s="295"/>
      <c r="AF12" s="296" t="s">
        <v>200</v>
      </c>
      <c r="AG12" s="296" t="s">
        <v>201</v>
      </c>
      <c r="AH12" s="296" t="s">
        <v>203</v>
      </c>
      <c r="AI12" s="296" t="s">
        <v>204</v>
      </c>
      <c r="AJ12" s="296" t="s">
        <v>205</v>
      </c>
      <c r="AK12" s="296" t="s">
        <v>206</v>
      </c>
      <c r="AL12" s="296" t="s">
        <v>207</v>
      </c>
      <c r="AM12" s="296" t="s">
        <v>208</v>
      </c>
      <c r="AO12" s="297" t="s">
        <v>210</v>
      </c>
      <c r="AP12" s="297" t="s">
        <v>211</v>
      </c>
      <c r="AQ12" s="297" t="s">
        <v>264</v>
      </c>
      <c r="AR12" s="297" t="s">
        <v>266</v>
      </c>
      <c r="AS12" s="297" t="s">
        <v>212</v>
      </c>
    </row>
    <row r="13" spans="1:45" ht="18.75" customHeight="1" thickBot="1" x14ac:dyDescent="0.2">
      <c r="A13" s="281"/>
      <c r="B13" s="589"/>
      <c r="C13" s="292"/>
      <c r="D13" s="292"/>
      <c r="E13" s="292"/>
      <c r="F13" s="292"/>
      <c r="G13" s="292"/>
      <c r="H13" s="292"/>
      <c r="I13" s="584" t="s">
        <v>82</v>
      </c>
      <c r="J13" s="585"/>
      <c r="K13" s="584" t="s">
        <v>83</v>
      </c>
      <c r="L13" s="585"/>
      <c r="M13" s="584" t="s">
        <v>84</v>
      </c>
      <c r="N13" s="585"/>
      <c r="O13" s="584" t="s">
        <v>85</v>
      </c>
      <c r="P13" s="585"/>
      <c r="Q13" s="584" t="s">
        <v>86</v>
      </c>
      <c r="R13" s="585"/>
      <c r="S13" s="584" t="s">
        <v>87</v>
      </c>
      <c r="T13" s="585"/>
      <c r="U13" s="584" t="s">
        <v>88</v>
      </c>
      <c r="V13" s="585"/>
      <c r="W13" s="584" t="s">
        <v>89</v>
      </c>
      <c r="X13" s="585"/>
      <c r="Y13" s="599"/>
      <c r="Z13" s="599"/>
      <c r="AA13" s="595"/>
      <c r="AB13" s="596"/>
      <c r="AC13" s="597"/>
      <c r="AD13" s="298"/>
    </row>
    <row r="14" spans="1:45" s="301" customFormat="1" ht="18.75" customHeight="1" x14ac:dyDescent="0.15">
      <c r="A14" s="299"/>
      <c r="B14" s="579" t="s">
        <v>90</v>
      </c>
      <c r="C14" s="567" t="s">
        <v>27</v>
      </c>
      <c r="D14" s="568"/>
      <c r="E14" s="568"/>
      <c r="F14" s="568"/>
      <c r="G14" s="568"/>
      <c r="H14" s="569"/>
      <c r="I14" s="576">
        <f>'様式3-1'!B15</f>
        <v>0</v>
      </c>
      <c r="J14" s="32"/>
      <c r="K14" s="581">
        <f>'様式3-1'!C15</f>
        <v>0</v>
      </c>
      <c r="L14" s="29"/>
      <c r="M14" s="581">
        <f>'様式3-1'!D15</f>
        <v>0</v>
      </c>
      <c r="N14" s="29"/>
      <c r="O14" s="581">
        <f>'様式3-1'!E15</f>
        <v>0</v>
      </c>
      <c r="P14" s="29"/>
      <c r="Q14" s="581">
        <f>'様式3-1'!F15</f>
        <v>0</v>
      </c>
      <c r="R14" s="29"/>
      <c r="S14" s="581">
        <f>'様式3-1'!G15</f>
        <v>0</v>
      </c>
      <c r="T14" s="29"/>
      <c r="U14" s="581">
        <f>'様式3-1'!H15</f>
        <v>0</v>
      </c>
      <c r="V14" s="29"/>
      <c r="W14" s="581">
        <f>'様式3-1'!I15</f>
        <v>0</v>
      </c>
      <c r="X14" s="29"/>
      <c r="Y14" s="128">
        <f>SUM(J14,L14,N14,P14,R14,T14,V14,X14)</f>
        <v>0</v>
      </c>
      <c r="Z14" s="555">
        <f>SUM(Y14:Y18)</f>
        <v>0</v>
      </c>
      <c r="AA14" s="617"/>
      <c r="AB14" s="618"/>
      <c r="AC14" s="619"/>
      <c r="AD14" s="300"/>
      <c r="AF14" s="553">
        <f>SUM(J14:J18)</f>
        <v>0</v>
      </c>
      <c r="AG14" s="553">
        <f>SUM(L14:L18)</f>
        <v>0</v>
      </c>
      <c r="AH14" s="553">
        <f>SUM(N14:N18)</f>
        <v>0</v>
      </c>
      <c r="AI14" s="553">
        <f>SUM(P14:P18)</f>
        <v>0</v>
      </c>
      <c r="AJ14" s="553">
        <f>SUM(R14:R18)</f>
        <v>0</v>
      </c>
      <c r="AK14" s="553">
        <f>SUM(T14:T18)</f>
        <v>0</v>
      </c>
      <c r="AL14" s="553">
        <f>SUM(V14:V18)</f>
        <v>0</v>
      </c>
      <c r="AM14" s="553">
        <f>SUM(X14:X18)</f>
        <v>0</v>
      </c>
      <c r="AO14" s="552">
        <f>Y14</f>
        <v>0</v>
      </c>
      <c r="AP14" s="552">
        <f>Y15</f>
        <v>0</v>
      </c>
      <c r="AQ14" s="552">
        <f>Y16</f>
        <v>0</v>
      </c>
      <c r="AR14" s="552">
        <f>Y17</f>
        <v>0</v>
      </c>
      <c r="AS14" s="552">
        <f>Y18</f>
        <v>0</v>
      </c>
    </row>
    <row r="15" spans="1:45" s="301" customFormat="1" ht="18.75" customHeight="1" x14ac:dyDescent="0.15">
      <c r="A15" s="299"/>
      <c r="B15" s="580"/>
      <c r="C15" s="558" t="s">
        <v>24</v>
      </c>
      <c r="D15" s="559"/>
      <c r="E15" s="559"/>
      <c r="F15" s="559"/>
      <c r="G15" s="559"/>
      <c r="H15" s="560"/>
      <c r="I15" s="577"/>
      <c r="J15" s="33"/>
      <c r="K15" s="582"/>
      <c r="L15" s="30"/>
      <c r="M15" s="582"/>
      <c r="N15" s="30"/>
      <c r="O15" s="582"/>
      <c r="P15" s="30"/>
      <c r="Q15" s="582"/>
      <c r="R15" s="30"/>
      <c r="S15" s="582"/>
      <c r="T15" s="30"/>
      <c r="U15" s="582"/>
      <c r="V15" s="30"/>
      <c r="W15" s="582"/>
      <c r="X15" s="30"/>
      <c r="Y15" s="131">
        <f t="shared" ref="Y15:Y68" si="0">SUM(J15,L15,N15,P15,R15,T15,V15,X15)</f>
        <v>0</v>
      </c>
      <c r="Z15" s="556"/>
      <c r="AA15" s="620"/>
      <c r="AB15" s="621"/>
      <c r="AC15" s="622"/>
      <c r="AD15" s="300"/>
      <c r="AF15" s="553"/>
      <c r="AG15" s="553"/>
      <c r="AH15" s="553"/>
      <c r="AI15" s="553"/>
      <c r="AJ15" s="553"/>
      <c r="AK15" s="553"/>
      <c r="AL15" s="553"/>
      <c r="AM15" s="553"/>
      <c r="AO15" s="552"/>
      <c r="AP15" s="552"/>
      <c r="AQ15" s="552"/>
      <c r="AR15" s="552"/>
      <c r="AS15" s="552"/>
    </row>
    <row r="16" spans="1:45" s="301" customFormat="1" ht="18.75" customHeight="1" x14ac:dyDescent="0.15">
      <c r="A16" s="299"/>
      <c r="B16" s="580"/>
      <c r="C16" s="561" t="s">
        <v>264</v>
      </c>
      <c r="D16" s="562"/>
      <c r="E16" s="562"/>
      <c r="F16" s="562"/>
      <c r="G16" s="562"/>
      <c r="H16" s="563"/>
      <c r="I16" s="577"/>
      <c r="J16" s="33"/>
      <c r="K16" s="582"/>
      <c r="L16" s="30"/>
      <c r="M16" s="582"/>
      <c r="N16" s="30"/>
      <c r="O16" s="582"/>
      <c r="P16" s="30"/>
      <c r="Q16" s="582"/>
      <c r="R16" s="30"/>
      <c r="S16" s="582"/>
      <c r="T16" s="30"/>
      <c r="U16" s="582"/>
      <c r="V16" s="30"/>
      <c r="W16" s="582"/>
      <c r="X16" s="30"/>
      <c r="Y16" s="131">
        <f t="shared" si="0"/>
        <v>0</v>
      </c>
      <c r="Z16" s="556"/>
      <c r="AA16" s="620"/>
      <c r="AB16" s="621"/>
      <c r="AC16" s="622"/>
      <c r="AD16" s="300"/>
      <c r="AF16" s="553"/>
      <c r="AG16" s="553"/>
      <c r="AH16" s="553"/>
      <c r="AI16" s="553"/>
      <c r="AJ16" s="553"/>
      <c r="AK16" s="553"/>
      <c r="AL16" s="553"/>
      <c r="AM16" s="553"/>
      <c r="AO16" s="552"/>
      <c r="AP16" s="552"/>
      <c r="AQ16" s="552"/>
      <c r="AR16" s="552"/>
      <c r="AS16" s="552"/>
    </row>
    <row r="17" spans="1:45" s="301" customFormat="1" ht="18.75" customHeight="1" x14ac:dyDescent="0.15">
      <c r="A17" s="299"/>
      <c r="B17" s="302" t="s">
        <v>78</v>
      </c>
      <c r="C17" s="558" t="s">
        <v>25</v>
      </c>
      <c r="D17" s="559"/>
      <c r="E17" s="559"/>
      <c r="F17" s="559"/>
      <c r="G17" s="559"/>
      <c r="H17" s="560"/>
      <c r="I17" s="577"/>
      <c r="J17" s="33"/>
      <c r="K17" s="582"/>
      <c r="L17" s="30"/>
      <c r="M17" s="582"/>
      <c r="N17" s="30"/>
      <c r="O17" s="582"/>
      <c r="P17" s="30"/>
      <c r="Q17" s="582"/>
      <c r="R17" s="30"/>
      <c r="S17" s="582"/>
      <c r="T17" s="30"/>
      <c r="U17" s="582"/>
      <c r="V17" s="30"/>
      <c r="W17" s="582"/>
      <c r="X17" s="30"/>
      <c r="Y17" s="131">
        <f t="shared" si="0"/>
        <v>0</v>
      </c>
      <c r="Z17" s="556"/>
      <c r="AA17" s="620"/>
      <c r="AB17" s="621"/>
      <c r="AC17" s="622"/>
      <c r="AD17" s="300"/>
      <c r="AF17" s="553"/>
      <c r="AG17" s="553"/>
      <c r="AH17" s="553"/>
      <c r="AI17" s="553"/>
      <c r="AJ17" s="553"/>
      <c r="AK17" s="553"/>
      <c r="AL17" s="553"/>
      <c r="AM17" s="553"/>
      <c r="AO17" s="552"/>
      <c r="AP17" s="552"/>
      <c r="AQ17" s="552"/>
      <c r="AR17" s="552"/>
      <c r="AS17" s="552"/>
    </row>
    <row r="18" spans="1:45" s="301" customFormat="1" ht="18.75" customHeight="1" thickBot="1" x14ac:dyDescent="0.2">
      <c r="A18" s="299"/>
      <c r="B18" s="380"/>
      <c r="C18" s="564" t="s">
        <v>77</v>
      </c>
      <c r="D18" s="565"/>
      <c r="E18" s="565"/>
      <c r="F18" s="565"/>
      <c r="G18" s="565"/>
      <c r="H18" s="566"/>
      <c r="I18" s="578"/>
      <c r="J18" s="34"/>
      <c r="K18" s="583"/>
      <c r="L18" s="31"/>
      <c r="M18" s="583"/>
      <c r="N18" s="31"/>
      <c r="O18" s="583"/>
      <c r="P18" s="31"/>
      <c r="Q18" s="583"/>
      <c r="R18" s="31"/>
      <c r="S18" s="583"/>
      <c r="T18" s="31"/>
      <c r="U18" s="583"/>
      <c r="V18" s="31"/>
      <c r="W18" s="583"/>
      <c r="X18" s="31"/>
      <c r="Y18" s="134">
        <f t="shared" si="0"/>
        <v>0</v>
      </c>
      <c r="Z18" s="557"/>
      <c r="AA18" s="623"/>
      <c r="AB18" s="624"/>
      <c r="AC18" s="625"/>
      <c r="AD18" s="300"/>
      <c r="AF18" s="553"/>
      <c r="AG18" s="553"/>
      <c r="AH18" s="553"/>
      <c r="AI18" s="553"/>
      <c r="AJ18" s="553"/>
      <c r="AK18" s="553"/>
      <c r="AL18" s="553"/>
      <c r="AM18" s="553"/>
      <c r="AO18" s="552"/>
      <c r="AP18" s="552"/>
      <c r="AQ18" s="552"/>
      <c r="AR18" s="552"/>
      <c r="AS18" s="552"/>
    </row>
    <row r="19" spans="1:45" s="301" customFormat="1" ht="18.75" customHeight="1" x14ac:dyDescent="0.15">
      <c r="A19" s="299"/>
      <c r="B19" s="579" t="s">
        <v>91</v>
      </c>
      <c r="C19" s="567" t="s">
        <v>27</v>
      </c>
      <c r="D19" s="568"/>
      <c r="E19" s="568"/>
      <c r="F19" s="568"/>
      <c r="G19" s="568"/>
      <c r="H19" s="569"/>
      <c r="I19" s="576">
        <f>'様式3-1'!B16</f>
        <v>0</v>
      </c>
      <c r="J19" s="32"/>
      <c r="K19" s="576">
        <f>'様式3-1'!C16</f>
        <v>0</v>
      </c>
      <c r="L19" s="29"/>
      <c r="M19" s="576">
        <f>'様式3-1'!D16</f>
        <v>0</v>
      </c>
      <c r="N19" s="29"/>
      <c r="O19" s="576">
        <f>'様式3-1'!E16</f>
        <v>0</v>
      </c>
      <c r="P19" s="29"/>
      <c r="Q19" s="576">
        <f>'様式3-1'!F16</f>
        <v>0</v>
      </c>
      <c r="R19" s="29"/>
      <c r="S19" s="576">
        <f>'様式3-1'!G16</f>
        <v>0</v>
      </c>
      <c r="T19" s="29"/>
      <c r="U19" s="576">
        <f>'様式3-1'!H16</f>
        <v>0</v>
      </c>
      <c r="V19" s="29"/>
      <c r="W19" s="576">
        <f>'様式3-1'!I16</f>
        <v>0</v>
      </c>
      <c r="X19" s="29"/>
      <c r="Y19" s="128">
        <f t="shared" si="0"/>
        <v>0</v>
      </c>
      <c r="Z19" s="555">
        <f>SUM(Y19:Y23)</f>
        <v>0</v>
      </c>
      <c r="AA19" s="617"/>
      <c r="AB19" s="618"/>
      <c r="AC19" s="619"/>
      <c r="AD19" s="300"/>
      <c r="AF19" s="553">
        <f t="shared" ref="AF19" si="1">SUM(J19:J23)</f>
        <v>0</v>
      </c>
      <c r="AG19" s="553">
        <f t="shared" ref="AG19" si="2">SUM(L19:L23)</f>
        <v>0</v>
      </c>
      <c r="AH19" s="553">
        <f t="shared" ref="AH19" si="3">SUM(N19:N23)</f>
        <v>0</v>
      </c>
      <c r="AI19" s="553">
        <f t="shared" ref="AI19" si="4">SUM(P19:P23)</f>
        <v>0</v>
      </c>
      <c r="AJ19" s="553">
        <f t="shared" ref="AJ19" si="5">SUM(R19:R23)</f>
        <v>0</v>
      </c>
      <c r="AK19" s="553">
        <f t="shared" ref="AK19" si="6">SUM(T19:T23)</f>
        <v>0</v>
      </c>
      <c r="AL19" s="553">
        <f t="shared" ref="AL19" si="7">SUM(V19:V23)</f>
        <v>0</v>
      </c>
      <c r="AM19" s="553">
        <f t="shared" ref="AM19" si="8">SUM(X19:X23)</f>
        <v>0</v>
      </c>
      <c r="AO19" s="552">
        <f>Y19</f>
        <v>0</v>
      </c>
      <c r="AP19" s="552">
        <f>Y20</f>
        <v>0</v>
      </c>
      <c r="AQ19" s="552">
        <f>Y21</f>
        <v>0</v>
      </c>
      <c r="AR19" s="552">
        <f>Y22</f>
        <v>0</v>
      </c>
      <c r="AS19" s="552">
        <f>Y23</f>
        <v>0</v>
      </c>
    </row>
    <row r="20" spans="1:45" s="301" customFormat="1" ht="18.75" customHeight="1" x14ac:dyDescent="0.15">
      <c r="A20" s="299"/>
      <c r="B20" s="580"/>
      <c r="C20" s="558" t="s">
        <v>24</v>
      </c>
      <c r="D20" s="559"/>
      <c r="E20" s="559"/>
      <c r="F20" s="559"/>
      <c r="G20" s="559"/>
      <c r="H20" s="560"/>
      <c r="I20" s="577"/>
      <c r="J20" s="33"/>
      <c r="K20" s="577"/>
      <c r="L20" s="30"/>
      <c r="M20" s="577"/>
      <c r="N20" s="30"/>
      <c r="O20" s="577"/>
      <c r="P20" s="30"/>
      <c r="Q20" s="577"/>
      <c r="R20" s="30"/>
      <c r="S20" s="577"/>
      <c r="T20" s="30"/>
      <c r="U20" s="577"/>
      <c r="V20" s="30"/>
      <c r="W20" s="577"/>
      <c r="X20" s="30"/>
      <c r="Y20" s="131">
        <f t="shared" si="0"/>
        <v>0</v>
      </c>
      <c r="Z20" s="556"/>
      <c r="AA20" s="620"/>
      <c r="AB20" s="621"/>
      <c r="AC20" s="622"/>
      <c r="AD20" s="300"/>
      <c r="AF20" s="553"/>
      <c r="AG20" s="553"/>
      <c r="AH20" s="553"/>
      <c r="AI20" s="553"/>
      <c r="AJ20" s="553"/>
      <c r="AK20" s="553"/>
      <c r="AL20" s="553"/>
      <c r="AM20" s="553"/>
      <c r="AO20" s="552"/>
      <c r="AP20" s="552"/>
      <c r="AQ20" s="552"/>
      <c r="AR20" s="552"/>
      <c r="AS20" s="552"/>
    </row>
    <row r="21" spans="1:45" s="301" customFormat="1" ht="18.75" customHeight="1" x14ac:dyDescent="0.15">
      <c r="A21" s="299"/>
      <c r="B21" s="580"/>
      <c r="C21" s="561" t="s">
        <v>264</v>
      </c>
      <c r="D21" s="562"/>
      <c r="E21" s="562"/>
      <c r="F21" s="562"/>
      <c r="G21" s="562"/>
      <c r="H21" s="563"/>
      <c r="I21" s="577"/>
      <c r="J21" s="33"/>
      <c r="K21" s="577"/>
      <c r="L21" s="30"/>
      <c r="M21" s="577"/>
      <c r="N21" s="30"/>
      <c r="O21" s="577"/>
      <c r="P21" s="30"/>
      <c r="Q21" s="577"/>
      <c r="R21" s="30"/>
      <c r="S21" s="577"/>
      <c r="T21" s="30"/>
      <c r="U21" s="577"/>
      <c r="V21" s="30"/>
      <c r="W21" s="577"/>
      <c r="X21" s="30"/>
      <c r="Y21" s="131">
        <f t="shared" si="0"/>
        <v>0</v>
      </c>
      <c r="Z21" s="556"/>
      <c r="AA21" s="620"/>
      <c r="AB21" s="621"/>
      <c r="AC21" s="622"/>
      <c r="AD21" s="300"/>
      <c r="AF21" s="553"/>
      <c r="AG21" s="553"/>
      <c r="AH21" s="553"/>
      <c r="AI21" s="553"/>
      <c r="AJ21" s="553"/>
      <c r="AK21" s="553"/>
      <c r="AL21" s="553"/>
      <c r="AM21" s="553"/>
      <c r="AO21" s="552"/>
      <c r="AP21" s="552"/>
      <c r="AQ21" s="552"/>
      <c r="AR21" s="552"/>
      <c r="AS21" s="552"/>
    </row>
    <row r="22" spans="1:45" s="301" customFormat="1" ht="18.75" customHeight="1" x14ac:dyDescent="0.15">
      <c r="A22" s="299"/>
      <c r="B22" s="302" t="s">
        <v>78</v>
      </c>
      <c r="C22" s="558" t="s">
        <v>25</v>
      </c>
      <c r="D22" s="559"/>
      <c r="E22" s="559"/>
      <c r="F22" s="559"/>
      <c r="G22" s="559"/>
      <c r="H22" s="560"/>
      <c r="I22" s="577"/>
      <c r="J22" s="33"/>
      <c r="K22" s="577"/>
      <c r="L22" s="30"/>
      <c r="M22" s="577"/>
      <c r="N22" s="30"/>
      <c r="O22" s="577"/>
      <c r="P22" s="30"/>
      <c r="Q22" s="577"/>
      <c r="R22" s="30"/>
      <c r="S22" s="577"/>
      <c r="T22" s="30"/>
      <c r="U22" s="577"/>
      <c r="V22" s="30"/>
      <c r="W22" s="577"/>
      <c r="X22" s="30"/>
      <c r="Y22" s="131">
        <f t="shared" si="0"/>
        <v>0</v>
      </c>
      <c r="Z22" s="556"/>
      <c r="AA22" s="620"/>
      <c r="AB22" s="621"/>
      <c r="AC22" s="622"/>
      <c r="AD22" s="300"/>
      <c r="AF22" s="553"/>
      <c r="AG22" s="553"/>
      <c r="AH22" s="553"/>
      <c r="AI22" s="553"/>
      <c r="AJ22" s="553"/>
      <c r="AK22" s="553"/>
      <c r="AL22" s="553"/>
      <c r="AM22" s="553"/>
      <c r="AO22" s="552"/>
      <c r="AP22" s="552"/>
      <c r="AQ22" s="552"/>
      <c r="AR22" s="552"/>
      <c r="AS22" s="552"/>
    </row>
    <row r="23" spans="1:45" s="301" customFormat="1" ht="18.75" customHeight="1" thickBot="1" x14ac:dyDescent="0.2">
      <c r="A23" s="299"/>
      <c r="B23" s="380"/>
      <c r="C23" s="564" t="s">
        <v>77</v>
      </c>
      <c r="D23" s="565"/>
      <c r="E23" s="565"/>
      <c r="F23" s="565"/>
      <c r="G23" s="565"/>
      <c r="H23" s="566"/>
      <c r="I23" s="578"/>
      <c r="J23" s="34"/>
      <c r="K23" s="578"/>
      <c r="L23" s="31"/>
      <c r="M23" s="578"/>
      <c r="N23" s="31"/>
      <c r="O23" s="578"/>
      <c r="P23" s="31"/>
      <c r="Q23" s="578"/>
      <c r="R23" s="31"/>
      <c r="S23" s="578"/>
      <c r="T23" s="31"/>
      <c r="U23" s="578"/>
      <c r="V23" s="31"/>
      <c r="W23" s="578"/>
      <c r="X23" s="31"/>
      <c r="Y23" s="134">
        <f t="shared" si="0"/>
        <v>0</v>
      </c>
      <c r="Z23" s="557"/>
      <c r="AA23" s="623"/>
      <c r="AB23" s="624"/>
      <c r="AC23" s="625"/>
      <c r="AD23" s="300"/>
      <c r="AF23" s="553"/>
      <c r="AG23" s="553"/>
      <c r="AH23" s="553"/>
      <c r="AI23" s="553"/>
      <c r="AJ23" s="553"/>
      <c r="AK23" s="553"/>
      <c r="AL23" s="553"/>
      <c r="AM23" s="553"/>
      <c r="AO23" s="552"/>
      <c r="AP23" s="552"/>
      <c r="AQ23" s="552"/>
      <c r="AR23" s="552"/>
      <c r="AS23" s="552"/>
    </row>
    <row r="24" spans="1:45" s="301" customFormat="1" ht="18.75" customHeight="1" x14ac:dyDescent="0.15">
      <c r="A24" s="299"/>
      <c r="B24" s="579" t="s">
        <v>92</v>
      </c>
      <c r="C24" s="567" t="s">
        <v>27</v>
      </c>
      <c r="D24" s="568"/>
      <c r="E24" s="568"/>
      <c r="F24" s="568"/>
      <c r="G24" s="568"/>
      <c r="H24" s="569"/>
      <c r="I24" s="576">
        <f>'様式3-1'!B17</f>
        <v>0</v>
      </c>
      <c r="J24" s="32"/>
      <c r="K24" s="576">
        <f>'様式3-1'!C17</f>
        <v>0</v>
      </c>
      <c r="L24" s="29"/>
      <c r="M24" s="576">
        <f>'様式3-1'!D17</f>
        <v>0</v>
      </c>
      <c r="N24" s="29"/>
      <c r="O24" s="576">
        <f>'様式3-1'!E17</f>
        <v>0</v>
      </c>
      <c r="P24" s="29"/>
      <c r="Q24" s="576">
        <f>'様式3-1'!F17</f>
        <v>0</v>
      </c>
      <c r="R24" s="29"/>
      <c r="S24" s="576">
        <f>'様式3-1'!G17</f>
        <v>0</v>
      </c>
      <c r="T24" s="29"/>
      <c r="U24" s="576">
        <f>'様式3-1'!H17</f>
        <v>0</v>
      </c>
      <c r="V24" s="29"/>
      <c r="W24" s="576">
        <f>'様式3-1'!I17</f>
        <v>0</v>
      </c>
      <c r="X24" s="29"/>
      <c r="Y24" s="128">
        <f t="shared" si="0"/>
        <v>0</v>
      </c>
      <c r="Z24" s="555">
        <f>SUM(Y24:Y28)</f>
        <v>0</v>
      </c>
      <c r="AA24" s="617"/>
      <c r="AB24" s="618"/>
      <c r="AC24" s="619"/>
      <c r="AD24" s="300"/>
      <c r="AF24" s="553">
        <f t="shared" ref="AF24" si="9">SUM(J24:J28)</f>
        <v>0</v>
      </c>
      <c r="AG24" s="553">
        <f t="shared" ref="AG24" si="10">SUM(L24:L28)</f>
        <v>0</v>
      </c>
      <c r="AH24" s="553">
        <f t="shared" ref="AH24" si="11">SUM(N24:N28)</f>
        <v>0</v>
      </c>
      <c r="AI24" s="553">
        <f t="shared" ref="AI24" si="12">SUM(P24:P28)</f>
        <v>0</v>
      </c>
      <c r="AJ24" s="553">
        <f t="shared" ref="AJ24" si="13">SUM(R24:R28)</f>
        <v>0</v>
      </c>
      <c r="AK24" s="553">
        <f t="shared" ref="AK24" si="14">SUM(T24:T28)</f>
        <v>0</v>
      </c>
      <c r="AL24" s="553">
        <f t="shared" ref="AL24" si="15">SUM(V24:V28)</f>
        <v>0</v>
      </c>
      <c r="AM24" s="553">
        <f t="shared" ref="AM24" si="16">SUM(X24:X28)</f>
        <v>0</v>
      </c>
      <c r="AO24" s="552">
        <f t="shared" ref="AO24" si="17">Y24</f>
        <v>0</v>
      </c>
      <c r="AP24" s="552">
        <f t="shared" ref="AP24" si="18">Y25</f>
        <v>0</v>
      </c>
      <c r="AQ24" s="552">
        <f t="shared" ref="AQ24" si="19">Y26</f>
        <v>0</v>
      </c>
      <c r="AR24" s="552">
        <f t="shared" ref="AR24" si="20">Y27</f>
        <v>0</v>
      </c>
      <c r="AS24" s="552">
        <f t="shared" ref="AS24" si="21">Y28</f>
        <v>0</v>
      </c>
    </row>
    <row r="25" spans="1:45" s="301" customFormat="1" ht="18.75" customHeight="1" x14ac:dyDescent="0.15">
      <c r="A25" s="299"/>
      <c r="B25" s="580"/>
      <c r="C25" s="558" t="s">
        <v>24</v>
      </c>
      <c r="D25" s="559"/>
      <c r="E25" s="559"/>
      <c r="F25" s="559"/>
      <c r="G25" s="559"/>
      <c r="H25" s="560"/>
      <c r="I25" s="577"/>
      <c r="J25" s="33"/>
      <c r="K25" s="577"/>
      <c r="L25" s="30"/>
      <c r="M25" s="577"/>
      <c r="N25" s="30"/>
      <c r="O25" s="577"/>
      <c r="P25" s="30"/>
      <c r="Q25" s="577"/>
      <c r="R25" s="30"/>
      <c r="S25" s="577"/>
      <c r="T25" s="30"/>
      <c r="U25" s="577"/>
      <c r="V25" s="30"/>
      <c r="W25" s="577"/>
      <c r="X25" s="30"/>
      <c r="Y25" s="131">
        <f t="shared" si="0"/>
        <v>0</v>
      </c>
      <c r="Z25" s="556"/>
      <c r="AA25" s="620"/>
      <c r="AB25" s="621"/>
      <c r="AC25" s="622"/>
      <c r="AD25" s="300"/>
      <c r="AF25" s="553"/>
      <c r="AG25" s="553"/>
      <c r="AH25" s="553"/>
      <c r="AI25" s="553"/>
      <c r="AJ25" s="553"/>
      <c r="AK25" s="553"/>
      <c r="AL25" s="553"/>
      <c r="AM25" s="553"/>
      <c r="AO25" s="552"/>
      <c r="AP25" s="552"/>
      <c r="AQ25" s="552"/>
      <c r="AR25" s="552"/>
      <c r="AS25" s="552"/>
    </row>
    <row r="26" spans="1:45" s="301" customFormat="1" ht="18.75" customHeight="1" x14ac:dyDescent="0.15">
      <c r="A26" s="299"/>
      <c r="B26" s="580"/>
      <c r="C26" s="561" t="s">
        <v>264</v>
      </c>
      <c r="D26" s="562"/>
      <c r="E26" s="562"/>
      <c r="F26" s="562"/>
      <c r="G26" s="562"/>
      <c r="H26" s="563"/>
      <c r="I26" s="577"/>
      <c r="J26" s="33"/>
      <c r="K26" s="577"/>
      <c r="L26" s="30"/>
      <c r="M26" s="577"/>
      <c r="N26" s="30"/>
      <c r="O26" s="577"/>
      <c r="P26" s="30"/>
      <c r="Q26" s="577"/>
      <c r="R26" s="30"/>
      <c r="S26" s="577"/>
      <c r="T26" s="30"/>
      <c r="U26" s="577"/>
      <c r="V26" s="30"/>
      <c r="W26" s="577"/>
      <c r="X26" s="30"/>
      <c r="Y26" s="131">
        <f t="shared" si="0"/>
        <v>0</v>
      </c>
      <c r="Z26" s="556"/>
      <c r="AA26" s="620"/>
      <c r="AB26" s="621"/>
      <c r="AC26" s="622"/>
      <c r="AD26" s="300"/>
      <c r="AF26" s="553"/>
      <c r="AG26" s="553"/>
      <c r="AH26" s="553"/>
      <c r="AI26" s="553"/>
      <c r="AJ26" s="553"/>
      <c r="AK26" s="553"/>
      <c r="AL26" s="553"/>
      <c r="AM26" s="553"/>
      <c r="AO26" s="552"/>
      <c r="AP26" s="552"/>
      <c r="AQ26" s="552"/>
      <c r="AR26" s="552"/>
      <c r="AS26" s="552"/>
    </row>
    <row r="27" spans="1:45" s="301" customFormat="1" ht="18.75" customHeight="1" x14ac:dyDescent="0.15">
      <c r="A27" s="299"/>
      <c r="B27" s="302" t="s">
        <v>78</v>
      </c>
      <c r="C27" s="558" t="s">
        <v>25</v>
      </c>
      <c r="D27" s="559"/>
      <c r="E27" s="559"/>
      <c r="F27" s="559"/>
      <c r="G27" s="559"/>
      <c r="H27" s="560"/>
      <c r="I27" s="577"/>
      <c r="J27" s="33"/>
      <c r="K27" s="577"/>
      <c r="L27" s="30"/>
      <c r="M27" s="577"/>
      <c r="N27" s="30"/>
      <c r="O27" s="577"/>
      <c r="P27" s="30"/>
      <c r="Q27" s="577"/>
      <c r="R27" s="30"/>
      <c r="S27" s="577"/>
      <c r="T27" s="30"/>
      <c r="U27" s="577"/>
      <c r="V27" s="30"/>
      <c r="W27" s="577"/>
      <c r="X27" s="30"/>
      <c r="Y27" s="131">
        <f t="shared" si="0"/>
        <v>0</v>
      </c>
      <c r="Z27" s="556"/>
      <c r="AA27" s="620"/>
      <c r="AB27" s="621"/>
      <c r="AC27" s="622"/>
      <c r="AD27" s="300"/>
      <c r="AF27" s="553"/>
      <c r="AG27" s="553"/>
      <c r="AH27" s="553"/>
      <c r="AI27" s="553"/>
      <c r="AJ27" s="553"/>
      <c r="AK27" s="553"/>
      <c r="AL27" s="553"/>
      <c r="AM27" s="553"/>
      <c r="AO27" s="552"/>
      <c r="AP27" s="552"/>
      <c r="AQ27" s="552"/>
      <c r="AR27" s="552"/>
      <c r="AS27" s="552"/>
    </row>
    <row r="28" spans="1:45" s="301" customFormat="1" ht="18.75" customHeight="1" thickBot="1" x14ac:dyDescent="0.2">
      <c r="A28" s="299"/>
      <c r="B28" s="380"/>
      <c r="C28" s="564" t="s">
        <v>77</v>
      </c>
      <c r="D28" s="565"/>
      <c r="E28" s="565"/>
      <c r="F28" s="565"/>
      <c r="G28" s="565"/>
      <c r="H28" s="566"/>
      <c r="I28" s="578"/>
      <c r="J28" s="34"/>
      <c r="K28" s="578"/>
      <c r="L28" s="31"/>
      <c r="M28" s="578"/>
      <c r="N28" s="31"/>
      <c r="O28" s="578"/>
      <c r="P28" s="31"/>
      <c r="Q28" s="578"/>
      <c r="R28" s="31"/>
      <c r="S28" s="578"/>
      <c r="T28" s="31"/>
      <c r="U28" s="578"/>
      <c r="V28" s="31"/>
      <c r="W28" s="578"/>
      <c r="X28" s="31"/>
      <c r="Y28" s="134">
        <f t="shared" si="0"/>
        <v>0</v>
      </c>
      <c r="Z28" s="557"/>
      <c r="AA28" s="623"/>
      <c r="AB28" s="624"/>
      <c r="AC28" s="625"/>
      <c r="AD28" s="300"/>
      <c r="AF28" s="553"/>
      <c r="AG28" s="553"/>
      <c r="AH28" s="553"/>
      <c r="AI28" s="553"/>
      <c r="AJ28" s="553"/>
      <c r="AK28" s="553"/>
      <c r="AL28" s="553"/>
      <c r="AM28" s="553"/>
      <c r="AO28" s="552"/>
      <c r="AP28" s="552"/>
      <c r="AQ28" s="552"/>
      <c r="AR28" s="552"/>
      <c r="AS28" s="552"/>
    </row>
    <row r="29" spans="1:45" s="301" customFormat="1" ht="18.75" customHeight="1" x14ac:dyDescent="0.15">
      <c r="A29" s="299"/>
      <c r="B29" s="579" t="s">
        <v>93</v>
      </c>
      <c r="C29" s="567" t="s">
        <v>27</v>
      </c>
      <c r="D29" s="568"/>
      <c r="E29" s="568"/>
      <c r="F29" s="568"/>
      <c r="G29" s="568"/>
      <c r="H29" s="569"/>
      <c r="I29" s="576">
        <f>'様式3-1'!B18</f>
        <v>0</v>
      </c>
      <c r="J29" s="32"/>
      <c r="K29" s="576">
        <f>'様式3-1'!C18</f>
        <v>0</v>
      </c>
      <c r="L29" s="29"/>
      <c r="M29" s="576">
        <f>'様式3-1'!D18</f>
        <v>0</v>
      </c>
      <c r="N29" s="29"/>
      <c r="O29" s="576">
        <f>'様式3-1'!E18</f>
        <v>0</v>
      </c>
      <c r="P29" s="29"/>
      <c r="Q29" s="576">
        <f>'様式3-1'!F18</f>
        <v>0</v>
      </c>
      <c r="R29" s="29"/>
      <c r="S29" s="576">
        <f>'様式3-1'!G18</f>
        <v>0</v>
      </c>
      <c r="T29" s="29"/>
      <c r="U29" s="576">
        <f>'様式3-1'!H18</f>
        <v>0</v>
      </c>
      <c r="V29" s="29"/>
      <c r="W29" s="576">
        <f>'様式3-1'!I18</f>
        <v>0</v>
      </c>
      <c r="X29" s="29"/>
      <c r="Y29" s="128">
        <f t="shared" si="0"/>
        <v>0</v>
      </c>
      <c r="Z29" s="555">
        <f t="shared" ref="Z29" si="22">SUM(Y29:Y33)</f>
        <v>0</v>
      </c>
      <c r="AA29" s="617"/>
      <c r="AB29" s="618"/>
      <c r="AC29" s="619"/>
      <c r="AD29" s="300"/>
      <c r="AF29" s="553">
        <f t="shared" ref="AF29" si="23">SUM(J29:J33)</f>
        <v>0</v>
      </c>
      <c r="AG29" s="553">
        <f t="shared" ref="AG29" si="24">SUM(L29:L33)</f>
        <v>0</v>
      </c>
      <c r="AH29" s="553">
        <f t="shared" ref="AH29" si="25">SUM(N29:N33)</f>
        <v>0</v>
      </c>
      <c r="AI29" s="553">
        <f t="shared" ref="AI29" si="26">SUM(P29:P33)</f>
        <v>0</v>
      </c>
      <c r="AJ29" s="553">
        <f t="shared" ref="AJ29" si="27">SUM(R29:R33)</f>
        <v>0</v>
      </c>
      <c r="AK29" s="553">
        <f t="shared" ref="AK29" si="28">SUM(T29:T33)</f>
        <v>0</v>
      </c>
      <c r="AL29" s="553">
        <f t="shared" ref="AL29" si="29">SUM(V29:V33)</f>
        <v>0</v>
      </c>
      <c r="AM29" s="553">
        <f t="shared" ref="AM29" si="30">SUM(X29:X33)</f>
        <v>0</v>
      </c>
      <c r="AO29" s="552">
        <f t="shared" ref="AO29" si="31">Y29</f>
        <v>0</v>
      </c>
      <c r="AP29" s="552">
        <f t="shared" ref="AP29" si="32">Y30</f>
        <v>0</v>
      </c>
      <c r="AQ29" s="552">
        <f t="shared" ref="AQ29" si="33">Y31</f>
        <v>0</v>
      </c>
      <c r="AR29" s="552">
        <f t="shared" ref="AR29" si="34">Y32</f>
        <v>0</v>
      </c>
      <c r="AS29" s="552">
        <f t="shared" ref="AS29" si="35">Y33</f>
        <v>0</v>
      </c>
    </row>
    <row r="30" spans="1:45" s="301" customFormat="1" ht="18.75" customHeight="1" x14ac:dyDescent="0.15">
      <c r="A30" s="299"/>
      <c r="B30" s="580"/>
      <c r="C30" s="558" t="s">
        <v>24</v>
      </c>
      <c r="D30" s="559"/>
      <c r="E30" s="559"/>
      <c r="F30" s="559"/>
      <c r="G30" s="559"/>
      <c r="H30" s="560"/>
      <c r="I30" s="577"/>
      <c r="J30" s="33"/>
      <c r="K30" s="577"/>
      <c r="L30" s="30"/>
      <c r="M30" s="577"/>
      <c r="N30" s="30"/>
      <c r="O30" s="577"/>
      <c r="P30" s="30"/>
      <c r="Q30" s="577"/>
      <c r="R30" s="30"/>
      <c r="S30" s="577"/>
      <c r="T30" s="30"/>
      <c r="U30" s="577"/>
      <c r="V30" s="30"/>
      <c r="W30" s="577"/>
      <c r="X30" s="30"/>
      <c r="Y30" s="131">
        <f t="shared" si="0"/>
        <v>0</v>
      </c>
      <c r="Z30" s="556"/>
      <c r="AA30" s="620"/>
      <c r="AB30" s="621"/>
      <c r="AC30" s="622"/>
      <c r="AD30" s="300"/>
      <c r="AF30" s="553"/>
      <c r="AG30" s="553"/>
      <c r="AH30" s="553"/>
      <c r="AI30" s="553"/>
      <c r="AJ30" s="553"/>
      <c r="AK30" s="553"/>
      <c r="AL30" s="553"/>
      <c r="AM30" s="553"/>
      <c r="AO30" s="552"/>
      <c r="AP30" s="552"/>
      <c r="AQ30" s="552"/>
      <c r="AR30" s="552"/>
      <c r="AS30" s="552"/>
    </row>
    <row r="31" spans="1:45" s="301" customFormat="1" ht="18.75" customHeight="1" x14ac:dyDescent="0.15">
      <c r="A31" s="299"/>
      <c r="B31" s="580"/>
      <c r="C31" s="561" t="s">
        <v>264</v>
      </c>
      <c r="D31" s="562"/>
      <c r="E31" s="562"/>
      <c r="F31" s="562"/>
      <c r="G31" s="562"/>
      <c r="H31" s="563"/>
      <c r="I31" s="577"/>
      <c r="J31" s="33"/>
      <c r="K31" s="577"/>
      <c r="L31" s="30"/>
      <c r="M31" s="577"/>
      <c r="N31" s="30"/>
      <c r="O31" s="577"/>
      <c r="P31" s="30"/>
      <c r="Q31" s="577"/>
      <c r="R31" s="30"/>
      <c r="S31" s="577"/>
      <c r="T31" s="30"/>
      <c r="U31" s="577"/>
      <c r="V31" s="30"/>
      <c r="W31" s="577"/>
      <c r="X31" s="30"/>
      <c r="Y31" s="131">
        <f t="shared" si="0"/>
        <v>0</v>
      </c>
      <c r="Z31" s="556"/>
      <c r="AA31" s="620"/>
      <c r="AB31" s="621"/>
      <c r="AC31" s="622"/>
      <c r="AD31" s="300"/>
      <c r="AF31" s="553"/>
      <c r="AG31" s="553"/>
      <c r="AH31" s="553"/>
      <c r="AI31" s="553"/>
      <c r="AJ31" s="553"/>
      <c r="AK31" s="553"/>
      <c r="AL31" s="553"/>
      <c r="AM31" s="553"/>
      <c r="AO31" s="552"/>
      <c r="AP31" s="552"/>
      <c r="AQ31" s="552"/>
      <c r="AR31" s="552"/>
      <c r="AS31" s="552"/>
    </row>
    <row r="32" spans="1:45" s="301" customFormat="1" ht="18.75" customHeight="1" x14ac:dyDescent="0.15">
      <c r="A32" s="299"/>
      <c r="B32" s="302" t="s">
        <v>78</v>
      </c>
      <c r="C32" s="558" t="s">
        <v>25</v>
      </c>
      <c r="D32" s="559"/>
      <c r="E32" s="559"/>
      <c r="F32" s="559"/>
      <c r="G32" s="559"/>
      <c r="H32" s="560"/>
      <c r="I32" s="577"/>
      <c r="J32" s="33"/>
      <c r="K32" s="577"/>
      <c r="L32" s="30"/>
      <c r="M32" s="577"/>
      <c r="N32" s="30"/>
      <c r="O32" s="577"/>
      <c r="P32" s="30"/>
      <c r="Q32" s="577"/>
      <c r="R32" s="30"/>
      <c r="S32" s="577"/>
      <c r="T32" s="30"/>
      <c r="U32" s="577"/>
      <c r="V32" s="30"/>
      <c r="W32" s="577"/>
      <c r="X32" s="30"/>
      <c r="Y32" s="131">
        <f t="shared" si="0"/>
        <v>0</v>
      </c>
      <c r="Z32" s="556"/>
      <c r="AA32" s="620"/>
      <c r="AB32" s="621"/>
      <c r="AC32" s="622"/>
      <c r="AD32" s="300"/>
      <c r="AF32" s="553"/>
      <c r="AG32" s="553"/>
      <c r="AH32" s="553"/>
      <c r="AI32" s="553"/>
      <c r="AJ32" s="553"/>
      <c r="AK32" s="553"/>
      <c r="AL32" s="553"/>
      <c r="AM32" s="553"/>
      <c r="AO32" s="552"/>
      <c r="AP32" s="552"/>
      <c r="AQ32" s="552"/>
      <c r="AR32" s="552"/>
      <c r="AS32" s="552"/>
    </row>
    <row r="33" spans="1:45" s="301" customFormat="1" ht="18.75" customHeight="1" thickBot="1" x14ac:dyDescent="0.2">
      <c r="A33" s="299"/>
      <c r="B33" s="380"/>
      <c r="C33" s="564" t="s">
        <v>77</v>
      </c>
      <c r="D33" s="565"/>
      <c r="E33" s="565"/>
      <c r="F33" s="565"/>
      <c r="G33" s="565"/>
      <c r="H33" s="566"/>
      <c r="I33" s="578"/>
      <c r="J33" s="34"/>
      <c r="K33" s="578"/>
      <c r="L33" s="31"/>
      <c r="M33" s="578"/>
      <c r="N33" s="31"/>
      <c r="O33" s="578"/>
      <c r="P33" s="31"/>
      <c r="Q33" s="578"/>
      <c r="R33" s="31"/>
      <c r="S33" s="578"/>
      <c r="T33" s="31"/>
      <c r="U33" s="578"/>
      <c r="V33" s="31"/>
      <c r="W33" s="578"/>
      <c r="X33" s="31"/>
      <c r="Y33" s="134">
        <f t="shared" si="0"/>
        <v>0</v>
      </c>
      <c r="Z33" s="557"/>
      <c r="AA33" s="623"/>
      <c r="AB33" s="624"/>
      <c r="AC33" s="625"/>
      <c r="AD33" s="300"/>
      <c r="AF33" s="553"/>
      <c r="AG33" s="553"/>
      <c r="AH33" s="553"/>
      <c r="AI33" s="553"/>
      <c r="AJ33" s="553"/>
      <c r="AK33" s="553"/>
      <c r="AL33" s="553"/>
      <c r="AM33" s="553"/>
      <c r="AO33" s="552"/>
      <c r="AP33" s="552"/>
      <c r="AQ33" s="552"/>
      <c r="AR33" s="552"/>
      <c r="AS33" s="552"/>
    </row>
    <row r="34" spans="1:45" s="301" customFormat="1" ht="18.75" customHeight="1" x14ac:dyDescent="0.15">
      <c r="A34" s="299"/>
      <c r="B34" s="579" t="s">
        <v>94</v>
      </c>
      <c r="C34" s="567" t="s">
        <v>27</v>
      </c>
      <c r="D34" s="568"/>
      <c r="E34" s="568"/>
      <c r="F34" s="568"/>
      <c r="G34" s="568"/>
      <c r="H34" s="569"/>
      <c r="I34" s="576">
        <f>'様式3-1'!B19</f>
        <v>0</v>
      </c>
      <c r="J34" s="32"/>
      <c r="K34" s="576">
        <f>'様式3-1'!C19</f>
        <v>0</v>
      </c>
      <c r="L34" s="29"/>
      <c r="M34" s="576">
        <f>'様式3-1'!D19</f>
        <v>0</v>
      </c>
      <c r="N34" s="29"/>
      <c r="O34" s="576">
        <f>'様式3-1'!E19</f>
        <v>0</v>
      </c>
      <c r="P34" s="29"/>
      <c r="Q34" s="576">
        <f>'様式3-1'!F19</f>
        <v>0</v>
      </c>
      <c r="R34" s="29"/>
      <c r="S34" s="576">
        <f>'様式3-1'!G19</f>
        <v>0</v>
      </c>
      <c r="T34" s="29"/>
      <c r="U34" s="576">
        <f>'様式3-1'!H19</f>
        <v>0</v>
      </c>
      <c r="V34" s="29"/>
      <c r="W34" s="576">
        <f>'様式3-1'!I19</f>
        <v>0</v>
      </c>
      <c r="X34" s="29"/>
      <c r="Y34" s="128">
        <f t="shared" si="0"/>
        <v>0</v>
      </c>
      <c r="Z34" s="555">
        <f t="shared" ref="Z34" si="36">SUM(Y34:Y38)</f>
        <v>0</v>
      </c>
      <c r="AA34" s="617"/>
      <c r="AB34" s="618"/>
      <c r="AC34" s="619"/>
      <c r="AD34" s="300"/>
      <c r="AF34" s="553">
        <f t="shared" ref="AF34" si="37">SUM(J34:J38)</f>
        <v>0</v>
      </c>
      <c r="AG34" s="553">
        <f t="shared" ref="AG34" si="38">SUM(L34:L38)</f>
        <v>0</v>
      </c>
      <c r="AH34" s="553">
        <f t="shared" ref="AH34" si="39">SUM(N34:N38)</f>
        <v>0</v>
      </c>
      <c r="AI34" s="553">
        <f t="shared" ref="AI34" si="40">SUM(P34:P38)</f>
        <v>0</v>
      </c>
      <c r="AJ34" s="553">
        <f t="shared" ref="AJ34" si="41">SUM(R34:R38)</f>
        <v>0</v>
      </c>
      <c r="AK34" s="553">
        <f t="shared" ref="AK34" si="42">SUM(T34:T38)</f>
        <v>0</v>
      </c>
      <c r="AL34" s="553">
        <f t="shared" ref="AL34" si="43">SUM(V34:V38)</f>
        <v>0</v>
      </c>
      <c r="AM34" s="553">
        <f t="shared" ref="AM34" si="44">SUM(X34:X38)</f>
        <v>0</v>
      </c>
      <c r="AO34" s="552">
        <f t="shared" ref="AO34" si="45">Y34</f>
        <v>0</v>
      </c>
      <c r="AP34" s="552">
        <f t="shared" ref="AP34" si="46">Y35</f>
        <v>0</v>
      </c>
      <c r="AQ34" s="552">
        <f t="shared" ref="AQ34" si="47">Y36</f>
        <v>0</v>
      </c>
      <c r="AR34" s="552">
        <f t="shared" ref="AR34" si="48">Y37</f>
        <v>0</v>
      </c>
      <c r="AS34" s="552">
        <f t="shared" ref="AS34" si="49">Y38</f>
        <v>0</v>
      </c>
    </row>
    <row r="35" spans="1:45" s="301" customFormat="1" ht="18.75" customHeight="1" x14ac:dyDescent="0.15">
      <c r="A35" s="299"/>
      <c r="B35" s="580"/>
      <c r="C35" s="558" t="s">
        <v>24</v>
      </c>
      <c r="D35" s="559"/>
      <c r="E35" s="559"/>
      <c r="F35" s="559"/>
      <c r="G35" s="559"/>
      <c r="H35" s="560"/>
      <c r="I35" s="577"/>
      <c r="J35" s="33"/>
      <c r="K35" s="577"/>
      <c r="L35" s="30"/>
      <c r="M35" s="577"/>
      <c r="N35" s="30"/>
      <c r="O35" s="577"/>
      <c r="P35" s="30"/>
      <c r="Q35" s="577"/>
      <c r="R35" s="30"/>
      <c r="S35" s="577"/>
      <c r="T35" s="30"/>
      <c r="U35" s="577"/>
      <c r="V35" s="30"/>
      <c r="W35" s="577"/>
      <c r="X35" s="30"/>
      <c r="Y35" s="131">
        <f t="shared" si="0"/>
        <v>0</v>
      </c>
      <c r="Z35" s="556"/>
      <c r="AA35" s="620"/>
      <c r="AB35" s="621"/>
      <c r="AC35" s="622"/>
      <c r="AD35" s="300"/>
      <c r="AF35" s="553"/>
      <c r="AG35" s="553"/>
      <c r="AH35" s="553"/>
      <c r="AI35" s="553"/>
      <c r="AJ35" s="553"/>
      <c r="AK35" s="553"/>
      <c r="AL35" s="553"/>
      <c r="AM35" s="553"/>
      <c r="AO35" s="552"/>
      <c r="AP35" s="552"/>
      <c r="AQ35" s="552"/>
      <c r="AR35" s="552"/>
      <c r="AS35" s="552"/>
    </row>
    <row r="36" spans="1:45" s="301" customFormat="1" ht="18.75" customHeight="1" x14ac:dyDescent="0.15">
      <c r="A36" s="299"/>
      <c r="B36" s="580"/>
      <c r="C36" s="561" t="s">
        <v>264</v>
      </c>
      <c r="D36" s="562"/>
      <c r="E36" s="562"/>
      <c r="F36" s="562"/>
      <c r="G36" s="562"/>
      <c r="H36" s="563"/>
      <c r="I36" s="577"/>
      <c r="J36" s="33"/>
      <c r="K36" s="577"/>
      <c r="L36" s="30"/>
      <c r="M36" s="577"/>
      <c r="N36" s="30"/>
      <c r="O36" s="577"/>
      <c r="P36" s="30"/>
      <c r="Q36" s="577"/>
      <c r="R36" s="30"/>
      <c r="S36" s="577"/>
      <c r="T36" s="30"/>
      <c r="U36" s="577"/>
      <c r="V36" s="30"/>
      <c r="W36" s="577"/>
      <c r="X36" s="30"/>
      <c r="Y36" s="131">
        <f t="shared" si="0"/>
        <v>0</v>
      </c>
      <c r="Z36" s="556"/>
      <c r="AA36" s="620"/>
      <c r="AB36" s="621"/>
      <c r="AC36" s="622"/>
      <c r="AD36" s="300"/>
      <c r="AF36" s="553"/>
      <c r="AG36" s="553"/>
      <c r="AH36" s="553"/>
      <c r="AI36" s="553"/>
      <c r="AJ36" s="553"/>
      <c r="AK36" s="553"/>
      <c r="AL36" s="553"/>
      <c r="AM36" s="553"/>
      <c r="AO36" s="552"/>
      <c r="AP36" s="552"/>
      <c r="AQ36" s="552"/>
      <c r="AR36" s="552"/>
      <c r="AS36" s="552"/>
    </row>
    <row r="37" spans="1:45" s="301" customFormat="1" ht="18.75" customHeight="1" x14ac:dyDescent="0.15">
      <c r="A37" s="299"/>
      <c r="B37" s="302" t="s">
        <v>78</v>
      </c>
      <c r="C37" s="558" t="s">
        <v>25</v>
      </c>
      <c r="D37" s="559"/>
      <c r="E37" s="559"/>
      <c r="F37" s="559"/>
      <c r="G37" s="559"/>
      <c r="H37" s="560"/>
      <c r="I37" s="577"/>
      <c r="J37" s="33"/>
      <c r="K37" s="577"/>
      <c r="L37" s="30"/>
      <c r="M37" s="577"/>
      <c r="N37" s="30"/>
      <c r="O37" s="577"/>
      <c r="P37" s="30"/>
      <c r="Q37" s="577"/>
      <c r="R37" s="30"/>
      <c r="S37" s="577"/>
      <c r="T37" s="30"/>
      <c r="U37" s="577"/>
      <c r="V37" s="30"/>
      <c r="W37" s="577"/>
      <c r="X37" s="30"/>
      <c r="Y37" s="131">
        <f t="shared" si="0"/>
        <v>0</v>
      </c>
      <c r="Z37" s="556"/>
      <c r="AA37" s="620"/>
      <c r="AB37" s="621"/>
      <c r="AC37" s="622"/>
      <c r="AD37" s="300"/>
      <c r="AF37" s="553"/>
      <c r="AG37" s="553"/>
      <c r="AH37" s="553"/>
      <c r="AI37" s="553"/>
      <c r="AJ37" s="553"/>
      <c r="AK37" s="553"/>
      <c r="AL37" s="553"/>
      <c r="AM37" s="553"/>
      <c r="AO37" s="552"/>
      <c r="AP37" s="552"/>
      <c r="AQ37" s="552"/>
      <c r="AR37" s="552"/>
      <c r="AS37" s="552"/>
    </row>
    <row r="38" spans="1:45" s="301" customFormat="1" ht="18.75" customHeight="1" thickBot="1" x14ac:dyDescent="0.2">
      <c r="A38" s="299"/>
      <c r="B38" s="380"/>
      <c r="C38" s="564" t="s">
        <v>77</v>
      </c>
      <c r="D38" s="565"/>
      <c r="E38" s="565"/>
      <c r="F38" s="565"/>
      <c r="G38" s="565"/>
      <c r="H38" s="566"/>
      <c r="I38" s="578"/>
      <c r="J38" s="34"/>
      <c r="K38" s="578"/>
      <c r="L38" s="31"/>
      <c r="M38" s="578"/>
      <c r="N38" s="31"/>
      <c r="O38" s="578"/>
      <c r="P38" s="31"/>
      <c r="Q38" s="578"/>
      <c r="R38" s="31"/>
      <c r="S38" s="578"/>
      <c r="T38" s="31"/>
      <c r="U38" s="578"/>
      <c r="V38" s="31"/>
      <c r="W38" s="578"/>
      <c r="X38" s="31"/>
      <c r="Y38" s="134">
        <f t="shared" si="0"/>
        <v>0</v>
      </c>
      <c r="Z38" s="557"/>
      <c r="AA38" s="623"/>
      <c r="AB38" s="624"/>
      <c r="AC38" s="625"/>
      <c r="AD38" s="300"/>
      <c r="AF38" s="553"/>
      <c r="AG38" s="553"/>
      <c r="AH38" s="553"/>
      <c r="AI38" s="553"/>
      <c r="AJ38" s="553"/>
      <c r="AK38" s="553"/>
      <c r="AL38" s="553"/>
      <c r="AM38" s="553"/>
      <c r="AO38" s="552"/>
      <c r="AP38" s="552"/>
      <c r="AQ38" s="552"/>
      <c r="AR38" s="552"/>
      <c r="AS38" s="552"/>
    </row>
    <row r="39" spans="1:45" s="301" customFormat="1" ht="18.75" customHeight="1" x14ac:dyDescent="0.15">
      <c r="A39" s="299"/>
      <c r="B39" s="579" t="s">
        <v>95</v>
      </c>
      <c r="C39" s="567" t="s">
        <v>27</v>
      </c>
      <c r="D39" s="568"/>
      <c r="E39" s="568"/>
      <c r="F39" s="568"/>
      <c r="G39" s="568"/>
      <c r="H39" s="569"/>
      <c r="I39" s="576">
        <f>'様式3-1'!B20</f>
        <v>0</v>
      </c>
      <c r="J39" s="32"/>
      <c r="K39" s="576">
        <f>'様式3-1'!C20</f>
        <v>0</v>
      </c>
      <c r="L39" s="29"/>
      <c r="M39" s="576">
        <f>'様式3-1'!D20</f>
        <v>0</v>
      </c>
      <c r="N39" s="29"/>
      <c r="O39" s="576">
        <f>'様式3-1'!E20</f>
        <v>0</v>
      </c>
      <c r="P39" s="29"/>
      <c r="Q39" s="576">
        <f>'様式3-1'!F20</f>
        <v>0</v>
      </c>
      <c r="R39" s="29"/>
      <c r="S39" s="576">
        <f>'様式3-1'!G20</f>
        <v>0</v>
      </c>
      <c r="T39" s="29"/>
      <c r="U39" s="576">
        <f>'様式3-1'!H20</f>
        <v>0</v>
      </c>
      <c r="V39" s="29"/>
      <c r="W39" s="576">
        <f>'様式3-1'!I20</f>
        <v>0</v>
      </c>
      <c r="X39" s="29"/>
      <c r="Y39" s="128">
        <f t="shared" si="0"/>
        <v>0</v>
      </c>
      <c r="Z39" s="555">
        <f t="shared" ref="Z39" si="50">SUM(Y39:Y43)</f>
        <v>0</v>
      </c>
      <c r="AA39" s="617"/>
      <c r="AB39" s="618"/>
      <c r="AC39" s="619"/>
      <c r="AD39" s="300"/>
      <c r="AF39" s="553">
        <f t="shared" ref="AF39" si="51">SUM(J39:J43)</f>
        <v>0</v>
      </c>
      <c r="AG39" s="553">
        <f t="shared" ref="AG39" si="52">SUM(L39:L43)</f>
        <v>0</v>
      </c>
      <c r="AH39" s="553">
        <f t="shared" ref="AH39" si="53">SUM(N39:N43)</f>
        <v>0</v>
      </c>
      <c r="AI39" s="553">
        <f t="shared" ref="AI39" si="54">SUM(P39:P43)</f>
        <v>0</v>
      </c>
      <c r="AJ39" s="553">
        <f t="shared" ref="AJ39" si="55">SUM(R39:R43)</f>
        <v>0</v>
      </c>
      <c r="AK39" s="553">
        <f t="shared" ref="AK39" si="56">SUM(T39:T43)</f>
        <v>0</v>
      </c>
      <c r="AL39" s="553">
        <f t="shared" ref="AL39" si="57">SUM(V39:V43)</f>
        <v>0</v>
      </c>
      <c r="AM39" s="553">
        <f t="shared" ref="AM39" si="58">SUM(X39:X43)</f>
        <v>0</v>
      </c>
      <c r="AO39" s="552">
        <f t="shared" ref="AO39" si="59">Y39</f>
        <v>0</v>
      </c>
      <c r="AP39" s="552">
        <f t="shared" ref="AP39" si="60">Y40</f>
        <v>0</v>
      </c>
      <c r="AQ39" s="552">
        <f t="shared" ref="AQ39" si="61">Y41</f>
        <v>0</v>
      </c>
      <c r="AR39" s="552">
        <f t="shared" ref="AR39" si="62">Y42</f>
        <v>0</v>
      </c>
      <c r="AS39" s="552">
        <f t="shared" ref="AS39" si="63">Y43</f>
        <v>0</v>
      </c>
    </row>
    <row r="40" spans="1:45" s="301" customFormat="1" ht="18.75" customHeight="1" x14ac:dyDescent="0.15">
      <c r="A40" s="299"/>
      <c r="B40" s="580"/>
      <c r="C40" s="558" t="s">
        <v>24</v>
      </c>
      <c r="D40" s="559"/>
      <c r="E40" s="559"/>
      <c r="F40" s="559"/>
      <c r="G40" s="559"/>
      <c r="H40" s="560"/>
      <c r="I40" s="577"/>
      <c r="J40" s="33"/>
      <c r="K40" s="577"/>
      <c r="L40" s="30"/>
      <c r="M40" s="577"/>
      <c r="N40" s="30"/>
      <c r="O40" s="577"/>
      <c r="P40" s="30"/>
      <c r="Q40" s="577"/>
      <c r="R40" s="30"/>
      <c r="S40" s="577"/>
      <c r="T40" s="30"/>
      <c r="U40" s="577"/>
      <c r="V40" s="30"/>
      <c r="W40" s="577"/>
      <c r="X40" s="30"/>
      <c r="Y40" s="131">
        <f t="shared" si="0"/>
        <v>0</v>
      </c>
      <c r="Z40" s="556"/>
      <c r="AA40" s="620"/>
      <c r="AB40" s="621"/>
      <c r="AC40" s="622"/>
      <c r="AD40" s="300"/>
      <c r="AF40" s="553"/>
      <c r="AG40" s="553"/>
      <c r="AH40" s="553"/>
      <c r="AI40" s="553"/>
      <c r="AJ40" s="553"/>
      <c r="AK40" s="553"/>
      <c r="AL40" s="553"/>
      <c r="AM40" s="553"/>
      <c r="AO40" s="552"/>
      <c r="AP40" s="552"/>
      <c r="AQ40" s="552"/>
      <c r="AR40" s="552"/>
      <c r="AS40" s="552"/>
    </row>
    <row r="41" spans="1:45" s="301" customFormat="1" ht="18.75" customHeight="1" x14ac:dyDescent="0.15">
      <c r="A41" s="299"/>
      <c r="B41" s="580"/>
      <c r="C41" s="561" t="s">
        <v>264</v>
      </c>
      <c r="D41" s="562"/>
      <c r="E41" s="562"/>
      <c r="F41" s="562"/>
      <c r="G41" s="562"/>
      <c r="H41" s="563"/>
      <c r="I41" s="577"/>
      <c r="J41" s="33"/>
      <c r="K41" s="577"/>
      <c r="L41" s="30"/>
      <c r="M41" s="577"/>
      <c r="N41" s="30"/>
      <c r="O41" s="577"/>
      <c r="P41" s="30"/>
      <c r="Q41" s="577"/>
      <c r="R41" s="30"/>
      <c r="S41" s="577"/>
      <c r="T41" s="30"/>
      <c r="U41" s="577"/>
      <c r="V41" s="30"/>
      <c r="W41" s="577"/>
      <c r="X41" s="30"/>
      <c r="Y41" s="131">
        <f t="shared" si="0"/>
        <v>0</v>
      </c>
      <c r="Z41" s="556"/>
      <c r="AA41" s="620"/>
      <c r="AB41" s="621"/>
      <c r="AC41" s="622"/>
      <c r="AD41" s="300"/>
      <c r="AF41" s="553"/>
      <c r="AG41" s="553"/>
      <c r="AH41" s="553"/>
      <c r="AI41" s="553"/>
      <c r="AJ41" s="553"/>
      <c r="AK41" s="553"/>
      <c r="AL41" s="553"/>
      <c r="AM41" s="553"/>
      <c r="AO41" s="552"/>
      <c r="AP41" s="552"/>
      <c r="AQ41" s="552"/>
      <c r="AR41" s="552"/>
      <c r="AS41" s="552"/>
    </row>
    <row r="42" spans="1:45" s="301" customFormat="1" ht="18.75" customHeight="1" x14ac:dyDescent="0.15">
      <c r="A42" s="299"/>
      <c r="B42" s="302" t="s">
        <v>78</v>
      </c>
      <c r="C42" s="558" t="s">
        <v>25</v>
      </c>
      <c r="D42" s="559"/>
      <c r="E42" s="559"/>
      <c r="F42" s="559"/>
      <c r="G42" s="559"/>
      <c r="H42" s="560"/>
      <c r="I42" s="577"/>
      <c r="J42" s="33"/>
      <c r="K42" s="577"/>
      <c r="L42" s="30"/>
      <c r="M42" s="577"/>
      <c r="N42" s="30"/>
      <c r="O42" s="577"/>
      <c r="P42" s="30"/>
      <c r="Q42" s="577"/>
      <c r="R42" s="30"/>
      <c r="S42" s="577"/>
      <c r="T42" s="30"/>
      <c r="U42" s="577"/>
      <c r="V42" s="30"/>
      <c r="W42" s="577"/>
      <c r="X42" s="30"/>
      <c r="Y42" s="131">
        <f t="shared" si="0"/>
        <v>0</v>
      </c>
      <c r="Z42" s="556"/>
      <c r="AA42" s="620"/>
      <c r="AB42" s="621"/>
      <c r="AC42" s="622"/>
      <c r="AD42" s="300"/>
      <c r="AF42" s="553"/>
      <c r="AG42" s="553"/>
      <c r="AH42" s="553"/>
      <c r="AI42" s="553"/>
      <c r="AJ42" s="553"/>
      <c r="AK42" s="553"/>
      <c r="AL42" s="553"/>
      <c r="AM42" s="553"/>
      <c r="AO42" s="552"/>
      <c r="AP42" s="552"/>
      <c r="AQ42" s="552"/>
      <c r="AR42" s="552"/>
      <c r="AS42" s="552"/>
    </row>
    <row r="43" spans="1:45" s="301" customFormat="1" ht="18.75" customHeight="1" thickBot="1" x14ac:dyDescent="0.2">
      <c r="A43" s="299"/>
      <c r="B43" s="380"/>
      <c r="C43" s="564" t="s">
        <v>77</v>
      </c>
      <c r="D43" s="565"/>
      <c r="E43" s="565"/>
      <c r="F43" s="565"/>
      <c r="G43" s="565"/>
      <c r="H43" s="566"/>
      <c r="I43" s="578"/>
      <c r="J43" s="34"/>
      <c r="K43" s="578"/>
      <c r="L43" s="31"/>
      <c r="M43" s="578"/>
      <c r="N43" s="31"/>
      <c r="O43" s="578"/>
      <c r="P43" s="31"/>
      <c r="Q43" s="578"/>
      <c r="R43" s="31"/>
      <c r="S43" s="578"/>
      <c r="T43" s="31"/>
      <c r="U43" s="578"/>
      <c r="V43" s="31"/>
      <c r="W43" s="578"/>
      <c r="X43" s="31"/>
      <c r="Y43" s="134">
        <f t="shared" si="0"/>
        <v>0</v>
      </c>
      <c r="Z43" s="557"/>
      <c r="AA43" s="623"/>
      <c r="AB43" s="624"/>
      <c r="AC43" s="625"/>
      <c r="AD43" s="300"/>
      <c r="AF43" s="553"/>
      <c r="AG43" s="553"/>
      <c r="AH43" s="553"/>
      <c r="AI43" s="553"/>
      <c r="AJ43" s="553"/>
      <c r="AK43" s="553"/>
      <c r="AL43" s="553"/>
      <c r="AM43" s="553"/>
      <c r="AO43" s="552"/>
      <c r="AP43" s="552"/>
      <c r="AQ43" s="552"/>
      <c r="AR43" s="552"/>
      <c r="AS43" s="552"/>
    </row>
    <row r="44" spans="1:45" s="301" customFormat="1" ht="18.75" customHeight="1" x14ac:dyDescent="0.15">
      <c r="A44" s="299"/>
      <c r="B44" s="579" t="s">
        <v>96</v>
      </c>
      <c r="C44" s="567" t="s">
        <v>27</v>
      </c>
      <c r="D44" s="568"/>
      <c r="E44" s="568"/>
      <c r="F44" s="568"/>
      <c r="G44" s="568"/>
      <c r="H44" s="569"/>
      <c r="I44" s="576">
        <f>'様式3-1'!B21</f>
        <v>0</v>
      </c>
      <c r="J44" s="32"/>
      <c r="K44" s="576">
        <f>'様式3-1'!C21</f>
        <v>0</v>
      </c>
      <c r="L44" s="29"/>
      <c r="M44" s="576">
        <f>'様式3-1'!D21</f>
        <v>0</v>
      </c>
      <c r="N44" s="29"/>
      <c r="O44" s="576">
        <f>'様式3-1'!E21</f>
        <v>0</v>
      </c>
      <c r="P44" s="29"/>
      <c r="Q44" s="576">
        <f>'様式3-1'!F21</f>
        <v>0</v>
      </c>
      <c r="R44" s="29"/>
      <c r="S44" s="576">
        <f>'様式3-1'!G21</f>
        <v>0</v>
      </c>
      <c r="T44" s="29"/>
      <c r="U44" s="576">
        <f>'様式3-1'!H21</f>
        <v>0</v>
      </c>
      <c r="V44" s="29"/>
      <c r="W44" s="576">
        <f>'様式3-1'!I21</f>
        <v>0</v>
      </c>
      <c r="X44" s="29"/>
      <c r="Y44" s="128">
        <f t="shared" si="0"/>
        <v>0</v>
      </c>
      <c r="Z44" s="555">
        <f t="shared" ref="Z44" si="64">SUM(Y44:Y48)</f>
        <v>0</v>
      </c>
      <c r="AA44" s="617"/>
      <c r="AB44" s="618"/>
      <c r="AC44" s="619"/>
      <c r="AD44" s="300"/>
      <c r="AF44" s="553">
        <f t="shared" ref="AF44" si="65">SUM(J44:J48)</f>
        <v>0</v>
      </c>
      <c r="AG44" s="553">
        <f t="shared" ref="AG44" si="66">SUM(L44:L48)</f>
        <v>0</v>
      </c>
      <c r="AH44" s="553">
        <f t="shared" ref="AH44" si="67">SUM(N44:N48)</f>
        <v>0</v>
      </c>
      <c r="AI44" s="553">
        <f t="shared" ref="AI44" si="68">SUM(P44:P48)</f>
        <v>0</v>
      </c>
      <c r="AJ44" s="553">
        <f t="shared" ref="AJ44" si="69">SUM(R44:R48)</f>
        <v>0</v>
      </c>
      <c r="AK44" s="553">
        <f t="shared" ref="AK44" si="70">SUM(T44:T48)</f>
        <v>0</v>
      </c>
      <c r="AL44" s="553">
        <f t="shared" ref="AL44" si="71">SUM(V44:V48)</f>
        <v>0</v>
      </c>
      <c r="AM44" s="553">
        <f t="shared" ref="AM44" si="72">SUM(X44:X48)</f>
        <v>0</v>
      </c>
      <c r="AO44" s="552">
        <f t="shared" ref="AO44" si="73">Y44</f>
        <v>0</v>
      </c>
      <c r="AP44" s="552">
        <f t="shared" ref="AP44" si="74">Y45</f>
        <v>0</v>
      </c>
      <c r="AQ44" s="552">
        <f t="shared" ref="AQ44" si="75">Y46</f>
        <v>0</v>
      </c>
      <c r="AR44" s="552">
        <f t="shared" ref="AR44" si="76">Y47</f>
        <v>0</v>
      </c>
      <c r="AS44" s="552">
        <f t="shared" ref="AS44" si="77">Y48</f>
        <v>0</v>
      </c>
    </row>
    <row r="45" spans="1:45" s="301" customFormat="1" ht="18.75" customHeight="1" x14ac:dyDescent="0.15">
      <c r="A45" s="299"/>
      <c r="B45" s="580"/>
      <c r="C45" s="558" t="s">
        <v>24</v>
      </c>
      <c r="D45" s="559"/>
      <c r="E45" s="559"/>
      <c r="F45" s="559"/>
      <c r="G45" s="559"/>
      <c r="H45" s="560"/>
      <c r="I45" s="577"/>
      <c r="J45" s="33"/>
      <c r="K45" s="577"/>
      <c r="L45" s="30"/>
      <c r="M45" s="577"/>
      <c r="N45" s="30"/>
      <c r="O45" s="577"/>
      <c r="P45" s="30"/>
      <c r="Q45" s="577"/>
      <c r="R45" s="30"/>
      <c r="S45" s="577"/>
      <c r="T45" s="30"/>
      <c r="U45" s="577"/>
      <c r="V45" s="30"/>
      <c r="W45" s="577"/>
      <c r="X45" s="30"/>
      <c r="Y45" s="131">
        <f t="shared" si="0"/>
        <v>0</v>
      </c>
      <c r="Z45" s="556"/>
      <c r="AA45" s="620"/>
      <c r="AB45" s="621"/>
      <c r="AC45" s="622"/>
      <c r="AD45" s="300"/>
      <c r="AF45" s="553"/>
      <c r="AG45" s="553"/>
      <c r="AH45" s="553"/>
      <c r="AI45" s="553"/>
      <c r="AJ45" s="553"/>
      <c r="AK45" s="553"/>
      <c r="AL45" s="553"/>
      <c r="AM45" s="553"/>
      <c r="AO45" s="552"/>
      <c r="AP45" s="552"/>
      <c r="AQ45" s="552"/>
      <c r="AR45" s="552"/>
      <c r="AS45" s="552"/>
    </row>
    <row r="46" spans="1:45" s="301" customFormat="1" ht="18.75" customHeight="1" x14ac:dyDescent="0.15">
      <c r="A46" s="299"/>
      <c r="B46" s="580"/>
      <c r="C46" s="561" t="s">
        <v>264</v>
      </c>
      <c r="D46" s="562"/>
      <c r="E46" s="562"/>
      <c r="F46" s="562"/>
      <c r="G46" s="562"/>
      <c r="H46" s="563"/>
      <c r="I46" s="577"/>
      <c r="J46" s="33"/>
      <c r="K46" s="577"/>
      <c r="L46" s="30"/>
      <c r="M46" s="577"/>
      <c r="N46" s="30"/>
      <c r="O46" s="577"/>
      <c r="P46" s="30"/>
      <c r="Q46" s="577"/>
      <c r="R46" s="30"/>
      <c r="S46" s="577"/>
      <c r="T46" s="30"/>
      <c r="U46" s="577"/>
      <c r="V46" s="30"/>
      <c r="W46" s="577"/>
      <c r="X46" s="30"/>
      <c r="Y46" s="131">
        <f t="shared" si="0"/>
        <v>0</v>
      </c>
      <c r="Z46" s="556"/>
      <c r="AA46" s="620"/>
      <c r="AB46" s="621"/>
      <c r="AC46" s="622"/>
      <c r="AD46" s="300"/>
      <c r="AF46" s="553"/>
      <c r="AG46" s="553"/>
      <c r="AH46" s="553"/>
      <c r="AI46" s="553"/>
      <c r="AJ46" s="553"/>
      <c r="AK46" s="553"/>
      <c r="AL46" s="553"/>
      <c r="AM46" s="553"/>
      <c r="AO46" s="552"/>
      <c r="AP46" s="552"/>
      <c r="AQ46" s="552"/>
      <c r="AR46" s="552"/>
      <c r="AS46" s="552"/>
    </row>
    <row r="47" spans="1:45" s="301" customFormat="1" ht="18.75" customHeight="1" x14ac:dyDescent="0.15">
      <c r="A47" s="299"/>
      <c r="B47" s="302" t="s">
        <v>78</v>
      </c>
      <c r="C47" s="558" t="s">
        <v>25</v>
      </c>
      <c r="D47" s="559"/>
      <c r="E47" s="559"/>
      <c r="F47" s="559"/>
      <c r="G47" s="559"/>
      <c r="H47" s="560"/>
      <c r="I47" s="577"/>
      <c r="J47" s="33"/>
      <c r="K47" s="577"/>
      <c r="L47" s="30"/>
      <c r="M47" s="577"/>
      <c r="N47" s="30"/>
      <c r="O47" s="577"/>
      <c r="P47" s="30"/>
      <c r="Q47" s="577"/>
      <c r="R47" s="30"/>
      <c r="S47" s="577"/>
      <c r="T47" s="30"/>
      <c r="U47" s="577"/>
      <c r="V47" s="30"/>
      <c r="W47" s="577"/>
      <c r="X47" s="30"/>
      <c r="Y47" s="131">
        <f t="shared" si="0"/>
        <v>0</v>
      </c>
      <c r="Z47" s="556"/>
      <c r="AA47" s="620"/>
      <c r="AB47" s="621"/>
      <c r="AC47" s="622"/>
      <c r="AD47" s="300"/>
      <c r="AF47" s="553"/>
      <c r="AG47" s="553"/>
      <c r="AH47" s="553"/>
      <c r="AI47" s="553"/>
      <c r="AJ47" s="553"/>
      <c r="AK47" s="553"/>
      <c r="AL47" s="553"/>
      <c r="AM47" s="553"/>
      <c r="AO47" s="552"/>
      <c r="AP47" s="552"/>
      <c r="AQ47" s="552"/>
      <c r="AR47" s="552"/>
      <c r="AS47" s="552"/>
    </row>
    <row r="48" spans="1:45" s="301" customFormat="1" ht="18.75" customHeight="1" thickBot="1" x14ac:dyDescent="0.2">
      <c r="A48" s="299"/>
      <c r="B48" s="380"/>
      <c r="C48" s="564" t="s">
        <v>77</v>
      </c>
      <c r="D48" s="565"/>
      <c r="E48" s="565"/>
      <c r="F48" s="565"/>
      <c r="G48" s="565"/>
      <c r="H48" s="566"/>
      <c r="I48" s="578"/>
      <c r="J48" s="34"/>
      <c r="K48" s="578"/>
      <c r="L48" s="31"/>
      <c r="M48" s="578"/>
      <c r="N48" s="31"/>
      <c r="O48" s="578"/>
      <c r="P48" s="31"/>
      <c r="Q48" s="578"/>
      <c r="R48" s="31"/>
      <c r="S48" s="578"/>
      <c r="T48" s="31"/>
      <c r="U48" s="578"/>
      <c r="V48" s="31"/>
      <c r="W48" s="578"/>
      <c r="X48" s="31"/>
      <c r="Y48" s="134">
        <f t="shared" si="0"/>
        <v>0</v>
      </c>
      <c r="Z48" s="557"/>
      <c r="AA48" s="623"/>
      <c r="AB48" s="624"/>
      <c r="AC48" s="625"/>
      <c r="AD48" s="300"/>
      <c r="AF48" s="553"/>
      <c r="AG48" s="553"/>
      <c r="AH48" s="553"/>
      <c r="AI48" s="553"/>
      <c r="AJ48" s="553"/>
      <c r="AK48" s="553"/>
      <c r="AL48" s="553"/>
      <c r="AM48" s="553"/>
      <c r="AO48" s="552"/>
      <c r="AP48" s="552"/>
      <c r="AQ48" s="552"/>
      <c r="AR48" s="552"/>
      <c r="AS48" s="552"/>
    </row>
    <row r="49" spans="1:45" s="301" customFormat="1" ht="18.75" customHeight="1" x14ac:dyDescent="0.15">
      <c r="A49" s="299"/>
      <c r="B49" s="579" t="s">
        <v>97</v>
      </c>
      <c r="C49" s="567" t="s">
        <v>27</v>
      </c>
      <c r="D49" s="568"/>
      <c r="E49" s="568"/>
      <c r="F49" s="568"/>
      <c r="G49" s="568"/>
      <c r="H49" s="569"/>
      <c r="I49" s="576">
        <f>'様式3-1'!B22</f>
        <v>0</v>
      </c>
      <c r="J49" s="32"/>
      <c r="K49" s="576">
        <f>'様式3-1'!C22</f>
        <v>0</v>
      </c>
      <c r="L49" s="29"/>
      <c r="M49" s="576">
        <f>'様式3-1'!D22</f>
        <v>0</v>
      </c>
      <c r="N49" s="29"/>
      <c r="O49" s="576">
        <f>'様式3-1'!E22</f>
        <v>0</v>
      </c>
      <c r="P49" s="29"/>
      <c r="Q49" s="576">
        <f>'様式3-1'!F22</f>
        <v>0</v>
      </c>
      <c r="R49" s="29"/>
      <c r="S49" s="576">
        <f>'様式3-1'!G22</f>
        <v>0</v>
      </c>
      <c r="T49" s="29"/>
      <c r="U49" s="576">
        <f>'様式3-1'!H22</f>
        <v>0</v>
      </c>
      <c r="V49" s="29"/>
      <c r="W49" s="576">
        <f>'様式3-1'!I22</f>
        <v>0</v>
      </c>
      <c r="X49" s="29"/>
      <c r="Y49" s="128">
        <f t="shared" si="0"/>
        <v>0</v>
      </c>
      <c r="Z49" s="555">
        <f t="shared" ref="Z49" si="78">SUM(Y49:Y53)</f>
        <v>0</v>
      </c>
      <c r="AA49" s="617"/>
      <c r="AB49" s="618"/>
      <c r="AC49" s="619"/>
      <c r="AD49" s="300"/>
      <c r="AF49" s="553">
        <f t="shared" ref="AF49" si="79">SUM(J49:J53)</f>
        <v>0</v>
      </c>
      <c r="AG49" s="553">
        <f t="shared" ref="AG49" si="80">SUM(L49:L53)</f>
        <v>0</v>
      </c>
      <c r="AH49" s="553">
        <f t="shared" ref="AH49" si="81">SUM(N49:N53)</f>
        <v>0</v>
      </c>
      <c r="AI49" s="553">
        <f t="shared" ref="AI49" si="82">SUM(P49:P53)</f>
        <v>0</v>
      </c>
      <c r="AJ49" s="553">
        <f t="shared" ref="AJ49" si="83">SUM(R49:R53)</f>
        <v>0</v>
      </c>
      <c r="AK49" s="553">
        <f t="shared" ref="AK49" si="84">SUM(T49:T53)</f>
        <v>0</v>
      </c>
      <c r="AL49" s="553">
        <f t="shared" ref="AL49" si="85">SUM(V49:V53)</f>
        <v>0</v>
      </c>
      <c r="AM49" s="553">
        <f t="shared" ref="AM49" si="86">SUM(X49:X53)</f>
        <v>0</v>
      </c>
      <c r="AO49" s="552">
        <f t="shared" ref="AO49" si="87">Y49</f>
        <v>0</v>
      </c>
      <c r="AP49" s="552">
        <f t="shared" ref="AP49" si="88">Y50</f>
        <v>0</v>
      </c>
      <c r="AQ49" s="552">
        <f t="shared" ref="AQ49" si="89">Y51</f>
        <v>0</v>
      </c>
      <c r="AR49" s="552">
        <f t="shared" ref="AR49" si="90">Y52</f>
        <v>0</v>
      </c>
      <c r="AS49" s="552">
        <f t="shared" ref="AS49" si="91">Y53</f>
        <v>0</v>
      </c>
    </row>
    <row r="50" spans="1:45" s="301" customFormat="1" ht="18.75" customHeight="1" x14ac:dyDescent="0.15">
      <c r="A50" s="299"/>
      <c r="B50" s="580"/>
      <c r="C50" s="558" t="s">
        <v>24</v>
      </c>
      <c r="D50" s="559"/>
      <c r="E50" s="559"/>
      <c r="F50" s="559"/>
      <c r="G50" s="559"/>
      <c r="H50" s="560"/>
      <c r="I50" s="577"/>
      <c r="J50" s="33"/>
      <c r="K50" s="577"/>
      <c r="L50" s="30"/>
      <c r="M50" s="577"/>
      <c r="N50" s="30"/>
      <c r="O50" s="577"/>
      <c r="P50" s="30"/>
      <c r="Q50" s="577"/>
      <c r="R50" s="30"/>
      <c r="S50" s="577"/>
      <c r="T50" s="30"/>
      <c r="U50" s="577"/>
      <c r="V50" s="30"/>
      <c r="W50" s="577"/>
      <c r="X50" s="30"/>
      <c r="Y50" s="131">
        <f t="shared" si="0"/>
        <v>0</v>
      </c>
      <c r="Z50" s="556"/>
      <c r="AA50" s="620"/>
      <c r="AB50" s="621"/>
      <c r="AC50" s="622"/>
      <c r="AD50" s="300"/>
      <c r="AF50" s="553"/>
      <c r="AG50" s="553"/>
      <c r="AH50" s="553"/>
      <c r="AI50" s="553"/>
      <c r="AJ50" s="553"/>
      <c r="AK50" s="553"/>
      <c r="AL50" s="553"/>
      <c r="AM50" s="553"/>
      <c r="AO50" s="552"/>
      <c r="AP50" s="552"/>
      <c r="AQ50" s="552"/>
      <c r="AR50" s="552"/>
      <c r="AS50" s="552"/>
    </row>
    <row r="51" spans="1:45" s="301" customFormat="1" ht="18.75" customHeight="1" x14ac:dyDescent="0.15">
      <c r="A51" s="299"/>
      <c r="B51" s="580"/>
      <c r="C51" s="561" t="s">
        <v>264</v>
      </c>
      <c r="D51" s="562"/>
      <c r="E51" s="562"/>
      <c r="F51" s="562"/>
      <c r="G51" s="562"/>
      <c r="H51" s="563"/>
      <c r="I51" s="577"/>
      <c r="J51" s="33"/>
      <c r="K51" s="577"/>
      <c r="L51" s="30"/>
      <c r="M51" s="577"/>
      <c r="N51" s="30"/>
      <c r="O51" s="577"/>
      <c r="P51" s="30"/>
      <c r="Q51" s="577"/>
      <c r="R51" s="30"/>
      <c r="S51" s="577"/>
      <c r="T51" s="30"/>
      <c r="U51" s="577"/>
      <c r="V51" s="30"/>
      <c r="W51" s="577"/>
      <c r="X51" s="30"/>
      <c r="Y51" s="131">
        <f t="shared" si="0"/>
        <v>0</v>
      </c>
      <c r="Z51" s="556"/>
      <c r="AA51" s="620"/>
      <c r="AB51" s="621"/>
      <c r="AC51" s="622"/>
      <c r="AD51" s="300"/>
      <c r="AF51" s="553"/>
      <c r="AG51" s="553"/>
      <c r="AH51" s="553"/>
      <c r="AI51" s="553"/>
      <c r="AJ51" s="553"/>
      <c r="AK51" s="553"/>
      <c r="AL51" s="553"/>
      <c r="AM51" s="553"/>
      <c r="AO51" s="552"/>
      <c r="AP51" s="552"/>
      <c r="AQ51" s="552"/>
      <c r="AR51" s="552"/>
      <c r="AS51" s="552"/>
    </row>
    <row r="52" spans="1:45" s="301" customFormat="1" ht="18.75" customHeight="1" x14ac:dyDescent="0.15">
      <c r="A52" s="299"/>
      <c r="B52" s="302" t="s">
        <v>78</v>
      </c>
      <c r="C52" s="558" t="s">
        <v>25</v>
      </c>
      <c r="D52" s="559"/>
      <c r="E52" s="559"/>
      <c r="F52" s="559"/>
      <c r="G52" s="559"/>
      <c r="H52" s="560"/>
      <c r="I52" s="577"/>
      <c r="J52" s="33"/>
      <c r="K52" s="577"/>
      <c r="L52" s="30"/>
      <c r="M52" s="577"/>
      <c r="N52" s="30"/>
      <c r="O52" s="577"/>
      <c r="P52" s="30"/>
      <c r="Q52" s="577"/>
      <c r="R52" s="30"/>
      <c r="S52" s="577"/>
      <c r="T52" s="30"/>
      <c r="U52" s="577"/>
      <c r="V52" s="30"/>
      <c r="W52" s="577"/>
      <c r="X52" s="30"/>
      <c r="Y52" s="131">
        <f t="shared" si="0"/>
        <v>0</v>
      </c>
      <c r="Z52" s="556"/>
      <c r="AA52" s="620"/>
      <c r="AB52" s="621"/>
      <c r="AC52" s="622"/>
      <c r="AD52" s="300"/>
      <c r="AF52" s="553"/>
      <c r="AG52" s="553"/>
      <c r="AH52" s="553"/>
      <c r="AI52" s="553"/>
      <c r="AJ52" s="553"/>
      <c r="AK52" s="553"/>
      <c r="AL52" s="553"/>
      <c r="AM52" s="553"/>
      <c r="AO52" s="552"/>
      <c r="AP52" s="552"/>
      <c r="AQ52" s="552"/>
      <c r="AR52" s="552"/>
      <c r="AS52" s="552"/>
    </row>
    <row r="53" spans="1:45" s="301" customFormat="1" ht="18.75" customHeight="1" thickBot="1" x14ac:dyDescent="0.2">
      <c r="A53" s="299"/>
      <c r="B53" s="380"/>
      <c r="C53" s="564" t="s">
        <v>77</v>
      </c>
      <c r="D53" s="565"/>
      <c r="E53" s="565"/>
      <c r="F53" s="565"/>
      <c r="G53" s="565"/>
      <c r="H53" s="566"/>
      <c r="I53" s="578"/>
      <c r="J53" s="34"/>
      <c r="K53" s="578"/>
      <c r="L53" s="31"/>
      <c r="M53" s="578"/>
      <c r="N53" s="31"/>
      <c r="O53" s="578"/>
      <c r="P53" s="31"/>
      <c r="Q53" s="578"/>
      <c r="R53" s="31"/>
      <c r="S53" s="578"/>
      <c r="T53" s="31"/>
      <c r="U53" s="578"/>
      <c r="V53" s="31"/>
      <c r="W53" s="578"/>
      <c r="X53" s="31"/>
      <c r="Y53" s="134">
        <f t="shared" si="0"/>
        <v>0</v>
      </c>
      <c r="Z53" s="557"/>
      <c r="AA53" s="623"/>
      <c r="AB53" s="624"/>
      <c r="AC53" s="625"/>
      <c r="AD53" s="300"/>
      <c r="AF53" s="553"/>
      <c r="AG53" s="553"/>
      <c r="AH53" s="553"/>
      <c r="AI53" s="553"/>
      <c r="AJ53" s="553"/>
      <c r="AK53" s="553"/>
      <c r="AL53" s="553"/>
      <c r="AM53" s="553"/>
      <c r="AO53" s="552"/>
      <c r="AP53" s="552"/>
      <c r="AQ53" s="552"/>
      <c r="AR53" s="552"/>
      <c r="AS53" s="552"/>
    </row>
    <row r="54" spans="1:45" s="301" customFormat="1" ht="18.75" customHeight="1" x14ac:dyDescent="0.15">
      <c r="A54" s="299"/>
      <c r="B54" s="579" t="s">
        <v>98</v>
      </c>
      <c r="C54" s="567" t="s">
        <v>27</v>
      </c>
      <c r="D54" s="568"/>
      <c r="E54" s="568"/>
      <c r="F54" s="568"/>
      <c r="G54" s="568"/>
      <c r="H54" s="569"/>
      <c r="I54" s="576">
        <f>'様式3-1'!B23</f>
        <v>0</v>
      </c>
      <c r="J54" s="32"/>
      <c r="K54" s="576">
        <f>'様式3-1'!C23</f>
        <v>0</v>
      </c>
      <c r="L54" s="29"/>
      <c r="M54" s="576">
        <f>'様式3-1'!D23</f>
        <v>0</v>
      </c>
      <c r="N54" s="29"/>
      <c r="O54" s="576">
        <f>'様式3-1'!E23</f>
        <v>0</v>
      </c>
      <c r="P54" s="29"/>
      <c r="Q54" s="576">
        <f>'様式3-1'!F23</f>
        <v>0</v>
      </c>
      <c r="R54" s="29"/>
      <c r="S54" s="576">
        <f>'様式3-1'!G23</f>
        <v>0</v>
      </c>
      <c r="T54" s="29"/>
      <c r="U54" s="576">
        <f>'様式3-1'!H23</f>
        <v>0</v>
      </c>
      <c r="V54" s="29"/>
      <c r="W54" s="576">
        <f>'様式3-1'!I23</f>
        <v>0</v>
      </c>
      <c r="X54" s="29"/>
      <c r="Y54" s="128">
        <f t="shared" si="0"/>
        <v>0</v>
      </c>
      <c r="Z54" s="555">
        <f t="shared" ref="Z54" si="92">SUM(Y54:Y58)</f>
        <v>0</v>
      </c>
      <c r="AA54" s="617"/>
      <c r="AB54" s="618"/>
      <c r="AC54" s="619"/>
      <c r="AD54" s="300"/>
      <c r="AF54" s="553">
        <f t="shared" ref="AF54" si="93">SUM(J54:J58)</f>
        <v>0</v>
      </c>
      <c r="AG54" s="553">
        <f t="shared" ref="AG54" si="94">SUM(L54:L58)</f>
        <v>0</v>
      </c>
      <c r="AH54" s="553">
        <f t="shared" ref="AH54" si="95">SUM(N54:N58)</f>
        <v>0</v>
      </c>
      <c r="AI54" s="553">
        <f t="shared" ref="AI54" si="96">SUM(P54:P58)</f>
        <v>0</v>
      </c>
      <c r="AJ54" s="553">
        <f t="shared" ref="AJ54" si="97">SUM(R54:R58)</f>
        <v>0</v>
      </c>
      <c r="AK54" s="553">
        <f t="shared" ref="AK54" si="98">SUM(T54:T58)</f>
        <v>0</v>
      </c>
      <c r="AL54" s="553">
        <f t="shared" ref="AL54" si="99">SUM(V54:V58)</f>
        <v>0</v>
      </c>
      <c r="AM54" s="553">
        <f t="shared" ref="AM54" si="100">SUM(X54:X58)</f>
        <v>0</v>
      </c>
      <c r="AO54" s="552">
        <f t="shared" ref="AO54" si="101">Y54</f>
        <v>0</v>
      </c>
      <c r="AP54" s="552">
        <f t="shared" ref="AP54" si="102">Y55</f>
        <v>0</v>
      </c>
      <c r="AQ54" s="552">
        <f t="shared" ref="AQ54" si="103">Y56</f>
        <v>0</v>
      </c>
      <c r="AR54" s="552">
        <f t="shared" ref="AR54" si="104">Y57</f>
        <v>0</v>
      </c>
      <c r="AS54" s="552">
        <f t="shared" ref="AS54" si="105">Y58</f>
        <v>0</v>
      </c>
    </row>
    <row r="55" spans="1:45" s="301" customFormat="1" ht="18.75" customHeight="1" x14ac:dyDescent="0.15">
      <c r="A55" s="299"/>
      <c r="B55" s="580"/>
      <c r="C55" s="558" t="s">
        <v>24</v>
      </c>
      <c r="D55" s="559"/>
      <c r="E55" s="559"/>
      <c r="F55" s="559"/>
      <c r="G55" s="559"/>
      <c r="H55" s="560"/>
      <c r="I55" s="577"/>
      <c r="J55" s="33"/>
      <c r="K55" s="577"/>
      <c r="L55" s="30"/>
      <c r="M55" s="577"/>
      <c r="N55" s="30"/>
      <c r="O55" s="577"/>
      <c r="P55" s="30"/>
      <c r="Q55" s="577"/>
      <c r="R55" s="30"/>
      <c r="S55" s="577"/>
      <c r="T55" s="30"/>
      <c r="U55" s="577"/>
      <c r="V55" s="30"/>
      <c r="W55" s="577"/>
      <c r="X55" s="30"/>
      <c r="Y55" s="131">
        <f t="shared" si="0"/>
        <v>0</v>
      </c>
      <c r="Z55" s="556"/>
      <c r="AA55" s="620"/>
      <c r="AB55" s="621"/>
      <c r="AC55" s="622"/>
      <c r="AD55" s="300"/>
      <c r="AF55" s="553"/>
      <c r="AG55" s="553"/>
      <c r="AH55" s="553"/>
      <c r="AI55" s="553"/>
      <c r="AJ55" s="553"/>
      <c r="AK55" s="553"/>
      <c r="AL55" s="553"/>
      <c r="AM55" s="553"/>
      <c r="AO55" s="552"/>
      <c r="AP55" s="552"/>
      <c r="AQ55" s="552"/>
      <c r="AR55" s="552"/>
      <c r="AS55" s="552"/>
    </row>
    <row r="56" spans="1:45" s="301" customFormat="1" ht="18.75" customHeight="1" x14ac:dyDescent="0.15">
      <c r="A56" s="299"/>
      <c r="B56" s="580"/>
      <c r="C56" s="561" t="s">
        <v>264</v>
      </c>
      <c r="D56" s="562"/>
      <c r="E56" s="562"/>
      <c r="F56" s="562"/>
      <c r="G56" s="562"/>
      <c r="H56" s="563"/>
      <c r="I56" s="577"/>
      <c r="J56" s="33"/>
      <c r="K56" s="577"/>
      <c r="L56" s="30"/>
      <c r="M56" s="577"/>
      <c r="N56" s="30"/>
      <c r="O56" s="577"/>
      <c r="P56" s="30"/>
      <c r="Q56" s="577"/>
      <c r="R56" s="30"/>
      <c r="S56" s="577"/>
      <c r="T56" s="30"/>
      <c r="U56" s="577"/>
      <c r="V56" s="30"/>
      <c r="W56" s="577"/>
      <c r="X56" s="30"/>
      <c r="Y56" s="131">
        <f t="shared" si="0"/>
        <v>0</v>
      </c>
      <c r="Z56" s="556"/>
      <c r="AA56" s="620"/>
      <c r="AB56" s="621"/>
      <c r="AC56" s="622"/>
      <c r="AD56" s="300"/>
      <c r="AF56" s="553"/>
      <c r="AG56" s="553"/>
      <c r="AH56" s="553"/>
      <c r="AI56" s="553"/>
      <c r="AJ56" s="553"/>
      <c r="AK56" s="553"/>
      <c r="AL56" s="553"/>
      <c r="AM56" s="553"/>
      <c r="AO56" s="552"/>
      <c r="AP56" s="552"/>
      <c r="AQ56" s="552"/>
      <c r="AR56" s="552"/>
      <c r="AS56" s="552"/>
    </row>
    <row r="57" spans="1:45" s="301" customFormat="1" ht="18.75" customHeight="1" x14ac:dyDescent="0.15">
      <c r="A57" s="299"/>
      <c r="B57" s="302" t="s">
        <v>78</v>
      </c>
      <c r="C57" s="558" t="s">
        <v>25</v>
      </c>
      <c r="D57" s="559"/>
      <c r="E57" s="559"/>
      <c r="F57" s="559"/>
      <c r="G57" s="559"/>
      <c r="H57" s="560"/>
      <c r="I57" s="577"/>
      <c r="J57" s="33"/>
      <c r="K57" s="577"/>
      <c r="L57" s="30"/>
      <c r="M57" s="577"/>
      <c r="N57" s="30"/>
      <c r="O57" s="577"/>
      <c r="P57" s="30"/>
      <c r="Q57" s="577"/>
      <c r="R57" s="30"/>
      <c r="S57" s="577"/>
      <c r="T57" s="30"/>
      <c r="U57" s="577"/>
      <c r="V57" s="30"/>
      <c r="W57" s="577"/>
      <c r="X57" s="30"/>
      <c r="Y57" s="131">
        <f t="shared" si="0"/>
        <v>0</v>
      </c>
      <c r="Z57" s="556"/>
      <c r="AA57" s="620"/>
      <c r="AB57" s="621"/>
      <c r="AC57" s="622"/>
      <c r="AD57" s="300"/>
      <c r="AF57" s="553"/>
      <c r="AG57" s="553"/>
      <c r="AH57" s="553"/>
      <c r="AI57" s="553"/>
      <c r="AJ57" s="553"/>
      <c r="AK57" s="553"/>
      <c r="AL57" s="553"/>
      <c r="AM57" s="553"/>
      <c r="AO57" s="552"/>
      <c r="AP57" s="552"/>
      <c r="AQ57" s="552"/>
      <c r="AR57" s="552"/>
      <c r="AS57" s="552"/>
    </row>
    <row r="58" spans="1:45" s="301" customFormat="1" ht="18.75" customHeight="1" thickBot="1" x14ac:dyDescent="0.2">
      <c r="A58" s="299"/>
      <c r="B58" s="380"/>
      <c r="C58" s="564" t="s">
        <v>77</v>
      </c>
      <c r="D58" s="565"/>
      <c r="E58" s="565"/>
      <c r="F58" s="565"/>
      <c r="G58" s="565"/>
      <c r="H58" s="566"/>
      <c r="I58" s="578"/>
      <c r="J58" s="34"/>
      <c r="K58" s="578"/>
      <c r="L58" s="31"/>
      <c r="M58" s="578"/>
      <c r="N58" s="31"/>
      <c r="O58" s="578"/>
      <c r="P58" s="31"/>
      <c r="Q58" s="578"/>
      <c r="R58" s="31"/>
      <c r="S58" s="578"/>
      <c r="T58" s="31"/>
      <c r="U58" s="578"/>
      <c r="V58" s="31"/>
      <c r="W58" s="578"/>
      <c r="X58" s="31"/>
      <c r="Y58" s="134">
        <f t="shared" si="0"/>
        <v>0</v>
      </c>
      <c r="Z58" s="557"/>
      <c r="AA58" s="623"/>
      <c r="AB58" s="624"/>
      <c r="AC58" s="625"/>
      <c r="AD58" s="300"/>
      <c r="AF58" s="553"/>
      <c r="AG58" s="553"/>
      <c r="AH58" s="553"/>
      <c r="AI58" s="553"/>
      <c r="AJ58" s="553"/>
      <c r="AK58" s="553"/>
      <c r="AL58" s="553"/>
      <c r="AM58" s="553"/>
      <c r="AO58" s="552"/>
      <c r="AP58" s="552"/>
      <c r="AQ58" s="552"/>
      <c r="AR58" s="552"/>
      <c r="AS58" s="552"/>
    </row>
    <row r="59" spans="1:45" s="301" customFormat="1" ht="18.75" customHeight="1" x14ac:dyDescent="0.15">
      <c r="A59" s="299"/>
      <c r="B59" s="579" t="s">
        <v>99</v>
      </c>
      <c r="C59" s="567" t="s">
        <v>27</v>
      </c>
      <c r="D59" s="568"/>
      <c r="E59" s="568"/>
      <c r="F59" s="568"/>
      <c r="G59" s="568"/>
      <c r="H59" s="569"/>
      <c r="I59" s="576">
        <f>'様式3-1'!B24</f>
        <v>0</v>
      </c>
      <c r="J59" s="32"/>
      <c r="K59" s="576">
        <f>'様式3-1'!C24</f>
        <v>0</v>
      </c>
      <c r="L59" s="29"/>
      <c r="M59" s="576">
        <f>'様式3-1'!D24</f>
        <v>0</v>
      </c>
      <c r="N59" s="29"/>
      <c r="O59" s="576">
        <f>'様式3-1'!E24</f>
        <v>0</v>
      </c>
      <c r="P59" s="29"/>
      <c r="Q59" s="576">
        <f>'様式3-1'!F24</f>
        <v>0</v>
      </c>
      <c r="R59" s="29"/>
      <c r="S59" s="576">
        <f>'様式3-1'!G24</f>
        <v>0</v>
      </c>
      <c r="T59" s="29"/>
      <c r="U59" s="576">
        <f>'様式3-1'!H24</f>
        <v>0</v>
      </c>
      <c r="V59" s="29"/>
      <c r="W59" s="576">
        <f>'様式3-1'!I24</f>
        <v>0</v>
      </c>
      <c r="X59" s="29"/>
      <c r="Y59" s="128">
        <f t="shared" si="0"/>
        <v>0</v>
      </c>
      <c r="Z59" s="555">
        <f t="shared" ref="Z59" si="106">SUM(Y59:Y63)</f>
        <v>0</v>
      </c>
      <c r="AA59" s="617"/>
      <c r="AB59" s="618"/>
      <c r="AC59" s="619"/>
      <c r="AD59" s="300"/>
      <c r="AF59" s="553">
        <f t="shared" ref="AF59" si="107">SUM(J59:J63)</f>
        <v>0</v>
      </c>
      <c r="AG59" s="553">
        <f t="shared" ref="AG59" si="108">SUM(L59:L63)</f>
        <v>0</v>
      </c>
      <c r="AH59" s="553">
        <f t="shared" ref="AH59" si="109">SUM(N59:N63)</f>
        <v>0</v>
      </c>
      <c r="AI59" s="553">
        <f t="shared" ref="AI59" si="110">SUM(P59:P63)</f>
        <v>0</v>
      </c>
      <c r="AJ59" s="553">
        <f t="shared" ref="AJ59" si="111">SUM(R59:R63)</f>
        <v>0</v>
      </c>
      <c r="AK59" s="553">
        <f>SUM(T59:T63)</f>
        <v>0</v>
      </c>
      <c r="AL59" s="553">
        <f t="shared" ref="AL59" si="112">SUM(V59:V63)</f>
        <v>0</v>
      </c>
      <c r="AM59" s="553">
        <f t="shared" ref="AM59" si="113">SUM(X59:X63)</f>
        <v>0</v>
      </c>
      <c r="AO59" s="552">
        <f t="shared" ref="AO59" si="114">Y59</f>
        <v>0</v>
      </c>
      <c r="AP59" s="552">
        <f t="shared" ref="AP59" si="115">Y60</f>
        <v>0</v>
      </c>
      <c r="AQ59" s="552">
        <f t="shared" ref="AQ59" si="116">Y61</f>
        <v>0</v>
      </c>
      <c r="AR59" s="552">
        <f t="shared" ref="AR59" si="117">Y62</f>
        <v>0</v>
      </c>
      <c r="AS59" s="552">
        <f>Y63</f>
        <v>0</v>
      </c>
    </row>
    <row r="60" spans="1:45" s="301" customFormat="1" ht="18.75" customHeight="1" x14ac:dyDescent="0.15">
      <c r="A60" s="299"/>
      <c r="B60" s="580"/>
      <c r="C60" s="558" t="s">
        <v>24</v>
      </c>
      <c r="D60" s="559"/>
      <c r="E60" s="559"/>
      <c r="F60" s="559"/>
      <c r="G60" s="559"/>
      <c r="H60" s="560"/>
      <c r="I60" s="577"/>
      <c r="J60" s="33"/>
      <c r="K60" s="577"/>
      <c r="L60" s="30"/>
      <c r="M60" s="577"/>
      <c r="N60" s="30"/>
      <c r="O60" s="577"/>
      <c r="P60" s="30"/>
      <c r="Q60" s="577"/>
      <c r="R60" s="30"/>
      <c r="S60" s="577"/>
      <c r="T60" s="30"/>
      <c r="U60" s="577"/>
      <c r="V60" s="30"/>
      <c r="W60" s="577"/>
      <c r="X60" s="30"/>
      <c r="Y60" s="131">
        <f t="shared" si="0"/>
        <v>0</v>
      </c>
      <c r="Z60" s="556"/>
      <c r="AA60" s="620"/>
      <c r="AB60" s="621"/>
      <c r="AC60" s="622"/>
      <c r="AD60" s="300"/>
      <c r="AF60" s="553"/>
      <c r="AG60" s="553"/>
      <c r="AH60" s="553"/>
      <c r="AI60" s="553"/>
      <c r="AJ60" s="553"/>
      <c r="AK60" s="553"/>
      <c r="AL60" s="553"/>
      <c r="AM60" s="553"/>
      <c r="AO60" s="552"/>
      <c r="AP60" s="552"/>
      <c r="AQ60" s="552"/>
      <c r="AR60" s="552"/>
      <c r="AS60" s="552"/>
    </row>
    <row r="61" spans="1:45" s="301" customFormat="1" ht="18.75" customHeight="1" x14ac:dyDescent="0.15">
      <c r="A61" s="299"/>
      <c r="B61" s="580"/>
      <c r="C61" s="561" t="s">
        <v>264</v>
      </c>
      <c r="D61" s="562"/>
      <c r="E61" s="562"/>
      <c r="F61" s="562"/>
      <c r="G61" s="562"/>
      <c r="H61" s="563"/>
      <c r="I61" s="577"/>
      <c r="J61" s="33"/>
      <c r="K61" s="577"/>
      <c r="L61" s="30"/>
      <c r="M61" s="577"/>
      <c r="N61" s="30"/>
      <c r="O61" s="577"/>
      <c r="P61" s="30"/>
      <c r="Q61" s="577"/>
      <c r="R61" s="30"/>
      <c r="S61" s="577"/>
      <c r="T61" s="30"/>
      <c r="U61" s="577"/>
      <c r="V61" s="30"/>
      <c r="W61" s="577"/>
      <c r="X61" s="30"/>
      <c r="Y61" s="131">
        <f t="shared" si="0"/>
        <v>0</v>
      </c>
      <c r="Z61" s="556"/>
      <c r="AA61" s="620"/>
      <c r="AB61" s="621"/>
      <c r="AC61" s="622"/>
      <c r="AD61" s="300"/>
      <c r="AF61" s="553"/>
      <c r="AG61" s="553"/>
      <c r="AH61" s="553"/>
      <c r="AI61" s="553"/>
      <c r="AJ61" s="553"/>
      <c r="AK61" s="553"/>
      <c r="AL61" s="553"/>
      <c r="AM61" s="553"/>
      <c r="AO61" s="552"/>
      <c r="AP61" s="552"/>
      <c r="AQ61" s="552"/>
      <c r="AR61" s="552"/>
      <c r="AS61" s="552"/>
    </row>
    <row r="62" spans="1:45" s="301" customFormat="1" ht="18.75" customHeight="1" x14ac:dyDescent="0.15">
      <c r="A62" s="299"/>
      <c r="B62" s="302" t="s">
        <v>78</v>
      </c>
      <c r="C62" s="558" t="s">
        <v>25</v>
      </c>
      <c r="D62" s="559"/>
      <c r="E62" s="559"/>
      <c r="F62" s="559"/>
      <c r="G62" s="559"/>
      <c r="H62" s="560"/>
      <c r="I62" s="577"/>
      <c r="J62" s="33"/>
      <c r="K62" s="577"/>
      <c r="L62" s="30"/>
      <c r="M62" s="577"/>
      <c r="N62" s="30"/>
      <c r="O62" s="577"/>
      <c r="P62" s="30"/>
      <c r="Q62" s="577"/>
      <c r="R62" s="30"/>
      <c r="S62" s="577"/>
      <c r="T62" s="30"/>
      <c r="U62" s="577"/>
      <c r="V62" s="30"/>
      <c r="W62" s="577"/>
      <c r="X62" s="30"/>
      <c r="Y62" s="131">
        <f t="shared" si="0"/>
        <v>0</v>
      </c>
      <c r="Z62" s="556"/>
      <c r="AA62" s="620"/>
      <c r="AB62" s="621"/>
      <c r="AC62" s="622"/>
      <c r="AD62" s="300"/>
      <c r="AF62" s="553"/>
      <c r="AG62" s="553"/>
      <c r="AH62" s="553"/>
      <c r="AI62" s="553"/>
      <c r="AJ62" s="553"/>
      <c r="AK62" s="553"/>
      <c r="AL62" s="553"/>
      <c r="AM62" s="553"/>
      <c r="AO62" s="552"/>
      <c r="AP62" s="552"/>
      <c r="AQ62" s="552"/>
      <c r="AR62" s="552"/>
      <c r="AS62" s="552"/>
    </row>
    <row r="63" spans="1:45" s="301" customFormat="1" ht="18.75" customHeight="1" thickBot="1" x14ac:dyDescent="0.2">
      <c r="A63" s="299"/>
      <c r="B63" s="380"/>
      <c r="C63" s="564" t="s">
        <v>77</v>
      </c>
      <c r="D63" s="565"/>
      <c r="E63" s="565"/>
      <c r="F63" s="565"/>
      <c r="G63" s="565"/>
      <c r="H63" s="566"/>
      <c r="I63" s="578"/>
      <c r="J63" s="34"/>
      <c r="K63" s="578"/>
      <c r="L63" s="31"/>
      <c r="M63" s="578"/>
      <c r="N63" s="31"/>
      <c r="O63" s="578"/>
      <c r="P63" s="31"/>
      <c r="Q63" s="578"/>
      <c r="R63" s="31"/>
      <c r="S63" s="578"/>
      <c r="T63" s="31"/>
      <c r="U63" s="578"/>
      <c r="V63" s="31"/>
      <c r="W63" s="578"/>
      <c r="X63" s="31"/>
      <c r="Y63" s="134">
        <f t="shared" si="0"/>
        <v>0</v>
      </c>
      <c r="Z63" s="557"/>
      <c r="AA63" s="623"/>
      <c r="AB63" s="624"/>
      <c r="AC63" s="625"/>
      <c r="AD63" s="300"/>
      <c r="AF63" s="553"/>
      <c r="AG63" s="553"/>
      <c r="AH63" s="553"/>
      <c r="AI63" s="553"/>
      <c r="AJ63" s="553"/>
      <c r="AK63" s="553"/>
      <c r="AL63" s="553"/>
      <c r="AM63" s="553"/>
      <c r="AO63" s="552"/>
      <c r="AP63" s="552"/>
      <c r="AQ63" s="552"/>
      <c r="AR63" s="552"/>
      <c r="AS63" s="552"/>
    </row>
    <row r="64" spans="1:45" s="301" customFormat="1" ht="18.75" customHeight="1" x14ac:dyDescent="0.15">
      <c r="A64" s="299"/>
      <c r="B64" s="579" t="s">
        <v>100</v>
      </c>
      <c r="C64" s="567" t="s">
        <v>27</v>
      </c>
      <c r="D64" s="568"/>
      <c r="E64" s="568"/>
      <c r="F64" s="568"/>
      <c r="G64" s="568"/>
      <c r="H64" s="569"/>
      <c r="I64" s="576">
        <f>'様式3-1'!B25</f>
        <v>0</v>
      </c>
      <c r="J64" s="32"/>
      <c r="K64" s="576">
        <f>'様式3-1'!C25</f>
        <v>0</v>
      </c>
      <c r="L64" s="29"/>
      <c r="M64" s="576">
        <f>'様式3-1'!D25</f>
        <v>0</v>
      </c>
      <c r="N64" s="29"/>
      <c r="O64" s="576">
        <f>'様式3-1'!E25</f>
        <v>0</v>
      </c>
      <c r="P64" s="29"/>
      <c r="Q64" s="576">
        <f>'様式3-1'!F25</f>
        <v>0</v>
      </c>
      <c r="R64" s="29"/>
      <c r="S64" s="576">
        <f>'様式3-1'!G25</f>
        <v>0</v>
      </c>
      <c r="T64" s="29"/>
      <c r="U64" s="576">
        <f>'様式3-1'!H25</f>
        <v>0</v>
      </c>
      <c r="V64" s="29"/>
      <c r="W64" s="576">
        <f>'様式3-1'!I25</f>
        <v>0</v>
      </c>
      <c r="X64" s="29"/>
      <c r="Y64" s="128">
        <f t="shared" si="0"/>
        <v>0</v>
      </c>
      <c r="Z64" s="555">
        <f>SUM(Y64:Y68)</f>
        <v>0</v>
      </c>
      <c r="AA64" s="617"/>
      <c r="AB64" s="618"/>
      <c r="AC64" s="619"/>
      <c r="AD64" s="300"/>
      <c r="AF64" s="553">
        <f>SUM(J64:J68)</f>
        <v>0</v>
      </c>
      <c r="AG64" s="553">
        <f t="shared" ref="AG64" si="118">SUM(L64:L68)</f>
        <v>0</v>
      </c>
      <c r="AH64" s="553">
        <f t="shared" ref="AH64" si="119">SUM(N64:N68)</f>
        <v>0</v>
      </c>
      <c r="AI64" s="553">
        <f t="shared" ref="AI64" si="120">SUM(P64:P68)</f>
        <v>0</v>
      </c>
      <c r="AJ64" s="553">
        <f t="shared" ref="AJ64" si="121">SUM(R64:R68)</f>
        <v>0</v>
      </c>
      <c r="AK64" s="553">
        <f t="shared" ref="AK64" si="122">SUM(T64:T68)</f>
        <v>0</v>
      </c>
      <c r="AL64" s="553">
        <f t="shared" ref="AL64" si="123">SUM(V64:V68)</f>
        <v>0</v>
      </c>
      <c r="AM64" s="553">
        <f t="shared" ref="AM64" si="124">SUM(X64:X68)</f>
        <v>0</v>
      </c>
      <c r="AO64" s="552">
        <f t="shared" ref="AO64" si="125">Y64</f>
        <v>0</v>
      </c>
      <c r="AP64" s="552">
        <f t="shared" ref="AP64" si="126">Y65</f>
        <v>0</v>
      </c>
      <c r="AQ64" s="552">
        <f>Y66</f>
        <v>0</v>
      </c>
      <c r="AR64" s="552">
        <f t="shared" ref="AR64" si="127">Y67</f>
        <v>0</v>
      </c>
      <c r="AS64" s="552">
        <f t="shared" ref="AS64" si="128">Y68</f>
        <v>0</v>
      </c>
    </row>
    <row r="65" spans="1:45" s="301" customFormat="1" ht="18.75" customHeight="1" x14ac:dyDescent="0.15">
      <c r="A65" s="299"/>
      <c r="B65" s="580"/>
      <c r="C65" s="558" t="s">
        <v>24</v>
      </c>
      <c r="D65" s="559"/>
      <c r="E65" s="559"/>
      <c r="F65" s="559"/>
      <c r="G65" s="559"/>
      <c r="H65" s="560"/>
      <c r="I65" s="577"/>
      <c r="J65" s="33"/>
      <c r="K65" s="577"/>
      <c r="L65" s="30"/>
      <c r="M65" s="577"/>
      <c r="N65" s="30"/>
      <c r="O65" s="577"/>
      <c r="P65" s="30"/>
      <c r="Q65" s="577"/>
      <c r="R65" s="30"/>
      <c r="S65" s="577"/>
      <c r="T65" s="30"/>
      <c r="U65" s="577"/>
      <c r="V65" s="30"/>
      <c r="W65" s="577"/>
      <c r="X65" s="30"/>
      <c r="Y65" s="131">
        <f t="shared" si="0"/>
        <v>0</v>
      </c>
      <c r="Z65" s="556"/>
      <c r="AA65" s="620"/>
      <c r="AB65" s="621"/>
      <c r="AC65" s="622"/>
      <c r="AD65" s="300"/>
      <c r="AF65" s="553"/>
      <c r="AG65" s="553"/>
      <c r="AH65" s="553"/>
      <c r="AI65" s="553"/>
      <c r="AJ65" s="553"/>
      <c r="AK65" s="553"/>
      <c r="AL65" s="553"/>
      <c r="AM65" s="553"/>
      <c r="AO65" s="552"/>
      <c r="AP65" s="552"/>
      <c r="AQ65" s="552"/>
      <c r="AR65" s="552"/>
      <c r="AS65" s="552"/>
    </row>
    <row r="66" spans="1:45" s="301" customFormat="1" ht="18.75" customHeight="1" x14ac:dyDescent="0.15">
      <c r="A66" s="299"/>
      <c r="B66" s="580"/>
      <c r="C66" s="561" t="s">
        <v>264</v>
      </c>
      <c r="D66" s="562"/>
      <c r="E66" s="562"/>
      <c r="F66" s="562"/>
      <c r="G66" s="562"/>
      <c r="H66" s="563"/>
      <c r="I66" s="577"/>
      <c r="J66" s="33"/>
      <c r="K66" s="577"/>
      <c r="L66" s="30"/>
      <c r="M66" s="577"/>
      <c r="N66" s="30"/>
      <c r="O66" s="577"/>
      <c r="P66" s="30"/>
      <c r="Q66" s="577"/>
      <c r="R66" s="30"/>
      <c r="S66" s="577"/>
      <c r="T66" s="30"/>
      <c r="U66" s="577"/>
      <c r="V66" s="30"/>
      <c r="W66" s="577"/>
      <c r="X66" s="30"/>
      <c r="Y66" s="131">
        <f t="shared" si="0"/>
        <v>0</v>
      </c>
      <c r="Z66" s="556"/>
      <c r="AA66" s="620"/>
      <c r="AB66" s="621"/>
      <c r="AC66" s="622"/>
      <c r="AD66" s="300"/>
      <c r="AF66" s="553"/>
      <c r="AG66" s="553"/>
      <c r="AH66" s="553"/>
      <c r="AI66" s="553"/>
      <c r="AJ66" s="553"/>
      <c r="AK66" s="553"/>
      <c r="AL66" s="553"/>
      <c r="AM66" s="553"/>
      <c r="AO66" s="552"/>
      <c r="AP66" s="552"/>
      <c r="AQ66" s="552"/>
      <c r="AR66" s="552"/>
      <c r="AS66" s="552"/>
    </row>
    <row r="67" spans="1:45" s="301" customFormat="1" ht="18.75" customHeight="1" x14ac:dyDescent="0.15">
      <c r="A67" s="299"/>
      <c r="B67" s="302" t="s">
        <v>78</v>
      </c>
      <c r="C67" s="558" t="s">
        <v>25</v>
      </c>
      <c r="D67" s="559"/>
      <c r="E67" s="559"/>
      <c r="F67" s="559"/>
      <c r="G67" s="559"/>
      <c r="H67" s="560"/>
      <c r="I67" s="577"/>
      <c r="J67" s="33"/>
      <c r="K67" s="577"/>
      <c r="L67" s="30"/>
      <c r="M67" s="577"/>
      <c r="N67" s="30"/>
      <c r="O67" s="577"/>
      <c r="P67" s="30"/>
      <c r="Q67" s="577"/>
      <c r="R67" s="30"/>
      <c r="S67" s="577"/>
      <c r="T67" s="30"/>
      <c r="U67" s="577"/>
      <c r="V67" s="30"/>
      <c r="W67" s="577"/>
      <c r="X67" s="30"/>
      <c r="Y67" s="131">
        <f t="shared" si="0"/>
        <v>0</v>
      </c>
      <c r="Z67" s="556"/>
      <c r="AA67" s="620"/>
      <c r="AB67" s="621"/>
      <c r="AC67" s="622"/>
      <c r="AD67" s="300"/>
      <c r="AF67" s="553"/>
      <c r="AG67" s="553"/>
      <c r="AH67" s="553"/>
      <c r="AI67" s="553"/>
      <c r="AJ67" s="553"/>
      <c r="AK67" s="553"/>
      <c r="AL67" s="553"/>
      <c r="AM67" s="553"/>
      <c r="AO67" s="552"/>
      <c r="AP67" s="552"/>
      <c r="AQ67" s="552"/>
      <c r="AR67" s="552"/>
      <c r="AS67" s="552"/>
    </row>
    <row r="68" spans="1:45" s="301" customFormat="1" ht="18.75" customHeight="1" thickBot="1" x14ac:dyDescent="0.2">
      <c r="A68" s="299"/>
      <c r="B68" s="380"/>
      <c r="C68" s="564" t="s">
        <v>77</v>
      </c>
      <c r="D68" s="565"/>
      <c r="E68" s="565"/>
      <c r="F68" s="565"/>
      <c r="G68" s="565"/>
      <c r="H68" s="566"/>
      <c r="I68" s="578"/>
      <c r="J68" s="34"/>
      <c r="K68" s="578"/>
      <c r="L68" s="31"/>
      <c r="M68" s="578"/>
      <c r="N68" s="31"/>
      <c r="O68" s="578"/>
      <c r="P68" s="31"/>
      <c r="Q68" s="578"/>
      <c r="R68" s="31"/>
      <c r="S68" s="578"/>
      <c r="T68" s="31"/>
      <c r="U68" s="578"/>
      <c r="V68" s="31"/>
      <c r="W68" s="578"/>
      <c r="X68" s="31"/>
      <c r="Y68" s="134">
        <f t="shared" si="0"/>
        <v>0</v>
      </c>
      <c r="Z68" s="557"/>
      <c r="AA68" s="623"/>
      <c r="AB68" s="624"/>
      <c r="AC68" s="625"/>
      <c r="AD68" s="300"/>
      <c r="AF68" s="553"/>
      <c r="AG68" s="553"/>
      <c r="AH68" s="553"/>
      <c r="AI68" s="553"/>
      <c r="AJ68" s="553"/>
      <c r="AK68" s="553"/>
      <c r="AL68" s="553"/>
      <c r="AM68" s="553"/>
      <c r="AO68" s="552"/>
      <c r="AP68" s="552"/>
      <c r="AQ68" s="552"/>
      <c r="AR68" s="552"/>
      <c r="AS68" s="552"/>
    </row>
    <row r="69" spans="1:45" s="301" customFormat="1" ht="18.75" customHeight="1" x14ac:dyDescent="0.15">
      <c r="A69" s="299"/>
      <c r="B69" s="303" t="s">
        <v>62</v>
      </c>
      <c r="C69" s="567" t="s">
        <v>27</v>
      </c>
      <c r="D69" s="568"/>
      <c r="E69" s="568"/>
      <c r="F69" s="568"/>
      <c r="G69" s="568"/>
      <c r="H69" s="569"/>
      <c r="I69" s="570">
        <f>'様式3-1'!B26</f>
        <v>0</v>
      </c>
      <c r="J69" s="135">
        <f>SUM(J14,J19,J24,J29,J34,J39,J44,J49,J54,J59,J64)</f>
        <v>0</v>
      </c>
      <c r="K69" s="573">
        <f>'様式3-1'!C26</f>
        <v>0</v>
      </c>
      <c r="L69" s="136">
        <f>SUM(L14,L19,L24,L29,L34,L39,L44,L49,L54,L59,L64)</f>
        <v>0</v>
      </c>
      <c r="M69" s="573">
        <f>'様式3-1'!D26</f>
        <v>0</v>
      </c>
      <c r="N69" s="136">
        <f>SUM(N14,N19,N24,N29,N34,N39,N44,N49,N54,N59,N64)</f>
        <v>0</v>
      </c>
      <c r="O69" s="573">
        <f>'様式3-1'!E26</f>
        <v>0</v>
      </c>
      <c r="P69" s="136">
        <f>SUM(P14,P19,P24,P29,P34,P39,P44,P49,P54,P59,P64)</f>
        <v>0</v>
      </c>
      <c r="Q69" s="573">
        <f>'様式3-1'!F26</f>
        <v>0</v>
      </c>
      <c r="R69" s="136">
        <f>SUM(R14,R19,R24,R29,R34,R39,R44,R49,R54,R59,R64)</f>
        <v>0</v>
      </c>
      <c r="S69" s="573">
        <f>'様式3-1'!G26</f>
        <v>0</v>
      </c>
      <c r="T69" s="136">
        <f>SUM(T14,T19,T24,T29,T34,T39,T44,T49,T54,T59,T64)</f>
        <v>0</v>
      </c>
      <c r="U69" s="573">
        <f>'様式3-1'!H26</f>
        <v>0</v>
      </c>
      <c r="V69" s="136">
        <f>SUM(V14,V19,V24,V29,V34,V39,V44,V49,V54,V59,V64)</f>
        <v>0</v>
      </c>
      <c r="W69" s="573">
        <f>'様式3-1'!I26</f>
        <v>0</v>
      </c>
      <c r="X69" s="137">
        <f>SUM(X14,X19,X24,X29,X34,X39,X44,X49,X54,X59,X64)</f>
        <v>0</v>
      </c>
      <c r="Y69" s="128">
        <f>SUM(J69,L69,N69,P69,R69,T69,V69,X69)</f>
        <v>0</v>
      </c>
      <c r="Z69" s="555">
        <f>SUM(Y69:Y73)</f>
        <v>0</v>
      </c>
      <c r="AA69" s="617"/>
      <c r="AB69" s="618"/>
      <c r="AC69" s="619"/>
      <c r="AD69" s="300"/>
    </row>
    <row r="70" spans="1:45" s="301" customFormat="1" ht="18.75" customHeight="1" x14ac:dyDescent="0.15">
      <c r="A70" s="299"/>
      <c r="B70" s="304"/>
      <c r="C70" s="558" t="s">
        <v>24</v>
      </c>
      <c r="D70" s="559"/>
      <c r="E70" s="559"/>
      <c r="F70" s="559"/>
      <c r="G70" s="559"/>
      <c r="H70" s="560"/>
      <c r="I70" s="571"/>
      <c r="J70" s="138">
        <f>SUM(J15,J20,J25,J30,J35,J40,J45,J50,J55,J60,J65)</f>
        <v>0</v>
      </c>
      <c r="K70" s="574"/>
      <c r="L70" s="139">
        <f>SUM(L15,L20,L25,L30,L35,L40,L45,L50,L55,L60,L65)</f>
        <v>0</v>
      </c>
      <c r="M70" s="574"/>
      <c r="N70" s="139">
        <f>SUM(N15,N20,N25,N30,N35,N40,N45,N50,N55,N60,N65)</f>
        <v>0</v>
      </c>
      <c r="O70" s="574"/>
      <c r="P70" s="139">
        <f>SUM(P15,P20,P25,P30,P35,P40,P45,P50,P55,P60,P65)</f>
        <v>0</v>
      </c>
      <c r="Q70" s="574"/>
      <c r="R70" s="139">
        <f>SUM(R15,R20,R25,R30,R35,R40,R45,R50,R55,R60,R65)</f>
        <v>0</v>
      </c>
      <c r="S70" s="574"/>
      <c r="T70" s="139">
        <f>SUM(T15,T20,T25,T30,T35,T40,T45,T50,T55,T60,T65)</f>
        <v>0</v>
      </c>
      <c r="U70" s="574"/>
      <c r="V70" s="139">
        <f>SUM(V15,V20,V25,V30,V35,V40,V45,V50,V55,V60,V65)</f>
        <v>0</v>
      </c>
      <c r="W70" s="574"/>
      <c r="X70" s="140">
        <f>SUM(X15,X20,X25,X30,X35,X40,X45,X50,X55,X60,X65)</f>
        <v>0</v>
      </c>
      <c r="Y70" s="131">
        <f t="shared" ref="Y70:Y73" si="129">SUM(J70,L70,N70,P70,R70,T70,V70,X70)</f>
        <v>0</v>
      </c>
      <c r="Z70" s="556"/>
      <c r="AA70" s="620"/>
      <c r="AB70" s="621"/>
      <c r="AC70" s="622"/>
      <c r="AD70" s="300"/>
    </row>
    <row r="71" spans="1:45" s="301" customFormat="1" ht="18.75" customHeight="1" x14ac:dyDescent="0.15">
      <c r="A71" s="299"/>
      <c r="B71" s="304"/>
      <c r="C71" s="561" t="s">
        <v>264</v>
      </c>
      <c r="D71" s="562"/>
      <c r="E71" s="562"/>
      <c r="F71" s="562"/>
      <c r="G71" s="562"/>
      <c r="H71" s="563"/>
      <c r="I71" s="571"/>
      <c r="J71" s="138">
        <f>SUM(J16,J21,J26,J31,J36,J41,J46,J51,J56,J61,J66)</f>
        <v>0</v>
      </c>
      <c r="K71" s="574"/>
      <c r="L71" s="139">
        <f>SUM(L16,L21,L26,L31,L36,L41,L46,L51,L56,L61,L66)</f>
        <v>0</v>
      </c>
      <c r="M71" s="574"/>
      <c r="N71" s="139">
        <f>SUM(N16,N21,N26,N31,N36,N41,N46,N51,N56,N61,N66)</f>
        <v>0</v>
      </c>
      <c r="O71" s="574"/>
      <c r="P71" s="139">
        <f>SUM(P16,P21,P26,P31,P36,P41,P46,P51,P56,P61,P66)</f>
        <v>0</v>
      </c>
      <c r="Q71" s="574"/>
      <c r="R71" s="139">
        <f>SUM(R16,R21,R26,R31,R36,R41,R46,R51,R56,R61,R66)</f>
        <v>0</v>
      </c>
      <c r="S71" s="574"/>
      <c r="T71" s="139">
        <f>SUM(T16,T21,T26,T31,T36,T41,T46,T51,T56,T61,T66)</f>
        <v>0</v>
      </c>
      <c r="U71" s="574"/>
      <c r="V71" s="139">
        <f>SUM(V16,V21,V26,V31,V36,V41,V46,V51,V56,V61,V66)</f>
        <v>0</v>
      </c>
      <c r="W71" s="574"/>
      <c r="X71" s="140">
        <f>SUM(X16,X21,X26,X31,X36,X41,X46,X51,X56,X61,X66)</f>
        <v>0</v>
      </c>
      <c r="Y71" s="131">
        <f t="shared" si="129"/>
        <v>0</v>
      </c>
      <c r="Z71" s="556"/>
      <c r="AA71" s="620"/>
      <c r="AB71" s="621"/>
      <c r="AC71" s="622"/>
      <c r="AD71" s="300"/>
    </row>
    <row r="72" spans="1:45" s="301" customFormat="1" ht="18.75" customHeight="1" x14ac:dyDescent="0.15">
      <c r="A72" s="299"/>
      <c r="B72" s="302" t="s">
        <v>78</v>
      </c>
      <c r="C72" s="558" t="s">
        <v>25</v>
      </c>
      <c r="D72" s="559"/>
      <c r="E72" s="559"/>
      <c r="F72" s="559"/>
      <c r="G72" s="559"/>
      <c r="H72" s="560"/>
      <c r="I72" s="571"/>
      <c r="J72" s="138">
        <f>SUM(J17,J22,J27,J32,J37,J42,J47,J52,J57,J62,J67)</f>
        <v>0</v>
      </c>
      <c r="K72" s="574"/>
      <c r="L72" s="139">
        <f>SUM(L17,L22,L27,L32,L37,L42,L47,L52,L57,L62,L67)</f>
        <v>0</v>
      </c>
      <c r="M72" s="574"/>
      <c r="N72" s="139">
        <f>SUM(N17,N22,N27,N32,N37,N42,N47,N52,N57,N62,N67)</f>
        <v>0</v>
      </c>
      <c r="O72" s="574"/>
      <c r="P72" s="139">
        <f>SUM(P17,P22,P27,P32,P37,P42,P47,P52,P57,P62,P67)</f>
        <v>0</v>
      </c>
      <c r="Q72" s="574"/>
      <c r="R72" s="139">
        <f>SUM(R17,R22,R27,R32,R37,R42,R47,R52,R57,R62,R67)</f>
        <v>0</v>
      </c>
      <c r="S72" s="574"/>
      <c r="T72" s="139">
        <f>SUM(T17,T22,T27,T32,T37,T42,T47,T52,T57,T62,T67)</f>
        <v>0</v>
      </c>
      <c r="U72" s="574"/>
      <c r="V72" s="139">
        <f>SUM(V17,V22,V27,V32,V37,V42,V47,V52,V57,V62,V67)</f>
        <v>0</v>
      </c>
      <c r="W72" s="574"/>
      <c r="X72" s="140">
        <f>SUM(X17,X22,X27,X32,X37,X42,X47,X52,X57,X62,X67)</f>
        <v>0</v>
      </c>
      <c r="Y72" s="131">
        <f t="shared" si="129"/>
        <v>0</v>
      </c>
      <c r="Z72" s="556"/>
      <c r="AA72" s="620"/>
      <c r="AB72" s="621"/>
      <c r="AC72" s="622"/>
      <c r="AD72" s="300"/>
    </row>
    <row r="73" spans="1:45" s="301" customFormat="1" ht="18.75" customHeight="1" thickBot="1" x14ac:dyDescent="0.2">
      <c r="A73" s="299"/>
      <c r="B73" s="171">
        <f>SUM(B18,B23,B28,B33,B38,B43,B48,B53,B58,B63,B68)</f>
        <v>0</v>
      </c>
      <c r="C73" s="564" t="s">
        <v>77</v>
      </c>
      <c r="D73" s="565"/>
      <c r="E73" s="565"/>
      <c r="F73" s="565"/>
      <c r="G73" s="565"/>
      <c r="H73" s="566"/>
      <c r="I73" s="572"/>
      <c r="J73" s="141">
        <f>SUM(J18,J23,J28,J33,J38,J43,J48,J53,J58,J63,J68)</f>
        <v>0</v>
      </c>
      <c r="K73" s="575"/>
      <c r="L73" s="142">
        <f>SUM(L18,L23,L28,L33,L38,L43,L48,L53,L58,L63,L68)</f>
        <v>0</v>
      </c>
      <c r="M73" s="575"/>
      <c r="N73" s="142">
        <f>SUM(N18,N23,N28,N33,N38,N43,N48,N53,N58,N63,N68)</f>
        <v>0</v>
      </c>
      <c r="O73" s="575"/>
      <c r="P73" s="142">
        <f>SUM(P18,P23,P28,P33,P38,P43,P48,P53,P58,P63,P68)</f>
        <v>0</v>
      </c>
      <c r="Q73" s="575"/>
      <c r="R73" s="142">
        <f>SUM(R18,R23,R28,R33,R38,R43,R48,R53,R58,R63,R68)</f>
        <v>0</v>
      </c>
      <c r="S73" s="575"/>
      <c r="T73" s="142">
        <f>SUM(T18,T23,T28,T33,T38,T43,T48,T53,T58,T63,T68)</f>
        <v>0</v>
      </c>
      <c r="U73" s="575"/>
      <c r="V73" s="142">
        <f>SUM(V18,V23,V28,V33,V38,V43,V48,V53,V58,V63,V68)</f>
        <v>0</v>
      </c>
      <c r="W73" s="575"/>
      <c r="X73" s="143">
        <f>SUM(X18,X23,X28,X33,X38,X43,X48,X53,X58,X63,X68)</f>
        <v>0</v>
      </c>
      <c r="Y73" s="134">
        <f t="shared" si="129"/>
        <v>0</v>
      </c>
      <c r="Z73" s="557"/>
      <c r="AA73" s="623"/>
      <c r="AB73" s="624"/>
      <c r="AC73" s="625"/>
      <c r="AD73" s="300"/>
    </row>
    <row r="74" spans="1:45" s="301" customFormat="1" ht="18.75" customHeight="1" x14ac:dyDescent="0.15">
      <c r="A74" s="299"/>
      <c r="B74" s="299"/>
      <c r="C74" s="305"/>
      <c r="D74" s="305"/>
      <c r="E74" s="305"/>
      <c r="F74" s="306"/>
      <c r="G74" s="306"/>
      <c r="H74" s="307"/>
      <c r="I74" s="306"/>
      <c r="J74" s="306"/>
      <c r="K74" s="306"/>
      <c r="L74" s="306"/>
      <c r="M74" s="306"/>
      <c r="N74" s="306"/>
      <c r="O74" s="306"/>
      <c r="P74" s="306"/>
      <c r="Q74" s="306"/>
      <c r="R74" s="306"/>
      <c r="S74" s="306"/>
      <c r="T74" s="306"/>
      <c r="U74" s="306"/>
      <c r="V74" s="306"/>
      <c r="W74" s="306"/>
      <c r="X74" s="306"/>
      <c r="Y74" s="306"/>
      <c r="Z74" s="306"/>
      <c r="AA74" s="306"/>
      <c r="AB74" s="306"/>
      <c r="AC74" s="306"/>
      <c r="AD74" s="306"/>
    </row>
    <row r="75" spans="1:45" s="301" customFormat="1" ht="42" customHeight="1" x14ac:dyDescent="0.15">
      <c r="A75" s="299"/>
      <c r="B75" s="646" t="s">
        <v>39</v>
      </c>
      <c r="C75" s="647"/>
      <c r="D75" s="647"/>
      <c r="E75" s="648"/>
      <c r="F75" s="640"/>
      <c r="G75" s="641"/>
      <c r="H75" s="641"/>
      <c r="I75" s="641"/>
      <c r="J75" s="641"/>
      <c r="K75" s="641"/>
      <c r="L75" s="641"/>
      <c r="M75" s="641"/>
      <c r="N75" s="641"/>
      <c r="O75" s="641"/>
      <c r="P75" s="641"/>
      <c r="Q75" s="641"/>
      <c r="R75" s="641"/>
      <c r="S75" s="641"/>
      <c r="T75" s="641"/>
      <c r="U75" s="641"/>
      <c r="V75" s="641"/>
      <c r="W75" s="641"/>
      <c r="X75" s="641"/>
      <c r="Y75" s="641"/>
      <c r="Z75" s="641"/>
      <c r="AA75" s="641"/>
      <c r="AB75" s="641"/>
      <c r="AC75" s="642"/>
      <c r="AD75" s="308"/>
      <c r="AF75" s="309"/>
      <c r="AL75" s="309"/>
    </row>
    <row r="76" spans="1:45" s="301" customFormat="1" ht="9.75" customHeight="1" x14ac:dyDescent="0.15">
      <c r="A76" s="299"/>
      <c r="B76" s="310"/>
      <c r="C76" s="310"/>
      <c r="D76" s="310"/>
      <c r="E76" s="310"/>
      <c r="F76" s="311"/>
      <c r="G76" s="311"/>
      <c r="H76" s="311"/>
      <c r="I76" s="311"/>
      <c r="J76" s="311"/>
      <c r="K76" s="311"/>
      <c r="L76" s="311"/>
      <c r="M76" s="311"/>
      <c r="N76" s="311"/>
      <c r="O76" s="311"/>
      <c r="P76" s="311"/>
      <c r="Q76" s="311"/>
      <c r="R76" s="311"/>
      <c r="S76" s="311"/>
      <c r="T76" s="311"/>
      <c r="U76" s="311"/>
      <c r="V76" s="311"/>
      <c r="W76" s="311"/>
      <c r="X76" s="311"/>
      <c r="Y76" s="308"/>
      <c r="Z76" s="312"/>
      <c r="AA76" s="308"/>
      <c r="AB76" s="308"/>
      <c r="AC76" s="308"/>
      <c r="AD76" s="308"/>
      <c r="AF76" s="309"/>
      <c r="AL76" s="309"/>
    </row>
    <row r="77" spans="1:45" s="301" customFormat="1" ht="66" customHeight="1" x14ac:dyDescent="0.15">
      <c r="A77" s="299"/>
      <c r="B77" s="649" t="s">
        <v>28</v>
      </c>
      <c r="C77" s="650"/>
      <c r="D77" s="650"/>
      <c r="E77" s="651"/>
      <c r="F77" s="643"/>
      <c r="G77" s="644"/>
      <c r="H77" s="644"/>
      <c r="I77" s="644"/>
      <c r="J77" s="644"/>
      <c r="K77" s="644"/>
      <c r="L77" s="644"/>
      <c r="M77" s="644"/>
      <c r="N77" s="644"/>
      <c r="O77" s="644"/>
      <c r="P77" s="644"/>
      <c r="Q77" s="644"/>
      <c r="R77" s="644"/>
      <c r="S77" s="644"/>
      <c r="T77" s="644"/>
      <c r="U77" s="644"/>
      <c r="V77" s="644"/>
      <c r="W77" s="644"/>
      <c r="X77" s="644"/>
      <c r="Y77" s="644"/>
      <c r="Z77" s="644"/>
      <c r="AA77" s="644"/>
      <c r="AB77" s="644"/>
      <c r="AC77" s="645"/>
      <c r="AD77" s="308"/>
      <c r="AF77" s="309"/>
      <c r="AL77" s="309"/>
    </row>
    <row r="78" spans="1:45" x14ac:dyDescent="0.15">
      <c r="A78" s="313"/>
      <c r="B78" s="313"/>
      <c r="C78" s="313"/>
      <c r="D78" s="313"/>
      <c r="E78" s="313"/>
      <c r="F78" s="313"/>
      <c r="G78" s="313"/>
      <c r="H78" s="313"/>
      <c r="I78" s="313"/>
      <c r="J78" s="313"/>
      <c r="K78" s="313"/>
      <c r="L78" s="313"/>
      <c r="M78" s="313"/>
      <c r="N78" s="313"/>
      <c r="O78" s="313"/>
      <c r="P78" s="313"/>
      <c r="Q78" s="313"/>
      <c r="R78" s="313"/>
      <c r="S78" s="313"/>
      <c r="T78" s="313"/>
      <c r="U78" s="313"/>
      <c r="V78" s="313"/>
      <c r="W78" s="313"/>
      <c r="X78" s="313"/>
      <c r="Y78" s="313"/>
      <c r="Z78" s="313"/>
      <c r="AA78" s="313"/>
      <c r="AB78" s="313"/>
      <c r="AC78" s="313"/>
      <c r="AD78" s="313"/>
    </row>
    <row r="79" spans="1:45" ht="164.25" customHeight="1" x14ac:dyDescent="0.15">
      <c r="B79" s="639"/>
      <c r="C79" s="639"/>
      <c r="D79" s="639"/>
      <c r="E79" s="639"/>
      <c r="F79" s="639"/>
      <c r="G79" s="639"/>
      <c r="H79" s="639"/>
      <c r="I79" s="639"/>
      <c r="J79" s="639"/>
      <c r="K79" s="639"/>
      <c r="L79" s="639"/>
      <c r="M79" s="639"/>
      <c r="N79" s="639"/>
      <c r="O79" s="639"/>
      <c r="P79" s="639"/>
      <c r="Q79" s="639"/>
      <c r="R79" s="639"/>
      <c r="S79" s="639"/>
      <c r="T79" s="639"/>
      <c r="U79" s="639"/>
      <c r="V79" s="639"/>
      <c r="W79" s="639"/>
      <c r="X79" s="639"/>
      <c r="Y79" s="639"/>
      <c r="Z79" s="639"/>
      <c r="AA79" s="639"/>
      <c r="AB79" s="639"/>
      <c r="AC79" s="639"/>
    </row>
  </sheetData>
  <sheetProtection formatCells="0" formatColumns="0" formatRows="0"/>
  <protectedRanges>
    <protectedRange password="CECB" sqref="E12:G13 B12:C13 I12:Y13 AA12:AB73" name="範囲1_2_1"/>
    <protectedRange password="CECB" sqref="B4 B10:AA11 AB10:AC10 AB11:AD11" name="範囲1_1_1_2"/>
    <protectedRange password="CECB" sqref="B77" name="範囲1_1_1_1_1"/>
    <protectedRange password="CECB" sqref="B5:B6 U6:W6 W7:W8 Y5:Z5 X6:X8 U8:V8 Q7 Q5 D5:D6 T5 T7 F6:F8 C7:D8" name="範囲1_1_1_3_1"/>
  </protectedRanges>
  <mergeCells count="375">
    <mergeCell ref="B79:AC79"/>
    <mergeCell ref="AA59:AC63"/>
    <mergeCell ref="AA64:AC68"/>
    <mergeCell ref="F75:AC75"/>
    <mergeCell ref="F77:AC77"/>
    <mergeCell ref="AA69:AC73"/>
    <mergeCell ref="W39:W43"/>
    <mergeCell ref="S39:S43"/>
    <mergeCell ref="Z39:Z43"/>
    <mergeCell ref="C43:H43"/>
    <mergeCell ref="C39:H39"/>
    <mergeCell ref="I39:I43"/>
    <mergeCell ref="K39:K43"/>
    <mergeCell ref="M39:M43"/>
    <mergeCell ref="C40:H40"/>
    <mergeCell ref="C42:H42"/>
    <mergeCell ref="I44:I48"/>
    <mergeCell ref="C41:H41"/>
    <mergeCell ref="C68:H68"/>
    <mergeCell ref="C65:H65"/>
    <mergeCell ref="C67:H67"/>
    <mergeCell ref="B75:E75"/>
    <mergeCell ref="B77:E77"/>
    <mergeCell ref="I64:I68"/>
    <mergeCell ref="AA34:AC38"/>
    <mergeCell ref="Z24:Z28"/>
    <mergeCell ref="W19:W23"/>
    <mergeCell ref="AA39:AC43"/>
    <mergeCell ref="AA44:AC48"/>
    <mergeCell ref="AA49:AC53"/>
    <mergeCell ref="O29:O33"/>
    <mergeCell ref="M44:M48"/>
    <mergeCell ref="O39:O43"/>
    <mergeCell ref="Q39:Q43"/>
    <mergeCell ref="O44:O48"/>
    <mergeCell ref="O34:O38"/>
    <mergeCell ref="Q44:Q48"/>
    <mergeCell ref="Q34:Q38"/>
    <mergeCell ref="M29:M33"/>
    <mergeCell ref="Q29:Q33"/>
    <mergeCell ref="S24:S28"/>
    <mergeCell ref="U24:U28"/>
    <mergeCell ref="S19:S23"/>
    <mergeCell ref="U19:U23"/>
    <mergeCell ref="W24:W28"/>
    <mergeCell ref="X8:AC8"/>
    <mergeCell ref="M13:N13"/>
    <mergeCell ref="O13:P13"/>
    <mergeCell ref="Q13:R13"/>
    <mergeCell ref="S13:T13"/>
    <mergeCell ref="AA54:AC58"/>
    <mergeCell ref="S29:S33"/>
    <mergeCell ref="U29:U33"/>
    <mergeCell ref="W29:W33"/>
    <mergeCell ref="Z19:Z23"/>
    <mergeCell ref="Z29:Z33"/>
    <mergeCell ref="Z34:Z38"/>
    <mergeCell ref="Z44:Z48"/>
    <mergeCell ref="Z49:Z53"/>
    <mergeCell ref="Z54:Z58"/>
    <mergeCell ref="S44:S48"/>
    <mergeCell ref="U44:U48"/>
    <mergeCell ref="U54:U58"/>
    <mergeCell ref="W54:W58"/>
    <mergeCell ref="W49:W53"/>
    <mergeCell ref="U39:U43"/>
    <mergeCell ref="S34:S38"/>
    <mergeCell ref="U34:U38"/>
    <mergeCell ref="AA29:AC33"/>
    <mergeCell ref="Q14:Q18"/>
    <mergeCell ref="Q5:T6"/>
    <mergeCell ref="U5:AC6"/>
    <mergeCell ref="AA14:AC18"/>
    <mergeCell ref="AA19:AC23"/>
    <mergeCell ref="AA24:AC28"/>
    <mergeCell ref="S14:S18"/>
    <mergeCell ref="U14:U18"/>
    <mergeCell ref="O19:O23"/>
    <mergeCell ref="Q19:Q23"/>
    <mergeCell ref="D5:P5"/>
    <mergeCell ref="G6:P6"/>
    <mergeCell ref="G7:P7"/>
    <mergeCell ref="D6:F6"/>
    <mergeCell ref="D7:F7"/>
    <mergeCell ref="D8:F8"/>
    <mergeCell ref="Q24:Q28"/>
    <mergeCell ref="M24:M28"/>
    <mergeCell ref="O24:O28"/>
    <mergeCell ref="I24:I28"/>
    <mergeCell ref="K19:K23"/>
    <mergeCell ref="C19:H19"/>
    <mergeCell ref="C20:H20"/>
    <mergeCell ref="X7:AC7"/>
    <mergeCell ref="U13:V13"/>
    <mergeCell ref="W13:X13"/>
    <mergeCell ref="I19:I23"/>
    <mergeCell ref="M19:M23"/>
    <mergeCell ref="B4:AC4"/>
    <mergeCell ref="C16:H16"/>
    <mergeCell ref="B10:AA10"/>
    <mergeCell ref="B12:B13"/>
    <mergeCell ref="B11:AC11"/>
    <mergeCell ref="AB10:AC10"/>
    <mergeCell ref="AA12:AC13"/>
    <mergeCell ref="B14:B16"/>
    <mergeCell ref="Y12:Y13"/>
    <mergeCell ref="Z12:Z13"/>
    <mergeCell ref="I12:X12"/>
    <mergeCell ref="Z14:Z18"/>
    <mergeCell ref="C18:H18"/>
    <mergeCell ref="C14:H14"/>
    <mergeCell ref="C15:H15"/>
    <mergeCell ref="C17:H17"/>
    <mergeCell ref="B5:C5"/>
    <mergeCell ref="B6:C8"/>
    <mergeCell ref="W14:W18"/>
    <mergeCell ref="O14:O18"/>
    <mergeCell ref="I14:I18"/>
    <mergeCell ref="K14:K18"/>
    <mergeCell ref="M14:M18"/>
    <mergeCell ref="I13:J13"/>
    <mergeCell ref="K13:L13"/>
    <mergeCell ref="B19:B21"/>
    <mergeCell ref="B24:B26"/>
    <mergeCell ref="B29:B31"/>
    <mergeCell ref="C29:H29"/>
    <mergeCell ref="C30:H30"/>
    <mergeCell ref="C22:H22"/>
    <mergeCell ref="C25:H25"/>
    <mergeCell ref="I29:I33"/>
    <mergeCell ref="C28:H28"/>
    <mergeCell ref="C24:H24"/>
    <mergeCell ref="C21:H21"/>
    <mergeCell ref="C23:H23"/>
    <mergeCell ref="K29:K33"/>
    <mergeCell ref="C26:H26"/>
    <mergeCell ref="K24:K28"/>
    <mergeCell ref="B59:B61"/>
    <mergeCell ref="C49:H49"/>
    <mergeCell ref="C61:H61"/>
    <mergeCell ref="C63:H63"/>
    <mergeCell ref="C46:H46"/>
    <mergeCell ref="C48:H48"/>
    <mergeCell ref="C44:H44"/>
    <mergeCell ref="C45:H45"/>
    <mergeCell ref="C47:H47"/>
    <mergeCell ref="C59:H59"/>
    <mergeCell ref="C60:H60"/>
    <mergeCell ref="C62:H62"/>
    <mergeCell ref="B34:B36"/>
    <mergeCell ref="B39:B41"/>
    <mergeCell ref="B44:B46"/>
    <mergeCell ref="B49:B51"/>
    <mergeCell ref="C27:H27"/>
    <mergeCell ref="C56:H56"/>
    <mergeCell ref="C58:H58"/>
    <mergeCell ref="B54:B56"/>
    <mergeCell ref="C33:H33"/>
    <mergeCell ref="C32:H32"/>
    <mergeCell ref="C31:H31"/>
    <mergeCell ref="Z59:Z63"/>
    <mergeCell ref="C34:H34"/>
    <mergeCell ref="I34:I38"/>
    <mergeCell ref="K34:K38"/>
    <mergeCell ref="M34:M38"/>
    <mergeCell ref="C36:H36"/>
    <mergeCell ref="C38:H38"/>
    <mergeCell ref="C35:H35"/>
    <mergeCell ref="C37:H37"/>
    <mergeCell ref="K44:K48"/>
    <mergeCell ref="W44:W48"/>
    <mergeCell ref="W34:W38"/>
    <mergeCell ref="S64:S68"/>
    <mergeCell ref="U64:U68"/>
    <mergeCell ref="W64:W68"/>
    <mergeCell ref="Q59:Q63"/>
    <mergeCell ref="K59:K63"/>
    <mergeCell ref="M59:M63"/>
    <mergeCell ref="O59:O63"/>
    <mergeCell ref="S59:S63"/>
    <mergeCell ref="U59:U63"/>
    <mergeCell ref="W59:W63"/>
    <mergeCell ref="B64:B66"/>
    <mergeCell ref="Q49:Q53"/>
    <mergeCell ref="S49:S53"/>
    <mergeCell ref="U49:U53"/>
    <mergeCell ref="I49:I53"/>
    <mergeCell ref="C54:H54"/>
    <mergeCell ref="I54:I58"/>
    <mergeCell ref="K54:K58"/>
    <mergeCell ref="M54:M58"/>
    <mergeCell ref="O54:O58"/>
    <mergeCell ref="C55:H55"/>
    <mergeCell ref="C57:H57"/>
    <mergeCell ref="Q54:Q58"/>
    <mergeCell ref="S54:S58"/>
    <mergeCell ref="C66:H66"/>
    <mergeCell ref="C64:H64"/>
    <mergeCell ref="O49:O53"/>
    <mergeCell ref="I59:I63"/>
    <mergeCell ref="C50:H50"/>
    <mergeCell ref="C52:H52"/>
    <mergeCell ref="C51:H51"/>
    <mergeCell ref="C53:H53"/>
    <mergeCell ref="K49:K53"/>
    <mergeCell ref="M49:M53"/>
    <mergeCell ref="AF19:AF23"/>
    <mergeCell ref="AG19:AG23"/>
    <mergeCell ref="AH19:AH23"/>
    <mergeCell ref="AI19:AI23"/>
    <mergeCell ref="AJ19:AJ23"/>
    <mergeCell ref="AK19:AK23"/>
    <mergeCell ref="AL19:AL23"/>
    <mergeCell ref="AM19:AM23"/>
    <mergeCell ref="AF24:AF28"/>
    <mergeCell ref="AG24:AG28"/>
    <mergeCell ref="AF11:AM11"/>
    <mergeCell ref="AF14:AF18"/>
    <mergeCell ref="AG14:AG18"/>
    <mergeCell ref="AH14:AH18"/>
    <mergeCell ref="AI14:AI18"/>
    <mergeCell ref="AJ14:AJ18"/>
    <mergeCell ref="AK14:AK18"/>
    <mergeCell ref="AL14:AL18"/>
    <mergeCell ref="AM14:AM18"/>
    <mergeCell ref="AI44:AI48"/>
    <mergeCell ref="AJ44:AJ48"/>
    <mergeCell ref="AK44:AK48"/>
    <mergeCell ref="AL44:AL48"/>
    <mergeCell ref="AM44:AM48"/>
    <mergeCell ref="Z69:Z73"/>
    <mergeCell ref="C70:H70"/>
    <mergeCell ref="C72:H72"/>
    <mergeCell ref="C71:H71"/>
    <mergeCell ref="C73:H73"/>
    <mergeCell ref="C69:H69"/>
    <mergeCell ref="I69:I73"/>
    <mergeCell ref="K69:K73"/>
    <mergeCell ref="M69:M73"/>
    <mergeCell ref="O69:O73"/>
    <mergeCell ref="Q69:Q73"/>
    <mergeCell ref="S69:S73"/>
    <mergeCell ref="U69:U73"/>
    <mergeCell ref="W69:W73"/>
    <mergeCell ref="Z64:Z68"/>
    <mergeCell ref="K64:K68"/>
    <mergeCell ref="M64:M68"/>
    <mergeCell ref="O64:O68"/>
    <mergeCell ref="Q64:Q68"/>
    <mergeCell ref="AF34:AF38"/>
    <mergeCell ref="AG34:AG38"/>
    <mergeCell ref="AH34:AH38"/>
    <mergeCell ref="AI34:AI38"/>
    <mergeCell ref="AJ34:AJ38"/>
    <mergeCell ref="AK34:AK38"/>
    <mergeCell ref="AL34:AL38"/>
    <mergeCell ref="AM34:AM38"/>
    <mergeCell ref="AH24:AH28"/>
    <mergeCell ref="AI24:AI28"/>
    <mergeCell ref="AJ24:AJ28"/>
    <mergeCell ref="AK24:AK28"/>
    <mergeCell ref="AL24:AL28"/>
    <mergeCell ref="AM24:AM28"/>
    <mergeCell ref="AF64:AF68"/>
    <mergeCell ref="AG64:AG68"/>
    <mergeCell ref="AH64:AH68"/>
    <mergeCell ref="AI64:AI68"/>
    <mergeCell ref="AJ64:AJ68"/>
    <mergeCell ref="AK64:AK68"/>
    <mergeCell ref="AL64:AL68"/>
    <mergeCell ref="AM64:AM68"/>
    <mergeCell ref="AF49:AF53"/>
    <mergeCell ref="AG49:AG53"/>
    <mergeCell ref="AH49:AH53"/>
    <mergeCell ref="AI49:AI53"/>
    <mergeCell ref="AJ49:AJ53"/>
    <mergeCell ref="AK49:AK53"/>
    <mergeCell ref="AL49:AL53"/>
    <mergeCell ref="AM49:AM53"/>
    <mergeCell ref="AF54:AF58"/>
    <mergeCell ref="AG54:AG58"/>
    <mergeCell ref="AH54:AH58"/>
    <mergeCell ref="AI54:AI58"/>
    <mergeCell ref="AJ54:AJ58"/>
    <mergeCell ref="AK54:AK58"/>
    <mergeCell ref="AL54:AL58"/>
    <mergeCell ref="AM54:AM58"/>
    <mergeCell ref="AS24:AS28"/>
    <mergeCell ref="AO34:AO38"/>
    <mergeCell ref="AP34:AP38"/>
    <mergeCell ref="AQ34:AQ38"/>
    <mergeCell ref="AR34:AR38"/>
    <mergeCell ref="AS34:AS38"/>
    <mergeCell ref="AF59:AF63"/>
    <mergeCell ref="AG59:AG63"/>
    <mergeCell ref="AH59:AH63"/>
    <mergeCell ref="AI59:AI63"/>
    <mergeCell ref="AJ59:AJ63"/>
    <mergeCell ref="AK59:AK63"/>
    <mergeCell ref="AL59:AL63"/>
    <mergeCell ref="AM59:AM63"/>
    <mergeCell ref="AF39:AF43"/>
    <mergeCell ref="AG39:AG43"/>
    <mergeCell ref="AH39:AH43"/>
    <mergeCell ref="AI39:AI43"/>
    <mergeCell ref="AJ39:AJ43"/>
    <mergeCell ref="AK39:AK43"/>
    <mergeCell ref="AL39:AL43"/>
    <mergeCell ref="AM39:AM43"/>
    <mergeCell ref="AF44:AF48"/>
    <mergeCell ref="AG44:AG48"/>
    <mergeCell ref="AS39:AS43"/>
    <mergeCell ref="AO44:AO48"/>
    <mergeCell ref="AP44:AP48"/>
    <mergeCell ref="AQ44:AQ48"/>
    <mergeCell ref="AR44:AR48"/>
    <mergeCell ref="AS44:AS48"/>
    <mergeCell ref="AO11:AS11"/>
    <mergeCell ref="AO14:AO18"/>
    <mergeCell ref="AP14:AP18"/>
    <mergeCell ref="AQ14:AQ18"/>
    <mergeCell ref="AR14:AR18"/>
    <mergeCell ref="AS14:AS18"/>
    <mergeCell ref="AO29:AO33"/>
    <mergeCell ref="AP29:AP33"/>
    <mergeCell ref="AQ29:AQ33"/>
    <mergeCell ref="AR29:AR33"/>
    <mergeCell ref="AS29:AS33"/>
    <mergeCell ref="AO19:AO23"/>
    <mergeCell ref="AP19:AP23"/>
    <mergeCell ref="AQ19:AQ23"/>
    <mergeCell ref="AR19:AR23"/>
    <mergeCell ref="AS19:AS23"/>
    <mergeCell ref="AO24:AO28"/>
    <mergeCell ref="AP24:AP28"/>
    <mergeCell ref="AS59:AS63"/>
    <mergeCell ref="AO64:AO68"/>
    <mergeCell ref="AP64:AP68"/>
    <mergeCell ref="AQ64:AQ68"/>
    <mergeCell ref="AR64:AR68"/>
    <mergeCell ref="AS64:AS68"/>
    <mergeCell ref="AO49:AO53"/>
    <mergeCell ref="AP49:AP53"/>
    <mergeCell ref="AQ49:AQ53"/>
    <mergeCell ref="AR49:AR53"/>
    <mergeCell ref="AS49:AS53"/>
    <mergeCell ref="AO54:AO58"/>
    <mergeCell ref="AP54:AP58"/>
    <mergeCell ref="AQ54:AQ58"/>
    <mergeCell ref="AR54:AR58"/>
    <mergeCell ref="AS54:AS58"/>
    <mergeCell ref="Q7:T7"/>
    <mergeCell ref="Q8:T8"/>
    <mergeCell ref="U7:W7"/>
    <mergeCell ref="U8:W8"/>
    <mergeCell ref="G8:P8"/>
    <mergeCell ref="AO59:AO63"/>
    <mergeCell ref="AP59:AP63"/>
    <mergeCell ref="AQ59:AQ63"/>
    <mergeCell ref="AR59:AR63"/>
    <mergeCell ref="AO39:AO43"/>
    <mergeCell ref="AP39:AP43"/>
    <mergeCell ref="AQ39:AQ43"/>
    <mergeCell ref="AR39:AR43"/>
    <mergeCell ref="AQ24:AQ28"/>
    <mergeCell ref="AR24:AR28"/>
    <mergeCell ref="AH44:AH48"/>
    <mergeCell ref="AF29:AF33"/>
    <mergeCell ref="AG29:AG33"/>
    <mergeCell ref="AH29:AH33"/>
    <mergeCell ref="AI29:AI33"/>
    <mergeCell ref="AJ29:AJ33"/>
    <mergeCell ref="AK29:AK33"/>
    <mergeCell ref="AL29:AL33"/>
    <mergeCell ref="AM29:AM33"/>
  </mergeCells>
  <phoneticPr fontId="1"/>
  <conditionalFormatting sqref="K14:P14 L15 N15 P15 R14:R15">
    <cfRule type="cellIs" dxfId="1021" priority="1019" stopIfTrue="1" operator="equal">
      <formula>"②"</formula>
    </cfRule>
    <cfRule type="cellIs" dxfId="1020" priority="1022" stopIfTrue="1" operator="equal">
      <formula>"②"</formula>
    </cfRule>
  </conditionalFormatting>
  <conditionalFormatting sqref="T14:T17 V14:V17">
    <cfRule type="cellIs" dxfId="1019" priority="1023" stopIfTrue="1" operator="equal">
      <formula>"④"</formula>
    </cfRule>
  </conditionalFormatting>
  <conditionalFormatting sqref="X14:Z14 X15 Y15:Y68">
    <cfRule type="cellIs" dxfId="1018" priority="1016" stopIfTrue="1" operator="equal">
      <formula>"⑧"</formula>
    </cfRule>
    <cfRule type="cellIs" dxfId="1017" priority="1024" stopIfTrue="1" operator="equal">
      <formula>"⑥"</formula>
    </cfRule>
  </conditionalFormatting>
  <conditionalFormatting sqref="V14:V15">
    <cfRule type="cellIs" dxfId="1016" priority="1017" stopIfTrue="1" operator="equal">
      <formula>"⑥"</formula>
    </cfRule>
    <cfRule type="cellIs" dxfId="1015" priority="1021" stopIfTrue="1" operator="equal">
      <formula>"⑥"</formula>
    </cfRule>
  </conditionalFormatting>
  <conditionalFormatting sqref="X14:Z14 X15 Y15:Y68">
    <cfRule type="cellIs" dxfId="1014" priority="1020" stopIfTrue="1" operator="equal">
      <formula>"⑧"</formula>
    </cfRule>
  </conditionalFormatting>
  <conditionalFormatting sqref="T14:T17">
    <cfRule type="cellIs" dxfId="1013" priority="1018" stopIfTrue="1" operator="equal">
      <formula>"④"</formula>
    </cfRule>
  </conditionalFormatting>
  <conditionalFormatting sqref="L16:L17 N16:N17 P16:P17 R16:R17">
    <cfRule type="cellIs" dxfId="1012" priority="1011" stopIfTrue="1" operator="equal">
      <formula>"②"</formula>
    </cfRule>
    <cfRule type="cellIs" dxfId="1011" priority="1014" stopIfTrue="1" operator="equal">
      <formula>"②"</formula>
    </cfRule>
  </conditionalFormatting>
  <conditionalFormatting sqref="X16:X17">
    <cfRule type="cellIs" dxfId="1010" priority="1009" stopIfTrue="1" operator="equal">
      <formula>"⑧"</formula>
    </cfRule>
    <cfRule type="cellIs" dxfId="1009" priority="1015" stopIfTrue="1" operator="equal">
      <formula>"⑥"</formula>
    </cfRule>
  </conditionalFormatting>
  <conditionalFormatting sqref="V16:V17">
    <cfRule type="cellIs" dxfId="1008" priority="1010" stopIfTrue="1" operator="equal">
      <formula>"⑥"</formula>
    </cfRule>
    <cfRule type="cellIs" dxfId="1007" priority="1013" stopIfTrue="1" operator="equal">
      <formula>"⑥"</formula>
    </cfRule>
  </conditionalFormatting>
  <conditionalFormatting sqref="X16:X17">
    <cfRule type="cellIs" dxfId="1006" priority="1012" stopIfTrue="1" operator="equal">
      <formula>"⑧"</formula>
    </cfRule>
  </conditionalFormatting>
  <conditionalFormatting sqref="L18 N18 P18 R18">
    <cfRule type="cellIs" dxfId="1005" priority="1003" stopIfTrue="1" operator="equal">
      <formula>"②"</formula>
    </cfRule>
    <cfRule type="cellIs" dxfId="1004" priority="1006" stopIfTrue="1" operator="equal">
      <formula>"②"</formula>
    </cfRule>
  </conditionalFormatting>
  <conditionalFormatting sqref="T18 V18">
    <cfRule type="cellIs" dxfId="1003" priority="1007" stopIfTrue="1" operator="equal">
      <formula>"④"</formula>
    </cfRule>
  </conditionalFormatting>
  <conditionalFormatting sqref="X18">
    <cfRule type="cellIs" dxfId="1002" priority="1000" stopIfTrue="1" operator="equal">
      <formula>"⑧"</formula>
    </cfRule>
    <cfRule type="cellIs" dxfId="1001" priority="1008" stopIfTrue="1" operator="equal">
      <formula>"⑥"</formula>
    </cfRule>
  </conditionalFormatting>
  <conditionalFormatting sqref="V18">
    <cfRule type="cellIs" dxfId="1000" priority="1001" stopIfTrue="1" operator="equal">
      <formula>"⑥"</formula>
    </cfRule>
    <cfRule type="cellIs" dxfId="999" priority="1005" stopIfTrue="1" operator="equal">
      <formula>"⑥"</formula>
    </cfRule>
  </conditionalFormatting>
  <conditionalFormatting sqref="X18">
    <cfRule type="cellIs" dxfId="998" priority="1004" stopIfTrue="1" operator="equal">
      <formula>"⑧"</formula>
    </cfRule>
  </conditionalFormatting>
  <conditionalFormatting sqref="T18">
    <cfRule type="cellIs" dxfId="997" priority="1002" stopIfTrue="1" operator="equal">
      <formula>"④"</formula>
    </cfRule>
  </conditionalFormatting>
  <conditionalFormatting sqref="K69:R69 L70:L73 N70:N73 P70:P73 R70:R73">
    <cfRule type="cellIs" dxfId="996" priority="819" stopIfTrue="1" operator="equal">
      <formula>"②"</formula>
    </cfRule>
    <cfRule type="cellIs" dxfId="995" priority="822" stopIfTrue="1" operator="equal">
      <formula>"②"</formula>
    </cfRule>
  </conditionalFormatting>
  <conditionalFormatting sqref="S69:V69 T70:T73 V70:V73">
    <cfRule type="cellIs" dxfId="994" priority="823" stopIfTrue="1" operator="equal">
      <formula>"④"</formula>
    </cfRule>
  </conditionalFormatting>
  <conditionalFormatting sqref="W69:X69 X70:X73">
    <cfRule type="cellIs" dxfId="993" priority="816" stopIfTrue="1" operator="equal">
      <formula>"⑧"</formula>
    </cfRule>
    <cfRule type="cellIs" dxfId="992" priority="824" stopIfTrue="1" operator="equal">
      <formula>"⑥"</formula>
    </cfRule>
  </conditionalFormatting>
  <conditionalFormatting sqref="U69:V69 V70:V73">
    <cfRule type="cellIs" dxfId="991" priority="817" stopIfTrue="1" operator="equal">
      <formula>"⑥"</formula>
    </cfRule>
    <cfRule type="cellIs" dxfId="990" priority="821" stopIfTrue="1" operator="equal">
      <formula>"⑥"</formula>
    </cfRule>
  </conditionalFormatting>
  <conditionalFormatting sqref="W69:X69 X70:X73">
    <cfRule type="cellIs" dxfId="989" priority="820" stopIfTrue="1" operator="equal">
      <formula>"⑧"</formula>
    </cfRule>
  </conditionalFormatting>
  <conditionalFormatting sqref="S69:T69 T70:T73">
    <cfRule type="cellIs" dxfId="988" priority="818" stopIfTrue="1" operator="equal">
      <formula>"④"</formula>
    </cfRule>
  </conditionalFormatting>
  <conditionalFormatting sqref="Z19 Z24 Z29 Z34 Z39 Z44 Z49 Z54 Z59 Z64 Z69">
    <cfRule type="cellIs" dxfId="987" priority="797" stopIfTrue="1" operator="equal">
      <formula>"⑧"</formula>
    </cfRule>
    <cfRule type="cellIs" dxfId="986" priority="799" stopIfTrue="1" operator="equal">
      <formula>"⑥"</formula>
    </cfRule>
  </conditionalFormatting>
  <conditionalFormatting sqref="Z19 Z24 Z29 Z34 Z39 Z44 Z49 Z54 Z59 Z64 Z69">
    <cfRule type="cellIs" dxfId="985" priority="798" stopIfTrue="1" operator="equal">
      <formula>"⑧"</formula>
    </cfRule>
  </conditionalFormatting>
  <conditionalFormatting sqref="Y69:Y73">
    <cfRule type="cellIs" dxfId="984" priority="770" stopIfTrue="1" operator="equal">
      <formula>"⑧"</formula>
    </cfRule>
    <cfRule type="cellIs" dxfId="983" priority="772" stopIfTrue="1" operator="equal">
      <formula>"⑥"</formula>
    </cfRule>
  </conditionalFormatting>
  <conditionalFormatting sqref="Y69:Y73">
    <cfRule type="cellIs" dxfId="982" priority="771" stopIfTrue="1" operator="equal">
      <formula>"⑧"</formula>
    </cfRule>
  </conditionalFormatting>
  <conditionalFormatting sqref="Q14">
    <cfRule type="cellIs" dxfId="981" priority="740" stopIfTrue="1" operator="equal">
      <formula>"②"</formula>
    </cfRule>
    <cfRule type="cellIs" dxfId="980" priority="741" stopIfTrue="1" operator="equal">
      <formula>"②"</formula>
    </cfRule>
  </conditionalFormatting>
  <conditionalFormatting sqref="S14">
    <cfRule type="cellIs" dxfId="979" priority="738" stopIfTrue="1" operator="equal">
      <formula>"②"</formula>
    </cfRule>
    <cfRule type="cellIs" dxfId="978" priority="739" stopIfTrue="1" operator="equal">
      <formula>"②"</formula>
    </cfRule>
  </conditionalFormatting>
  <conditionalFormatting sqref="U14">
    <cfRule type="cellIs" dxfId="977" priority="736" stopIfTrue="1" operator="equal">
      <formula>"②"</formula>
    </cfRule>
    <cfRule type="cellIs" dxfId="976" priority="737" stopIfTrue="1" operator="equal">
      <formula>"②"</formula>
    </cfRule>
  </conditionalFormatting>
  <conditionalFormatting sqref="W14">
    <cfRule type="cellIs" dxfId="975" priority="734" stopIfTrue="1" operator="equal">
      <formula>"②"</formula>
    </cfRule>
    <cfRule type="cellIs" dxfId="974" priority="735" stopIfTrue="1" operator="equal">
      <formula>"②"</formula>
    </cfRule>
  </conditionalFormatting>
  <conditionalFormatting sqref="L19:L20">
    <cfRule type="cellIs" dxfId="973" priority="494" stopIfTrue="1" operator="equal">
      <formula>"②"</formula>
    </cfRule>
    <cfRule type="cellIs" dxfId="972" priority="495" stopIfTrue="1" operator="equal">
      <formula>"②"</formula>
    </cfRule>
  </conditionalFormatting>
  <conditionalFormatting sqref="L21:L22">
    <cfRule type="cellIs" dxfId="971" priority="492" stopIfTrue="1" operator="equal">
      <formula>"②"</formula>
    </cfRule>
    <cfRule type="cellIs" dxfId="970" priority="493" stopIfTrue="1" operator="equal">
      <formula>"②"</formula>
    </cfRule>
  </conditionalFormatting>
  <conditionalFormatting sqref="L23">
    <cfRule type="cellIs" dxfId="969" priority="490" stopIfTrue="1" operator="equal">
      <formula>"②"</formula>
    </cfRule>
    <cfRule type="cellIs" dxfId="968" priority="491" stopIfTrue="1" operator="equal">
      <formula>"②"</formula>
    </cfRule>
  </conditionalFormatting>
  <conditionalFormatting sqref="L24:L25">
    <cfRule type="cellIs" dxfId="967" priority="488" stopIfTrue="1" operator="equal">
      <formula>"②"</formula>
    </cfRule>
    <cfRule type="cellIs" dxfId="966" priority="489" stopIfTrue="1" operator="equal">
      <formula>"②"</formula>
    </cfRule>
  </conditionalFormatting>
  <conditionalFormatting sqref="L26:L27">
    <cfRule type="cellIs" dxfId="965" priority="486" stopIfTrue="1" operator="equal">
      <formula>"②"</formula>
    </cfRule>
    <cfRule type="cellIs" dxfId="964" priority="487" stopIfTrue="1" operator="equal">
      <formula>"②"</formula>
    </cfRule>
  </conditionalFormatting>
  <conditionalFormatting sqref="L28">
    <cfRule type="cellIs" dxfId="963" priority="484" stopIfTrue="1" operator="equal">
      <formula>"②"</formula>
    </cfRule>
    <cfRule type="cellIs" dxfId="962" priority="485" stopIfTrue="1" operator="equal">
      <formula>"②"</formula>
    </cfRule>
  </conditionalFormatting>
  <conditionalFormatting sqref="L29:L30">
    <cfRule type="cellIs" dxfId="961" priority="482" stopIfTrue="1" operator="equal">
      <formula>"②"</formula>
    </cfRule>
    <cfRule type="cellIs" dxfId="960" priority="483" stopIfTrue="1" operator="equal">
      <formula>"②"</formula>
    </cfRule>
  </conditionalFormatting>
  <conditionalFormatting sqref="L31:L32">
    <cfRule type="cellIs" dxfId="959" priority="480" stopIfTrue="1" operator="equal">
      <formula>"②"</formula>
    </cfRule>
    <cfRule type="cellIs" dxfId="958" priority="481" stopIfTrue="1" operator="equal">
      <formula>"②"</formula>
    </cfRule>
  </conditionalFormatting>
  <conditionalFormatting sqref="L33">
    <cfRule type="cellIs" dxfId="957" priority="478" stopIfTrue="1" operator="equal">
      <formula>"②"</formula>
    </cfRule>
    <cfRule type="cellIs" dxfId="956" priority="479" stopIfTrue="1" operator="equal">
      <formula>"②"</formula>
    </cfRule>
  </conditionalFormatting>
  <conditionalFormatting sqref="L34:L35">
    <cfRule type="cellIs" dxfId="955" priority="476" stopIfTrue="1" operator="equal">
      <formula>"②"</formula>
    </cfRule>
    <cfRule type="cellIs" dxfId="954" priority="477" stopIfTrue="1" operator="equal">
      <formula>"②"</formula>
    </cfRule>
  </conditionalFormatting>
  <conditionalFormatting sqref="L36:L37">
    <cfRule type="cellIs" dxfId="953" priority="474" stopIfTrue="1" operator="equal">
      <formula>"②"</formula>
    </cfRule>
    <cfRule type="cellIs" dxfId="952" priority="475" stopIfTrue="1" operator="equal">
      <formula>"②"</formula>
    </cfRule>
  </conditionalFormatting>
  <conditionalFormatting sqref="L38">
    <cfRule type="cellIs" dxfId="951" priority="472" stopIfTrue="1" operator="equal">
      <formula>"②"</formula>
    </cfRule>
    <cfRule type="cellIs" dxfId="950" priority="473" stopIfTrue="1" operator="equal">
      <formula>"②"</formula>
    </cfRule>
  </conditionalFormatting>
  <conditionalFormatting sqref="L39:L40">
    <cfRule type="cellIs" dxfId="949" priority="470" stopIfTrue="1" operator="equal">
      <formula>"②"</formula>
    </cfRule>
    <cfRule type="cellIs" dxfId="948" priority="471" stopIfTrue="1" operator="equal">
      <formula>"②"</formula>
    </cfRule>
  </conditionalFormatting>
  <conditionalFormatting sqref="L41:L42">
    <cfRule type="cellIs" dxfId="947" priority="468" stopIfTrue="1" operator="equal">
      <formula>"②"</formula>
    </cfRule>
    <cfRule type="cellIs" dxfId="946" priority="469" stopIfTrue="1" operator="equal">
      <formula>"②"</formula>
    </cfRule>
  </conditionalFormatting>
  <conditionalFormatting sqref="L43">
    <cfRule type="cellIs" dxfId="945" priority="466" stopIfTrue="1" operator="equal">
      <formula>"②"</formula>
    </cfRule>
    <cfRule type="cellIs" dxfId="944" priority="467" stopIfTrue="1" operator="equal">
      <formula>"②"</formula>
    </cfRule>
  </conditionalFormatting>
  <conditionalFormatting sqref="L44:L45">
    <cfRule type="cellIs" dxfId="943" priority="464" stopIfTrue="1" operator="equal">
      <formula>"②"</formula>
    </cfRule>
    <cfRule type="cellIs" dxfId="942" priority="465" stopIfTrue="1" operator="equal">
      <formula>"②"</formula>
    </cfRule>
  </conditionalFormatting>
  <conditionalFormatting sqref="L46:L47">
    <cfRule type="cellIs" dxfId="941" priority="462" stopIfTrue="1" operator="equal">
      <formula>"②"</formula>
    </cfRule>
    <cfRule type="cellIs" dxfId="940" priority="463" stopIfTrue="1" operator="equal">
      <formula>"②"</formula>
    </cfRule>
  </conditionalFormatting>
  <conditionalFormatting sqref="L48">
    <cfRule type="cellIs" dxfId="939" priority="460" stopIfTrue="1" operator="equal">
      <formula>"②"</formula>
    </cfRule>
    <cfRule type="cellIs" dxfId="938" priority="461" stopIfTrue="1" operator="equal">
      <formula>"②"</formula>
    </cfRule>
  </conditionalFormatting>
  <conditionalFormatting sqref="L49:L50">
    <cfRule type="cellIs" dxfId="937" priority="458" stopIfTrue="1" operator="equal">
      <formula>"②"</formula>
    </cfRule>
    <cfRule type="cellIs" dxfId="936" priority="459" stopIfTrue="1" operator="equal">
      <formula>"②"</formula>
    </cfRule>
  </conditionalFormatting>
  <conditionalFormatting sqref="L51:L52">
    <cfRule type="cellIs" dxfId="935" priority="456" stopIfTrue="1" operator="equal">
      <formula>"②"</formula>
    </cfRule>
    <cfRule type="cellIs" dxfId="934" priority="457" stopIfTrue="1" operator="equal">
      <formula>"②"</formula>
    </cfRule>
  </conditionalFormatting>
  <conditionalFormatting sqref="L53">
    <cfRule type="cellIs" dxfId="933" priority="454" stopIfTrue="1" operator="equal">
      <formula>"②"</formula>
    </cfRule>
    <cfRule type="cellIs" dxfId="932" priority="455" stopIfTrue="1" operator="equal">
      <formula>"②"</formula>
    </cfRule>
  </conditionalFormatting>
  <conditionalFormatting sqref="L54:L55">
    <cfRule type="cellIs" dxfId="931" priority="452" stopIfTrue="1" operator="equal">
      <formula>"②"</formula>
    </cfRule>
    <cfRule type="cellIs" dxfId="930" priority="453" stopIfTrue="1" operator="equal">
      <formula>"②"</formula>
    </cfRule>
  </conditionalFormatting>
  <conditionalFormatting sqref="L56:L57">
    <cfRule type="cellIs" dxfId="929" priority="450" stopIfTrue="1" operator="equal">
      <formula>"②"</formula>
    </cfRule>
    <cfRule type="cellIs" dxfId="928" priority="451" stopIfTrue="1" operator="equal">
      <formula>"②"</formula>
    </cfRule>
  </conditionalFormatting>
  <conditionalFormatting sqref="L58">
    <cfRule type="cellIs" dxfId="927" priority="448" stopIfTrue="1" operator="equal">
      <formula>"②"</formula>
    </cfRule>
    <cfRule type="cellIs" dxfId="926" priority="449" stopIfTrue="1" operator="equal">
      <formula>"②"</formula>
    </cfRule>
  </conditionalFormatting>
  <conditionalFormatting sqref="L59:L60">
    <cfRule type="cellIs" dxfId="925" priority="446" stopIfTrue="1" operator="equal">
      <formula>"②"</formula>
    </cfRule>
    <cfRule type="cellIs" dxfId="924" priority="447" stopIfTrue="1" operator="equal">
      <formula>"②"</formula>
    </cfRule>
  </conditionalFormatting>
  <conditionalFormatting sqref="L61:L62">
    <cfRule type="cellIs" dxfId="923" priority="444" stopIfTrue="1" operator="equal">
      <formula>"②"</formula>
    </cfRule>
    <cfRule type="cellIs" dxfId="922" priority="445" stopIfTrue="1" operator="equal">
      <formula>"②"</formula>
    </cfRule>
  </conditionalFormatting>
  <conditionalFormatting sqref="L63">
    <cfRule type="cellIs" dxfId="921" priority="442" stopIfTrue="1" operator="equal">
      <formula>"②"</formula>
    </cfRule>
    <cfRule type="cellIs" dxfId="920" priority="443" stopIfTrue="1" operator="equal">
      <formula>"②"</formula>
    </cfRule>
  </conditionalFormatting>
  <conditionalFormatting sqref="L64:L65">
    <cfRule type="cellIs" dxfId="919" priority="440" stopIfTrue="1" operator="equal">
      <formula>"②"</formula>
    </cfRule>
    <cfRule type="cellIs" dxfId="918" priority="441" stopIfTrue="1" operator="equal">
      <formula>"②"</formula>
    </cfRule>
  </conditionalFormatting>
  <conditionalFormatting sqref="L66:L67">
    <cfRule type="cellIs" dxfId="917" priority="438" stopIfTrue="1" operator="equal">
      <formula>"②"</formula>
    </cfRule>
    <cfRule type="cellIs" dxfId="916" priority="439" stopIfTrue="1" operator="equal">
      <formula>"②"</formula>
    </cfRule>
  </conditionalFormatting>
  <conditionalFormatting sqref="L68">
    <cfRule type="cellIs" dxfId="915" priority="436" stopIfTrue="1" operator="equal">
      <formula>"②"</formula>
    </cfRule>
    <cfRule type="cellIs" dxfId="914" priority="437" stopIfTrue="1" operator="equal">
      <formula>"②"</formula>
    </cfRule>
  </conditionalFormatting>
  <conditionalFormatting sqref="N19:N20">
    <cfRule type="cellIs" dxfId="913" priority="428" stopIfTrue="1" operator="equal">
      <formula>"②"</formula>
    </cfRule>
    <cfRule type="cellIs" dxfId="912" priority="429" stopIfTrue="1" operator="equal">
      <formula>"②"</formula>
    </cfRule>
  </conditionalFormatting>
  <conditionalFormatting sqref="N21:N22">
    <cfRule type="cellIs" dxfId="911" priority="426" stopIfTrue="1" operator="equal">
      <formula>"②"</formula>
    </cfRule>
    <cfRule type="cellIs" dxfId="910" priority="427" stopIfTrue="1" operator="equal">
      <formula>"②"</formula>
    </cfRule>
  </conditionalFormatting>
  <conditionalFormatting sqref="N23">
    <cfRule type="cellIs" dxfId="909" priority="424" stopIfTrue="1" operator="equal">
      <formula>"②"</formula>
    </cfRule>
    <cfRule type="cellIs" dxfId="908" priority="425" stopIfTrue="1" operator="equal">
      <formula>"②"</formula>
    </cfRule>
  </conditionalFormatting>
  <conditionalFormatting sqref="N24:N25">
    <cfRule type="cellIs" dxfId="907" priority="422" stopIfTrue="1" operator="equal">
      <formula>"②"</formula>
    </cfRule>
    <cfRule type="cellIs" dxfId="906" priority="423" stopIfTrue="1" operator="equal">
      <formula>"②"</formula>
    </cfRule>
  </conditionalFormatting>
  <conditionalFormatting sqref="N26:N27">
    <cfRule type="cellIs" dxfId="905" priority="420" stopIfTrue="1" operator="equal">
      <formula>"②"</formula>
    </cfRule>
    <cfRule type="cellIs" dxfId="904" priority="421" stopIfTrue="1" operator="equal">
      <formula>"②"</formula>
    </cfRule>
  </conditionalFormatting>
  <conditionalFormatting sqref="N28">
    <cfRule type="cellIs" dxfId="903" priority="418" stopIfTrue="1" operator="equal">
      <formula>"②"</formula>
    </cfRule>
    <cfRule type="cellIs" dxfId="902" priority="419" stopIfTrue="1" operator="equal">
      <formula>"②"</formula>
    </cfRule>
  </conditionalFormatting>
  <conditionalFormatting sqref="N29:N30">
    <cfRule type="cellIs" dxfId="901" priority="416" stopIfTrue="1" operator="equal">
      <formula>"②"</formula>
    </cfRule>
    <cfRule type="cellIs" dxfId="900" priority="417" stopIfTrue="1" operator="equal">
      <formula>"②"</formula>
    </cfRule>
  </conditionalFormatting>
  <conditionalFormatting sqref="N31:N32">
    <cfRule type="cellIs" dxfId="899" priority="414" stopIfTrue="1" operator="equal">
      <formula>"②"</formula>
    </cfRule>
    <cfRule type="cellIs" dxfId="898" priority="415" stopIfTrue="1" operator="equal">
      <formula>"②"</formula>
    </cfRule>
  </conditionalFormatting>
  <conditionalFormatting sqref="N33">
    <cfRule type="cellIs" dxfId="897" priority="412" stopIfTrue="1" operator="equal">
      <formula>"②"</formula>
    </cfRule>
    <cfRule type="cellIs" dxfId="896" priority="413" stopIfTrue="1" operator="equal">
      <formula>"②"</formula>
    </cfRule>
  </conditionalFormatting>
  <conditionalFormatting sqref="N34:N35">
    <cfRule type="cellIs" dxfId="895" priority="410" stopIfTrue="1" operator="equal">
      <formula>"②"</formula>
    </cfRule>
    <cfRule type="cellIs" dxfId="894" priority="411" stopIfTrue="1" operator="equal">
      <formula>"②"</formula>
    </cfRule>
  </conditionalFormatting>
  <conditionalFormatting sqref="N36:N37">
    <cfRule type="cellIs" dxfId="893" priority="408" stopIfTrue="1" operator="equal">
      <formula>"②"</formula>
    </cfRule>
    <cfRule type="cellIs" dxfId="892" priority="409" stopIfTrue="1" operator="equal">
      <formula>"②"</formula>
    </cfRule>
  </conditionalFormatting>
  <conditionalFormatting sqref="N38">
    <cfRule type="cellIs" dxfId="891" priority="406" stopIfTrue="1" operator="equal">
      <formula>"②"</formula>
    </cfRule>
    <cfRule type="cellIs" dxfId="890" priority="407" stopIfTrue="1" operator="equal">
      <formula>"②"</formula>
    </cfRule>
  </conditionalFormatting>
  <conditionalFormatting sqref="N39:N40">
    <cfRule type="cellIs" dxfId="889" priority="404" stopIfTrue="1" operator="equal">
      <formula>"②"</formula>
    </cfRule>
    <cfRule type="cellIs" dxfId="888" priority="405" stopIfTrue="1" operator="equal">
      <formula>"②"</formula>
    </cfRule>
  </conditionalFormatting>
  <conditionalFormatting sqref="N41:N42">
    <cfRule type="cellIs" dxfId="887" priority="402" stopIfTrue="1" operator="equal">
      <formula>"②"</formula>
    </cfRule>
    <cfRule type="cellIs" dxfId="886" priority="403" stopIfTrue="1" operator="equal">
      <formula>"②"</formula>
    </cfRule>
  </conditionalFormatting>
  <conditionalFormatting sqref="N43">
    <cfRule type="cellIs" dxfId="885" priority="400" stopIfTrue="1" operator="equal">
      <formula>"②"</formula>
    </cfRule>
    <cfRule type="cellIs" dxfId="884" priority="401" stopIfTrue="1" operator="equal">
      <formula>"②"</formula>
    </cfRule>
  </conditionalFormatting>
  <conditionalFormatting sqref="N44:N45">
    <cfRule type="cellIs" dxfId="883" priority="398" stopIfTrue="1" operator="equal">
      <formula>"②"</formula>
    </cfRule>
    <cfRule type="cellIs" dxfId="882" priority="399" stopIfTrue="1" operator="equal">
      <formula>"②"</formula>
    </cfRule>
  </conditionalFormatting>
  <conditionalFormatting sqref="N46:N47">
    <cfRule type="cellIs" dxfId="881" priority="396" stopIfTrue="1" operator="equal">
      <formula>"②"</formula>
    </cfRule>
    <cfRule type="cellIs" dxfId="880" priority="397" stopIfTrue="1" operator="equal">
      <formula>"②"</formula>
    </cfRule>
  </conditionalFormatting>
  <conditionalFormatting sqref="N48">
    <cfRule type="cellIs" dxfId="879" priority="394" stopIfTrue="1" operator="equal">
      <formula>"②"</formula>
    </cfRule>
    <cfRule type="cellIs" dxfId="878" priority="395" stopIfTrue="1" operator="equal">
      <formula>"②"</formula>
    </cfRule>
  </conditionalFormatting>
  <conditionalFormatting sqref="N49:N50">
    <cfRule type="cellIs" dxfId="877" priority="392" stopIfTrue="1" operator="equal">
      <formula>"②"</formula>
    </cfRule>
    <cfRule type="cellIs" dxfId="876" priority="393" stopIfTrue="1" operator="equal">
      <formula>"②"</formula>
    </cfRule>
  </conditionalFormatting>
  <conditionalFormatting sqref="N51:N52">
    <cfRule type="cellIs" dxfId="875" priority="390" stopIfTrue="1" operator="equal">
      <formula>"②"</formula>
    </cfRule>
    <cfRule type="cellIs" dxfId="874" priority="391" stopIfTrue="1" operator="equal">
      <formula>"②"</formula>
    </cfRule>
  </conditionalFormatting>
  <conditionalFormatting sqref="N53">
    <cfRule type="cellIs" dxfId="873" priority="388" stopIfTrue="1" operator="equal">
      <formula>"②"</formula>
    </cfRule>
    <cfRule type="cellIs" dxfId="872" priority="389" stopIfTrue="1" operator="equal">
      <formula>"②"</formula>
    </cfRule>
  </conditionalFormatting>
  <conditionalFormatting sqref="N54:N55">
    <cfRule type="cellIs" dxfId="871" priority="386" stopIfTrue="1" operator="equal">
      <formula>"②"</formula>
    </cfRule>
    <cfRule type="cellIs" dxfId="870" priority="387" stopIfTrue="1" operator="equal">
      <formula>"②"</formula>
    </cfRule>
  </conditionalFormatting>
  <conditionalFormatting sqref="N56:N57">
    <cfRule type="cellIs" dxfId="869" priority="384" stopIfTrue="1" operator="equal">
      <formula>"②"</formula>
    </cfRule>
    <cfRule type="cellIs" dxfId="868" priority="385" stopIfTrue="1" operator="equal">
      <formula>"②"</formula>
    </cfRule>
  </conditionalFormatting>
  <conditionalFormatting sqref="N58">
    <cfRule type="cellIs" dxfId="867" priority="382" stopIfTrue="1" operator="equal">
      <formula>"②"</formula>
    </cfRule>
    <cfRule type="cellIs" dxfId="866" priority="383" stopIfTrue="1" operator="equal">
      <formula>"②"</formula>
    </cfRule>
  </conditionalFormatting>
  <conditionalFormatting sqref="N59:N60">
    <cfRule type="cellIs" dxfId="865" priority="380" stopIfTrue="1" operator="equal">
      <formula>"②"</formula>
    </cfRule>
    <cfRule type="cellIs" dxfId="864" priority="381" stopIfTrue="1" operator="equal">
      <formula>"②"</formula>
    </cfRule>
  </conditionalFormatting>
  <conditionalFormatting sqref="N61:N62">
    <cfRule type="cellIs" dxfId="863" priority="378" stopIfTrue="1" operator="equal">
      <formula>"②"</formula>
    </cfRule>
    <cfRule type="cellIs" dxfId="862" priority="379" stopIfTrue="1" operator="equal">
      <formula>"②"</formula>
    </cfRule>
  </conditionalFormatting>
  <conditionalFormatting sqref="N63">
    <cfRule type="cellIs" dxfId="861" priority="376" stopIfTrue="1" operator="equal">
      <formula>"②"</formula>
    </cfRule>
    <cfRule type="cellIs" dxfId="860" priority="377" stopIfTrue="1" operator="equal">
      <formula>"②"</formula>
    </cfRule>
  </conditionalFormatting>
  <conditionalFormatting sqref="N64:N65">
    <cfRule type="cellIs" dxfId="859" priority="374" stopIfTrue="1" operator="equal">
      <formula>"②"</formula>
    </cfRule>
    <cfRule type="cellIs" dxfId="858" priority="375" stopIfTrue="1" operator="equal">
      <formula>"②"</formula>
    </cfRule>
  </conditionalFormatting>
  <conditionalFormatting sqref="N66:N67">
    <cfRule type="cellIs" dxfId="857" priority="372" stopIfTrue="1" operator="equal">
      <formula>"②"</formula>
    </cfRule>
    <cfRule type="cellIs" dxfId="856" priority="373" stopIfTrue="1" operator="equal">
      <formula>"②"</formula>
    </cfRule>
  </conditionalFormatting>
  <conditionalFormatting sqref="N68">
    <cfRule type="cellIs" dxfId="855" priority="370" stopIfTrue="1" operator="equal">
      <formula>"②"</formula>
    </cfRule>
    <cfRule type="cellIs" dxfId="854" priority="371" stopIfTrue="1" operator="equal">
      <formula>"②"</formula>
    </cfRule>
  </conditionalFormatting>
  <conditionalFormatting sqref="P19:P20">
    <cfRule type="cellIs" dxfId="853" priority="362" stopIfTrue="1" operator="equal">
      <formula>"②"</formula>
    </cfRule>
    <cfRule type="cellIs" dxfId="852" priority="363" stopIfTrue="1" operator="equal">
      <formula>"②"</formula>
    </cfRule>
  </conditionalFormatting>
  <conditionalFormatting sqref="P21:P22">
    <cfRule type="cellIs" dxfId="851" priority="360" stopIfTrue="1" operator="equal">
      <formula>"②"</formula>
    </cfRule>
    <cfRule type="cellIs" dxfId="850" priority="361" stopIfTrue="1" operator="equal">
      <formula>"②"</formula>
    </cfRule>
  </conditionalFormatting>
  <conditionalFormatting sqref="P23">
    <cfRule type="cellIs" dxfId="849" priority="358" stopIfTrue="1" operator="equal">
      <formula>"②"</formula>
    </cfRule>
    <cfRule type="cellIs" dxfId="848" priority="359" stopIfTrue="1" operator="equal">
      <formula>"②"</formula>
    </cfRule>
  </conditionalFormatting>
  <conditionalFormatting sqref="P24:P25">
    <cfRule type="cellIs" dxfId="847" priority="356" stopIfTrue="1" operator="equal">
      <formula>"②"</formula>
    </cfRule>
    <cfRule type="cellIs" dxfId="846" priority="357" stopIfTrue="1" operator="equal">
      <formula>"②"</formula>
    </cfRule>
  </conditionalFormatting>
  <conditionalFormatting sqref="P26:P27">
    <cfRule type="cellIs" dxfId="845" priority="354" stopIfTrue="1" operator="equal">
      <formula>"②"</formula>
    </cfRule>
    <cfRule type="cellIs" dxfId="844" priority="355" stopIfTrue="1" operator="equal">
      <formula>"②"</formula>
    </cfRule>
  </conditionalFormatting>
  <conditionalFormatting sqref="P28">
    <cfRule type="cellIs" dxfId="843" priority="352" stopIfTrue="1" operator="equal">
      <formula>"②"</formula>
    </cfRule>
    <cfRule type="cellIs" dxfId="842" priority="353" stopIfTrue="1" operator="equal">
      <formula>"②"</formula>
    </cfRule>
  </conditionalFormatting>
  <conditionalFormatting sqref="P29:P30">
    <cfRule type="cellIs" dxfId="841" priority="350" stopIfTrue="1" operator="equal">
      <formula>"②"</formula>
    </cfRule>
    <cfRule type="cellIs" dxfId="840" priority="351" stopIfTrue="1" operator="equal">
      <formula>"②"</formula>
    </cfRule>
  </conditionalFormatting>
  <conditionalFormatting sqref="P31:P32">
    <cfRule type="cellIs" dxfId="839" priority="348" stopIfTrue="1" operator="equal">
      <formula>"②"</formula>
    </cfRule>
    <cfRule type="cellIs" dxfId="838" priority="349" stopIfTrue="1" operator="equal">
      <formula>"②"</formula>
    </cfRule>
  </conditionalFormatting>
  <conditionalFormatting sqref="P33">
    <cfRule type="cellIs" dxfId="837" priority="346" stopIfTrue="1" operator="equal">
      <formula>"②"</formula>
    </cfRule>
    <cfRule type="cellIs" dxfId="836" priority="347" stopIfTrue="1" operator="equal">
      <formula>"②"</formula>
    </cfRule>
  </conditionalFormatting>
  <conditionalFormatting sqref="P34:P35">
    <cfRule type="cellIs" dxfId="835" priority="344" stopIfTrue="1" operator="equal">
      <formula>"②"</formula>
    </cfRule>
    <cfRule type="cellIs" dxfId="834" priority="345" stopIfTrue="1" operator="equal">
      <formula>"②"</formula>
    </cfRule>
  </conditionalFormatting>
  <conditionalFormatting sqref="P36:P37">
    <cfRule type="cellIs" dxfId="833" priority="342" stopIfTrue="1" operator="equal">
      <formula>"②"</formula>
    </cfRule>
    <cfRule type="cellIs" dxfId="832" priority="343" stopIfTrue="1" operator="equal">
      <formula>"②"</formula>
    </cfRule>
  </conditionalFormatting>
  <conditionalFormatting sqref="P38">
    <cfRule type="cellIs" dxfId="831" priority="340" stopIfTrue="1" operator="equal">
      <formula>"②"</formula>
    </cfRule>
    <cfRule type="cellIs" dxfId="830" priority="341" stopIfTrue="1" operator="equal">
      <formula>"②"</formula>
    </cfRule>
  </conditionalFormatting>
  <conditionalFormatting sqref="P39:P40">
    <cfRule type="cellIs" dxfId="829" priority="338" stopIfTrue="1" operator="equal">
      <formula>"②"</formula>
    </cfRule>
    <cfRule type="cellIs" dxfId="828" priority="339" stopIfTrue="1" operator="equal">
      <formula>"②"</formula>
    </cfRule>
  </conditionalFormatting>
  <conditionalFormatting sqref="P41:P42">
    <cfRule type="cellIs" dxfId="827" priority="336" stopIfTrue="1" operator="equal">
      <formula>"②"</formula>
    </cfRule>
    <cfRule type="cellIs" dxfId="826" priority="337" stopIfTrue="1" operator="equal">
      <formula>"②"</formula>
    </cfRule>
  </conditionalFormatting>
  <conditionalFormatting sqref="P43">
    <cfRule type="cellIs" dxfId="825" priority="334" stopIfTrue="1" operator="equal">
      <formula>"②"</formula>
    </cfRule>
    <cfRule type="cellIs" dxfId="824" priority="335" stopIfTrue="1" operator="equal">
      <formula>"②"</formula>
    </cfRule>
  </conditionalFormatting>
  <conditionalFormatting sqref="P44:P45">
    <cfRule type="cellIs" dxfId="823" priority="332" stopIfTrue="1" operator="equal">
      <formula>"②"</formula>
    </cfRule>
    <cfRule type="cellIs" dxfId="822" priority="333" stopIfTrue="1" operator="equal">
      <formula>"②"</formula>
    </cfRule>
  </conditionalFormatting>
  <conditionalFormatting sqref="P46:P47">
    <cfRule type="cellIs" dxfId="821" priority="330" stopIfTrue="1" operator="equal">
      <formula>"②"</formula>
    </cfRule>
    <cfRule type="cellIs" dxfId="820" priority="331" stopIfTrue="1" operator="equal">
      <formula>"②"</formula>
    </cfRule>
  </conditionalFormatting>
  <conditionalFormatting sqref="P48">
    <cfRule type="cellIs" dxfId="819" priority="328" stopIfTrue="1" operator="equal">
      <formula>"②"</formula>
    </cfRule>
    <cfRule type="cellIs" dxfId="818" priority="329" stopIfTrue="1" operator="equal">
      <formula>"②"</formula>
    </cfRule>
  </conditionalFormatting>
  <conditionalFormatting sqref="P49:P50">
    <cfRule type="cellIs" dxfId="817" priority="326" stopIfTrue="1" operator="equal">
      <formula>"②"</formula>
    </cfRule>
    <cfRule type="cellIs" dxfId="816" priority="327" stopIfTrue="1" operator="equal">
      <formula>"②"</formula>
    </cfRule>
  </conditionalFormatting>
  <conditionalFormatting sqref="P51:P52">
    <cfRule type="cellIs" dxfId="815" priority="324" stopIfTrue="1" operator="equal">
      <formula>"②"</formula>
    </cfRule>
    <cfRule type="cellIs" dxfId="814" priority="325" stopIfTrue="1" operator="equal">
      <formula>"②"</formula>
    </cfRule>
  </conditionalFormatting>
  <conditionalFormatting sqref="P53">
    <cfRule type="cellIs" dxfId="813" priority="322" stopIfTrue="1" operator="equal">
      <formula>"②"</formula>
    </cfRule>
    <cfRule type="cellIs" dxfId="812" priority="323" stopIfTrue="1" operator="equal">
      <formula>"②"</formula>
    </cfRule>
  </conditionalFormatting>
  <conditionalFormatting sqref="P54:P55">
    <cfRule type="cellIs" dxfId="811" priority="320" stopIfTrue="1" operator="equal">
      <formula>"②"</formula>
    </cfRule>
    <cfRule type="cellIs" dxfId="810" priority="321" stopIfTrue="1" operator="equal">
      <formula>"②"</formula>
    </cfRule>
  </conditionalFormatting>
  <conditionalFormatting sqref="P56:P57">
    <cfRule type="cellIs" dxfId="809" priority="318" stopIfTrue="1" operator="equal">
      <formula>"②"</formula>
    </cfRule>
    <cfRule type="cellIs" dxfId="808" priority="319" stopIfTrue="1" operator="equal">
      <formula>"②"</formula>
    </cfRule>
  </conditionalFormatting>
  <conditionalFormatting sqref="P58">
    <cfRule type="cellIs" dxfId="807" priority="316" stopIfTrue="1" operator="equal">
      <formula>"②"</formula>
    </cfRule>
    <cfRule type="cellIs" dxfId="806" priority="317" stopIfTrue="1" operator="equal">
      <formula>"②"</formula>
    </cfRule>
  </conditionalFormatting>
  <conditionalFormatting sqref="P59:P60">
    <cfRule type="cellIs" dxfId="805" priority="314" stopIfTrue="1" operator="equal">
      <formula>"②"</formula>
    </cfRule>
    <cfRule type="cellIs" dxfId="804" priority="315" stopIfTrue="1" operator="equal">
      <formula>"②"</formula>
    </cfRule>
  </conditionalFormatting>
  <conditionalFormatting sqref="P61:P62">
    <cfRule type="cellIs" dxfId="803" priority="312" stopIfTrue="1" operator="equal">
      <formula>"②"</formula>
    </cfRule>
    <cfRule type="cellIs" dxfId="802" priority="313" stopIfTrue="1" operator="equal">
      <formula>"②"</formula>
    </cfRule>
  </conditionalFormatting>
  <conditionalFormatting sqref="P63">
    <cfRule type="cellIs" dxfId="801" priority="310" stopIfTrue="1" operator="equal">
      <formula>"②"</formula>
    </cfRule>
    <cfRule type="cellIs" dxfId="800" priority="311" stopIfTrue="1" operator="equal">
      <formula>"②"</formula>
    </cfRule>
  </conditionalFormatting>
  <conditionalFormatting sqref="P64:P65">
    <cfRule type="cellIs" dxfId="799" priority="308" stopIfTrue="1" operator="equal">
      <formula>"②"</formula>
    </cfRule>
    <cfRule type="cellIs" dxfId="798" priority="309" stopIfTrue="1" operator="equal">
      <formula>"②"</formula>
    </cfRule>
  </conditionalFormatting>
  <conditionalFormatting sqref="P66:P67">
    <cfRule type="cellIs" dxfId="797" priority="306" stopIfTrue="1" operator="equal">
      <formula>"②"</formula>
    </cfRule>
    <cfRule type="cellIs" dxfId="796" priority="307" stopIfTrue="1" operator="equal">
      <formula>"②"</formula>
    </cfRule>
  </conditionalFormatting>
  <conditionalFormatting sqref="P68">
    <cfRule type="cellIs" dxfId="795" priority="304" stopIfTrue="1" operator="equal">
      <formula>"②"</formula>
    </cfRule>
    <cfRule type="cellIs" dxfId="794" priority="305" stopIfTrue="1" operator="equal">
      <formula>"②"</formula>
    </cfRule>
  </conditionalFormatting>
  <conditionalFormatting sqref="R19:R20">
    <cfRule type="cellIs" dxfId="793" priority="296" stopIfTrue="1" operator="equal">
      <formula>"②"</formula>
    </cfRule>
    <cfRule type="cellIs" dxfId="792" priority="297" stopIfTrue="1" operator="equal">
      <formula>"②"</formula>
    </cfRule>
  </conditionalFormatting>
  <conditionalFormatting sqref="R21:R22">
    <cfRule type="cellIs" dxfId="791" priority="294" stopIfTrue="1" operator="equal">
      <formula>"②"</formula>
    </cfRule>
    <cfRule type="cellIs" dxfId="790" priority="295" stopIfTrue="1" operator="equal">
      <formula>"②"</formula>
    </cfRule>
  </conditionalFormatting>
  <conditionalFormatting sqref="R23">
    <cfRule type="cellIs" dxfId="789" priority="292" stopIfTrue="1" operator="equal">
      <formula>"②"</formula>
    </cfRule>
    <cfRule type="cellIs" dxfId="788" priority="293" stopIfTrue="1" operator="equal">
      <formula>"②"</formula>
    </cfRule>
  </conditionalFormatting>
  <conditionalFormatting sqref="R24:R25">
    <cfRule type="cellIs" dxfId="787" priority="290" stopIfTrue="1" operator="equal">
      <formula>"②"</formula>
    </cfRule>
    <cfRule type="cellIs" dxfId="786" priority="291" stopIfTrue="1" operator="equal">
      <formula>"②"</formula>
    </cfRule>
  </conditionalFormatting>
  <conditionalFormatting sqref="R26:R27">
    <cfRule type="cellIs" dxfId="785" priority="288" stopIfTrue="1" operator="equal">
      <formula>"②"</formula>
    </cfRule>
    <cfRule type="cellIs" dxfId="784" priority="289" stopIfTrue="1" operator="equal">
      <formula>"②"</formula>
    </cfRule>
  </conditionalFormatting>
  <conditionalFormatting sqref="R28">
    <cfRule type="cellIs" dxfId="783" priority="286" stopIfTrue="1" operator="equal">
      <formula>"②"</formula>
    </cfRule>
    <cfRule type="cellIs" dxfId="782" priority="287" stopIfTrue="1" operator="equal">
      <formula>"②"</formula>
    </cfRule>
  </conditionalFormatting>
  <conditionalFormatting sqref="R29:R30">
    <cfRule type="cellIs" dxfId="781" priority="284" stopIfTrue="1" operator="equal">
      <formula>"②"</formula>
    </cfRule>
    <cfRule type="cellIs" dxfId="780" priority="285" stopIfTrue="1" operator="equal">
      <formula>"②"</formula>
    </cfRule>
  </conditionalFormatting>
  <conditionalFormatting sqref="R31:R32">
    <cfRule type="cellIs" dxfId="779" priority="282" stopIfTrue="1" operator="equal">
      <formula>"②"</formula>
    </cfRule>
    <cfRule type="cellIs" dxfId="778" priority="283" stopIfTrue="1" operator="equal">
      <formula>"②"</formula>
    </cfRule>
  </conditionalFormatting>
  <conditionalFormatting sqref="R33">
    <cfRule type="cellIs" dxfId="777" priority="280" stopIfTrue="1" operator="equal">
      <formula>"②"</formula>
    </cfRule>
    <cfRule type="cellIs" dxfId="776" priority="281" stopIfTrue="1" operator="equal">
      <formula>"②"</formula>
    </cfRule>
  </conditionalFormatting>
  <conditionalFormatting sqref="R34:R35">
    <cfRule type="cellIs" dxfId="775" priority="278" stopIfTrue="1" operator="equal">
      <formula>"②"</formula>
    </cfRule>
    <cfRule type="cellIs" dxfId="774" priority="279" stopIfTrue="1" operator="equal">
      <formula>"②"</formula>
    </cfRule>
  </conditionalFormatting>
  <conditionalFormatting sqref="R36:R37">
    <cfRule type="cellIs" dxfId="773" priority="276" stopIfTrue="1" operator="equal">
      <formula>"②"</formula>
    </cfRule>
    <cfRule type="cellIs" dxfId="772" priority="277" stopIfTrue="1" operator="equal">
      <formula>"②"</formula>
    </cfRule>
  </conditionalFormatting>
  <conditionalFormatting sqref="R38">
    <cfRule type="cellIs" dxfId="771" priority="274" stopIfTrue="1" operator="equal">
      <formula>"②"</formula>
    </cfRule>
    <cfRule type="cellIs" dxfId="770" priority="275" stopIfTrue="1" operator="equal">
      <formula>"②"</formula>
    </cfRule>
  </conditionalFormatting>
  <conditionalFormatting sqref="R39:R40">
    <cfRule type="cellIs" dxfId="769" priority="272" stopIfTrue="1" operator="equal">
      <formula>"②"</formula>
    </cfRule>
    <cfRule type="cellIs" dxfId="768" priority="273" stopIfTrue="1" operator="equal">
      <formula>"②"</formula>
    </cfRule>
  </conditionalFormatting>
  <conditionalFormatting sqref="R41:R42">
    <cfRule type="cellIs" dxfId="767" priority="270" stopIfTrue="1" operator="equal">
      <formula>"②"</formula>
    </cfRule>
    <cfRule type="cellIs" dxfId="766" priority="271" stopIfTrue="1" operator="equal">
      <formula>"②"</formula>
    </cfRule>
  </conditionalFormatting>
  <conditionalFormatting sqref="R43">
    <cfRule type="cellIs" dxfId="765" priority="268" stopIfTrue="1" operator="equal">
      <formula>"②"</formula>
    </cfRule>
    <cfRule type="cellIs" dxfId="764" priority="269" stopIfTrue="1" operator="equal">
      <formula>"②"</formula>
    </cfRule>
  </conditionalFormatting>
  <conditionalFormatting sqref="R44:R45">
    <cfRule type="cellIs" dxfId="763" priority="266" stopIfTrue="1" operator="equal">
      <formula>"②"</formula>
    </cfRule>
    <cfRule type="cellIs" dxfId="762" priority="267" stopIfTrue="1" operator="equal">
      <formula>"②"</formula>
    </cfRule>
  </conditionalFormatting>
  <conditionalFormatting sqref="R46:R47">
    <cfRule type="cellIs" dxfId="761" priority="264" stopIfTrue="1" operator="equal">
      <formula>"②"</formula>
    </cfRule>
    <cfRule type="cellIs" dxfId="760" priority="265" stopIfTrue="1" operator="equal">
      <formula>"②"</formula>
    </cfRule>
  </conditionalFormatting>
  <conditionalFormatting sqref="R48">
    <cfRule type="cellIs" dxfId="759" priority="262" stopIfTrue="1" operator="equal">
      <formula>"②"</formula>
    </cfRule>
    <cfRule type="cellIs" dxfId="758" priority="263" stopIfTrue="1" operator="equal">
      <formula>"②"</formula>
    </cfRule>
  </conditionalFormatting>
  <conditionalFormatting sqref="R49:R50">
    <cfRule type="cellIs" dxfId="757" priority="260" stopIfTrue="1" operator="equal">
      <formula>"②"</formula>
    </cfRule>
    <cfRule type="cellIs" dxfId="756" priority="261" stopIfTrue="1" operator="equal">
      <formula>"②"</formula>
    </cfRule>
  </conditionalFormatting>
  <conditionalFormatting sqref="R51:R52">
    <cfRule type="cellIs" dxfId="755" priority="258" stopIfTrue="1" operator="equal">
      <formula>"②"</formula>
    </cfRule>
    <cfRule type="cellIs" dxfId="754" priority="259" stopIfTrue="1" operator="equal">
      <formula>"②"</formula>
    </cfRule>
  </conditionalFormatting>
  <conditionalFormatting sqref="R53">
    <cfRule type="cellIs" dxfId="753" priority="256" stopIfTrue="1" operator="equal">
      <formula>"②"</formula>
    </cfRule>
    <cfRule type="cellIs" dxfId="752" priority="257" stopIfTrue="1" operator="equal">
      <formula>"②"</formula>
    </cfRule>
  </conditionalFormatting>
  <conditionalFormatting sqref="R54:R55">
    <cfRule type="cellIs" dxfId="751" priority="254" stopIfTrue="1" operator="equal">
      <formula>"②"</formula>
    </cfRule>
    <cfRule type="cellIs" dxfId="750" priority="255" stopIfTrue="1" operator="equal">
      <formula>"②"</formula>
    </cfRule>
  </conditionalFormatting>
  <conditionalFormatting sqref="R56:R57">
    <cfRule type="cellIs" dxfId="749" priority="252" stopIfTrue="1" operator="equal">
      <formula>"②"</formula>
    </cfRule>
    <cfRule type="cellIs" dxfId="748" priority="253" stopIfTrue="1" operator="equal">
      <formula>"②"</formula>
    </cfRule>
  </conditionalFormatting>
  <conditionalFormatting sqref="R58">
    <cfRule type="cellIs" dxfId="747" priority="250" stopIfTrue="1" operator="equal">
      <formula>"②"</formula>
    </cfRule>
    <cfRule type="cellIs" dxfId="746" priority="251" stopIfTrue="1" operator="equal">
      <formula>"②"</formula>
    </cfRule>
  </conditionalFormatting>
  <conditionalFormatting sqref="R59:R60">
    <cfRule type="cellIs" dxfId="745" priority="248" stopIfTrue="1" operator="equal">
      <formula>"②"</formula>
    </cfRule>
    <cfRule type="cellIs" dxfId="744" priority="249" stopIfTrue="1" operator="equal">
      <formula>"②"</formula>
    </cfRule>
  </conditionalFormatting>
  <conditionalFormatting sqref="R61:R62">
    <cfRule type="cellIs" dxfId="743" priority="246" stopIfTrue="1" operator="equal">
      <formula>"②"</formula>
    </cfRule>
    <cfRule type="cellIs" dxfId="742" priority="247" stopIfTrue="1" operator="equal">
      <formula>"②"</formula>
    </cfRule>
  </conditionalFormatting>
  <conditionalFormatting sqref="R63">
    <cfRule type="cellIs" dxfId="741" priority="244" stopIfTrue="1" operator="equal">
      <formula>"②"</formula>
    </cfRule>
    <cfRule type="cellIs" dxfId="740" priority="245" stopIfTrue="1" operator="equal">
      <formula>"②"</formula>
    </cfRule>
  </conditionalFormatting>
  <conditionalFormatting sqref="R64:R65">
    <cfRule type="cellIs" dxfId="739" priority="242" stopIfTrue="1" operator="equal">
      <formula>"②"</formula>
    </cfRule>
    <cfRule type="cellIs" dxfId="738" priority="243" stopIfTrue="1" operator="equal">
      <formula>"②"</formula>
    </cfRule>
  </conditionalFormatting>
  <conditionalFormatting sqref="R66:R67">
    <cfRule type="cellIs" dxfId="737" priority="240" stopIfTrue="1" operator="equal">
      <formula>"②"</formula>
    </cfRule>
    <cfRule type="cellIs" dxfId="736" priority="241" stopIfTrue="1" operator="equal">
      <formula>"②"</formula>
    </cfRule>
  </conditionalFormatting>
  <conditionalFormatting sqref="R68">
    <cfRule type="cellIs" dxfId="735" priority="238" stopIfTrue="1" operator="equal">
      <formula>"②"</formula>
    </cfRule>
    <cfRule type="cellIs" dxfId="734" priority="239" stopIfTrue="1" operator="equal">
      <formula>"②"</formula>
    </cfRule>
  </conditionalFormatting>
  <conditionalFormatting sqref="T19:T22">
    <cfRule type="cellIs" dxfId="733" priority="231" stopIfTrue="1" operator="equal">
      <formula>"④"</formula>
    </cfRule>
  </conditionalFormatting>
  <conditionalFormatting sqref="T19:T22">
    <cfRule type="cellIs" dxfId="732" priority="230" stopIfTrue="1" operator="equal">
      <formula>"④"</formula>
    </cfRule>
  </conditionalFormatting>
  <conditionalFormatting sqref="T23">
    <cfRule type="cellIs" dxfId="731" priority="229" stopIfTrue="1" operator="equal">
      <formula>"④"</formula>
    </cfRule>
  </conditionalFormatting>
  <conditionalFormatting sqref="T23">
    <cfRule type="cellIs" dxfId="730" priority="228" stopIfTrue="1" operator="equal">
      <formula>"④"</formula>
    </cfRule>
  </conditionalFormatting>
  <conditionalFormatting sqref="T24:T27">
    <cfRule type="cellIs" dxfId="729" priority="227" stopIfTrue="1" operator="equal">
      <formula>"④"</formula>
    </cfRule>
  </conditionalFormatting>
  <conditionalFormatting sqref="T24:T27">
    <cfRule type="cellIs" dxfId="728" priority="226" stopIfTrue="1" operator="equal">
      <formula>"④"</formula>
    </cfRule>
  </conditionalFormatting>
  <conditionalFormatting sqref="T28">
    <cfRule type="cellIs" dxfId="727" priority="225" stopIfTrue="1" operator="equal">
      <formula>"④"</formula>
    </cfRule>
  </conditionalFormatting>
  <conditionalFormatting sqref="T28">
    <cfRule type="cellIs" dxfId="726" priority="224" stopIfTrue="1" operator="equal">
      <formula>"④"</formula>
    </cfRule>
  </conditionalFormatting>
  <conditionalFormatting sqref="T29:T32">
    <cfRule type="cellIs" dxfId="725" priority="223" stopIfTrue="1" operator="equal">
      <formula>"④"</formula>
    </cfRule>
  </conditionalFormatting>
  <conditionalFormatting sqref="T29:T32">
    <cfRule type="cellIs" dxfId="724" priority="222" stopIfTrue="1" operator="equal">
      <formula>"④"</formula>
    </cfRule>
  </conditionalFormatting>
  <conditionalFormatting sqref="T33">
    <cfRule type="cellIs" dxfId="723" priority="221" stopIfTrue="1" operator="equal">
      <formula>"④"</formula>
    </cfRule>
  </conditionalFormatting>
  <conditionalFormatting sqref="T33">
    <cfRule type="cellIs" dxfId="722" priority="220" stopIfTrue="1" operator="equal">
      <formula>"④"</formula>
    </cfRule>
  </conditionalFormatting>
  <conditionalFormatting sqref="T34:T37">
    <cfRule type="cellIs" dxfId="721" priority="219" stopIfTrue="1" operator="equal">
      <formula>"④"</formula>
    </cfRule>
  </conditionalFormatting>
  <conditionalFormatting sqref="T34:T37">
    <cfRule type="cellIs" dxfId="720" priority="218" stopIfTrue="1" operator="equal">
      <formula>"④"</formula>
    </cfRule>
  </conditionalFormatting>
  <conditionalFormatting sqref="T38">
    <cfRule type="cellIs" dxfId="719" priority="217" stopIfTrue="1" operator="equal">
      <formula>"④"</formula>
    </cfRule>
  </conditionalFormatting>
  <conditionalFormatting sqref="T38">
    <cfRule type="cellIs" dxfId="718" priority="216" stopIfTrue="1" operator="equal">
      <formula>"④"</formula>
    </cfRule>
  </conditionalFormatting>
  <conditionalFormatting sqref="T39:T42">
    <cfRule type="cellIs" dxfId="717" priority="215" stopIfTrue="1" operator="equal">
      <formula>"④"</formula>
    </cfRule>
  </conditionalFormatting>
  <conditionalFormatting sqref="T39:T42">
    <cfRule type="cellIs" dxfId="716" priority="214" stopIfTrue="1" operator="equal">
      <formula>"④"</formula>
    </cfRule>
  </conditionalFormatting>
  <conditionalFormatting sqref="T43">
    <cfRule type="cellIs" dxfId="715" priority="213" stopIfTrue="1" operator="equal">
      <formula>"④"</formula>
    </cfRule>
  </conditionalFormatting>
  <conditionalFormatting sqref="T43">
    <cfRule type="cellIs" dxfId="714" priority="212" stopIfTrue="1" operator="equal">
      <formula>"④"</formula>
    </cfRule>
  </conditionalFormatting>
  <conditionalFormatting sqref="T44:T47">
    <cfRule type="cellIs" dxfId="713" priority="211" stopIfTrue="1" operator="equal">
      <formula>"④"</formula>
    </cfRule>
  </conditionalFormatting>
  <conditionalFormatting sqref="T44:T47">
    <cfRule type="cellIs" dxfId="712" priority="210" stopIfTrue="1" operator="equal">
      <formula>"④"</formula>
    </cfRule>
  </conditionalFormatting>
  <conditionalFormatting sqref="T48">
    <cfRule type="cellIs" dxfId="711" priority="209" stopIfTrue="1" operator="equal">
      <formula>"④"</formula>
    </cfRule>
  </conditionalFormatting>
  <conditionalFormatting sqref="T48">
    <cfRule type="cellIs" dxfId="710" priority="208" stopIfTrue="1" operator="equal">
      <formula>"④"</formula>
    </cfRule>
  </conditionalFormatting>
  <conditionalFormatting sqref="T49:T52">
    <cfRule type="cellIs" dxfId="709" priority="207" stopIfTrue="1" operator="equal">
      <formula>"④"</formula>
    </cfRule>
  </conditionalFormatting>
  <conditionalFormatting sqref="T49:T52">
    <cfRule type="cellIs" dxfId="708" priority="206" stopIfTrue="1" operator="equal">
      <formula>"④"</formula>
    </cfRule>
  </conditionalFormatting>
  <conditionalFormatting sqref="T53">
    <cfRule type="cellIs" dxfId="707" priority="205" stopIfTrue="1" operator="equal">
      <formula>"④"</formula>
    </cfRule>
  </conditionalFormatting>
  <conditionalFormatting sqref="T53">
    <cfRule type="cellIs" dxfId="706" priority="204" stopIfTrue="1" operator="equal">
      <formula>"④"</formula>
    </cfRule>
  </conditionalFormatting>
  <conditionalFormatting sqref="T54:T57">
    <cfRule type="cellIs" dxfId="705" priority="203" stopIfTrue="1" operator="equal">
      <formula>"④"</formula>
    </cfRule>
  </conditionalFormatting>
  <conditionalFormatting sqref="T54:T57">
    <cfRule type="cellIs" dxfId="704" priority="202" stopIfTrue="1" operator="equal">
      <formula>"④"</formula>
    </cfRule>
  </conditionalFormatting>
  <conditionalFormatting sqref="T58">
    <cfRule type="cellIs" dxfId="703" priority="201" stopIfTrue="1" operator="equal">
      <formula>"④"</formula>
    </cfRule>
  </conditionalFormatting>
  <conditionalFormatting sqref="T58">
    <cfRule type="cellIs" dxfId="702" priority="200" stopIfTrue="1" operator="equal">
      <formula>"④"</formula>
    </cfRule>
  </conditionalFormatting>
  <conditionalFormatting sqref="T59:T62">
    <cfRule type="cellIs" dxfId="701" priority="199" stopIfTrue="1" operator="equal">
      <formula>"④"</formula>
    </cfRule>
  </conditionalFormatting>
  <conditionalFormatting sqref="T59:T62">
    <cfRule type="cellIs" dxfId="700" priority="198" stopIfTrue="1" operator="equal">
      <formula>"④"</formula>
    </cfRule>
  </conditionalFormatting>
  <conditionalFormatting sqref="T63">
    <cfRule type="cellIs" dxfId="699" priority="197" stopIfTrue="1" operator="equal">
      <formula>"④"</formula>
    </cfRule>
  </conditionalFormatting>
  <conditionalFormatting sqref="T63">
    <cfRule type="cellIs" dxfId="698" priority="196" stopIfTrue="1" operator="equal">
      <formula>"④"</formula>
    </cfRule>
  </conditionalFormatting>
  <conditionalFormatting sqref="T64:T67">
    <cfRule type="cellIs" dxfId="697" priority="195" stopIfTrue="1" operator="equal">
      <formula>"④"</formula>
    </cfRule>
  </conditionalFormatting>
  <conditionalFormatting sqref="T64:T67">
    <cfRule type="cellIs" dxfId="696" priority="194" stopIfTrue="1" operator="equal">
      <formula>"④"</formula>
    </cfRule>
  </conditionalFormatting>
  <conditionalFormatting sqref="T68">
    <cfRule type="cellIs" dxfId="695" priority="193" stopIfTrue="1" operator="equal">
      <formula>"④"</formula>
    </cfRule>
  </conditionalFormatting>
  <conditionalFormatting sqref="T68">
    <cfRule type="cellIs" dxfId="694" priority="192" stopIfTrue="1" operator="equal">
      <formula>"④"</formula>
    </cfRule>
  </conditionalFormatting>
  <conditionalFormatting sqref="V19:V22">
    <cfRule type="cellIs" dxfId="693" priority="187" stopIfTrue="1" operator="equal">
      <formula>"④"</formula>
    </cfRule>
  </conditionalFormatting>
  <conditionalFormatting sqref="V19:V20">
    <cfRule type="cellIs" dxfId="692" priority="185" stopIfTrue="1" operator="equal">
      <formula>"⑥"</formula>
    </cfRule>
    <cfRule type="cellIs" dxfId="691" priority="186" stopIfTrue="1" operator="equal">
      <formula>"⑥"</formula>
    </cfRule>
  </conditionalFormatting>
  <conditionalFormatting sqref="V21:V22">
    <cfRule type="cellIs" dxfId="690" priority="183" stopIfTrue="1" operator="equal">
      <formula>"⑥"</formula>
    </cfRule>
    <cfRule type="cellIs" dxfId="689" priority="184" stopIfTrue="1" operator="equal">
      <formula>"⑥"</formula>
    </cfRule>
  </conditionalFormatting>
  <conditionalFormatting sqref="V23">
    <cfRule type="cellIs" dxfId="688" priority="182" stopIfTrue="1" operator="equal">
      <formula>"④"</formula>
    </cfRule>
  </conditionalFormatting>
  <conditionalFormatting sqref="V23">
    <cfRule type="cellIs" dxfId="687" priority="180" stopIfTrue="1" operator="equal">
      <formula>"⑥"</formula>
    </cfRule>
    <cfRule type="cellIs" dxfId="686" priority="181" stopIfTrue="1" operator="equal">
      <formula>"⑥"</formula>
    </cfRule>
  </conditionalFormatting>
  <conditionalFormatting sqref="V24:V27">
    <cfRule type="cellIs" dxfId="685" priority="179" stopIfTrue="1" operator="equal">
      <formula>"④"</formula>
    </cfRule>
  </conditionalFormatting>
  <conditionalFormatting sqref="V24:V25">
    <cfRule type="cellIs" dxfId="684" priority="177" stopIfTrue="1" operator="equal">
      <formula>"⑥"</formula>
    </cfRule>
    <cfRule type="cellIs" dxfId="683" priority="178" stopIfTrue="1" operator="equal">
      <formula>"⑥"</formula>
    </cfRule>
  </conditionalFormatting>
  <conditionalFormatting sqref="V26:V27">
    <cfRule type="cellIs" dxfId="682" priority="175" stopIfTrue="1" operator="equal">
      <formula>"⑥"</formula>
    </cfRule>
    <cfRule type="cellIs" dxfId="681" priority="176" stopIfTrue="1" operator="equal">
      <formula>"⑥"</formula>
    </cfRule>
  </conditionalFormatting>
  <conditionalFormatting sqref="V28">
    <cfRule type="cellIs" dxfId="680" priority="174" stopIfTrue="1" operator="equal">
      <formula>"④"</formula>
    </cfRule>
  </conditionalFormatting>
  <conditionalFormatting sqref="V28">
    <cfRule type="cellIs" dxfId="679" priority="172" stopIfTrue="1" operator="equal">
      <formula>"⑥"</formula>
    </cfRule>
    <cfRule type="cellIs" dxfId="678" priority="173" stopIfTrue="1" operator="equal">
      <formula>"⑥"</formula>
    </cfRule>
  </conditionalFormatting>
  <conditionalFormatting sqref="V29:V32">
    <cfRule type="cellIs" dxfId="677" priority="171" stopIfTrue="1" operator="equal">
      <formula>"④"</formula>
    </cfRule>
  </conditionalFormatting>
  <conditionalFormatting sqref="V29:V30">
    <cfRule type="cellIs" dxfId="676" priority="169" stopIfTrue="1" operator="equal">
      <formula>"⑥"</formula>
    </cfRule>
    <cfRule type="cellIs" dxfId="675" priority="170" stopIfTrue="1" operator="equal">
      <formula>"⑥"</formula>
    </cfRule>
  </conditionalFormatting>
  <conditionalFormatting sqref="V31:V32">
    <cfRule type="cellIs" dxfId="674" priority="167" stopIfTrue="1" operator="equal">
      <formula>"⑥"</formula>
    </cfRule>
    <cfRule type="cellIs" dxfId="673" priority="168" stopIfTrue="1" operator="equal">
      <formula>"⑥"</formula>
    </cfRule>
  </conditionalFormatting>
  <conditionalFormatting sqref="V33">
    <cfRule type="cellIs" dxfId="672" priority="166" stopIfTrue="1" operator="equal">
      <formula>"④"</formula>
    </cfRule>
  </conditionalFormatting>
  <conditionalFormatting sqref="V33">
    <cfRule type="cellIs" dxfId="671" priority="164" stopIfTrue="1" operator="equal">
      <formula>"⑥"</formula>
    </cfRule>
    <cfRule type="cellIs" dxfId="670" priority="165" stopIfTrue="1" operator="equal">
      <formula>"⑥"</formula>
    </cfRule>
  </conditionalFormatting>
  <conditionalFormatting sqref="V34:V37">
    <cfRule type="cellIs" dxfId="669" priority="163" stopIfTrue="1" operator="equal">
      <formula>"④"</formula>
    </cfRule>
  </conditionalFormatting>
  <conditionalFormatting sqref="V34:V35">
    <cfRule type="cellIs" dxfId="668" priority="161" stopIfTrue="1" operator="equal">
      <formula>"⑥"</formula>
    </cfRule>
    <cfRule type="cellIs" dxfId="667" priority="162" stopIfTrue="1" operator="equal">
      <formula>"⑥"</formula>
    </cfRule>
  </conditionalFormatting>
  <conditionalFormatting sqref="V36:V37">
    <cfRule type="cellIs" dxfId="666" priority="159" stopIfTrue="1" operator="equal">
      <formula>"⑥"</formula>
    </cfRule>
    <cfRule type="cellIs" dxfId="665" priority="160" stopIfTrue="1" operator="equal">
      <formula>"⑥"</formula>
    </cfRule>
  </conditionalFormatting>
  <conditionalFormatting sqref="V38">
    <cfRule type="cellIs" dxfId="664" priority="158" stopIfTrue="1" operator="equal">
      <formula>"④"</formula>
    </cfRule>
  </conditionalFormatting>
  <conditionalFormatting sqref="V38">
    <cfRule type="cellIs" dxfId="663" priority="156" stopIfTrue="1" operator="equal">
      <formula>"⑥"</formula>
    </cfRule>
    <cfRule type="cellIs" dxfId="662" priority="157" stopIfTrue="1" operator="equal">
      <formula>"⑥"</formula>
    </cfRule>
  </conditionalFormatting>
  <conditionalFormatting sqref="V39:V42">
    <cfRule type="cellIs" dxfId="661" priority="155" stopIfTrue="1" operator="equal">
      <formula>"④"</formula>
    </cfRule>
  </conditionalFormatting>
  <conditionalFormatting sqref="V39:V40">
    <cfRule type="cellIs" dxfId="660" priority="153" stopIfTrue="1" operator="equal">
      <formula>"⑥"</formula>
    </cfRule>
    <cfRule type="cellIs" dxfId="659" priority="154" stopIfTrue="1" operator="equal">
      <formula>"⑥"</formula>
    </cfRule>
  </conditionalFormatting>
  <conditionalFormatting sqref="V41:V42">
    <cfRule type="cellIs" dxfId="658" priority="151" stopIfTrue="1" operator="equal">
      <formula>"⑥"</formula>
    </cfRule>
    <cfRule type="cellIs" dxfId="657" priority="152" stopIfTrue="1" operator="equal">
      <formula>"⑥"</formula>
    </cfRule>
  </conditionalFormatting>
  <conditionalFormatting sqref="V43">
    <cfRule type="cellIs" dxfId="656" priority="150" stopIfTrue="1" operator="equal">
      <formula>"④"</formula>
    </cfRule>
  </conditionalFormatting>
  <conditionalFormatting sqref="V43">
    <cfRule type="cellIs" dxfId="655" priority="148" stopIfTrue="1" operator="equal">
      <formula>"⑥"</formula>
    </cfRule>
    <cfRule type="cellIs" dxfId="654" priority="149" stopIfTrue="1" operator="equal">
      <formula>"⑥"</formula>
    </cfRule>
  </conditionalFormatting>
  <conditionalFormatting sqref="V44:V47">
    <cfRule type="cellIs" dxfId="653" priority="147" stopIfTrue="1" operator="equal">
      <formula>"④"</formula>
    </cfRule>
  </conditionalFormatting>
  <conditionalFormatting sqref="V44:V45">
    <cfRule type="cellIs" dxfId="652" priority="145" stopIfTrue="1" operator="equal">
      <formula>"⑥"</formula>
    </cfRule>
    <cfRule type="cellIs" dxfId="651" priority="146" stopIfTrue="1" operator="equal">
      <formula>"⑥"</formula>
    </cfRule>
  </conditionalFormatting>
  <conditionalFormatting sqref="V46:V47">
    <cfRule type="cellIs" dxfId="650" priority="143" stopIfTrue="1" operator="equal">
      <formula>"⑥"</formula>
    </cfRule>
    <cfRule type="cellIs" dxfId="649" priority="144" stopIfTrue="1" operator="equal">
      <formula>"⑥"</formula>
    </cfRule>
  </conditionalFormatting>
  <conditionalFormatting sqref="V48">
    <cfRule type="cellIs" dxfId="648" priority="142" stopIfTrue="1" operator="equal">
      <formula>"④"</formula>
    </cfRule>
  </conditionalFormatting>
  <conditionalFormatting sqref="V48">
    <cfRule type="cellIs" dxfId="647" priority="140" stopIfTrue="1" operator="equal">
      <formula>"⑥"</formula>
    </cfRule>
    <cfRule type="cellIs" dxfId="646" priority="141" stopIfTrue="1" operator="equal">
      <formula>"⑥"</formula>
    </cfRule>
  </conditionalFormatting>
  <conditionalFormatting sqref="V49:V52">
    <cfRule type="cellIs" dxfId="645" priority="139" stopIfTrue="1" operator="equal">
      <formula>"④"</formula>
    </cfRule>
  </conditionalFormatting>
  <conditionalFormatting sqref="V49:V50">
    <cfRule type="cellIs" dxfId="644" priority="137" stopIfTrue="1" operator="equal">
      <formula>"⑥"</formula>
    </cfRule>
    <cfRule type="cellIs" dxfId="643" priority="138" stopIfTrue="1" operator="equal">
      <formula>"⑥"</formula>
    </cfRule>
  </conditionalFormatting>
  <conditionalFormatting sqref="V51:V52">
    <cfRule type="cellIs" dxfId="642" priority="135" stopIfTrue="1" operator="equal">
      <formula>"⑥"</formula>
    </cfRule>
    <cfRule type="cellIs" dxfId="641" priority="136" stopIfTrue="1" operator="equal">
      <formula>"⑥"</formula>
    </cfRule>
  </conditionalFormatting>
  <conditionalFormatting sqref="V53">
    <cfRule type="cellIs" dxfId="640" priority="134" stopIfTrue="1" operator="equal">
      <formula>"④"</formula>
    </cfRule>
  </conditionalFormatting>
  <conditionalFormatting sqref="V53">
    <cfRule type="cellIs" dxfId="639" priority="132" stopIfTrue="1" operator="equal">
      <formula>"⑥"</formula>
    </cfRule>
    <cfRule type="cellIs" dxfId="638" priority="133" stopIfTrue="1" operator="equal">
      <formula>"⑥"</formula>
    </cfRule>
  </conditionalFormatting>
  <conditionalFormatting sqref="V54:V57">
    <cfRule type="cellIs" dxfId="637" priority="131" stopIfTrue="1" operator="equal">
      <formula>"④"</formula>
    </cfRule>
  </conditionalFormatting>
  <conditionalFormatting sqref="V54:V55">
    <cfRule type="cellIs" dxfId="636" priority="129" stopIfTrue="1" operator="equal">
      <formula>"⑥"</formula>
    </cfRule>
    <cfRule type="cellIs" dxfId="635" priority="130" stopIfTrue="1" operator="equal">
      <formula>"⑥"</formula>
    </cfRule>
  </conditionalFormatting>
  <conditionalFormatting sqref="V56:V57">
    <cfRule type="cellIs" dxfId="634" priority="127" stopIfTrue="1" operator="equal">
      <formula>"⑥"</formula>
    </cfRule>
    <cfRule type="cellIs" dxfId="633" priority="128" stopIfTrue="1" operator="equal">
      <formula>"⑥"</formula>
    </cfRule>
  </conditionalFormatting>
  <conditionalFormatting sqref="V58">
    <cfRule type="cellIs" dxfId="632" priority="126" stopIfTrue="1" operator="equal">
      <formula>"④"</formula>
    </cfRule>
  </conditionalFormatting>
  <conditionalFormatting sqref="V58">
    <cfRule type="cellIs" dxfId="631" priority="124" stopIfTrue="1" operator="equal">
      <formula>"⑥"</formula>
    </cfRule>
    <cfRule type="cellIs" dxfId="630" priority="125" stopIfTrue="1" operator="equal">
      <formula>"⑥"</formula>
    </cfRule>
  </conditionalFormatting>
  <conditionalFormatting sqref="V59:V62">
    <cfRule type="cellIs" dxfId="629" priority="123" stopIfTrue="1" operator="equal">
      <formula>"④"</formula>
    </cfRule>
  </conditionalFormatting>
  <conditionalFormatting sqref="V59:V60">
    <cfRule type="cellIs" dxfId="628" priority="121" stopIfTrue="1" operator="equal">
      <formula>"⑥"</formula>
    </cfRule>
    <cfRule type="cellIs" dxfId="627" priority="122" stopIfTrue="1" operator="equal">
      <formula>"⑥"</formula>
    </cfRule>
  </conditionalFormatting>
  <conditionalFormatting sqref="V61:V62">
    <cfRule type="cellIs" dxfId="626" priority="119" stopIfTrue="1" operator="equal">
      <formula>"⑥"</formula>
    </cfRule>
    <cfRule type="cellIs" dxfId="625" priority="120" stopIfTrue="1" operator="equal">
      <formula>"⑥"</formula>
    </cfRule>
  </conditionalFormatting>
  <conditionalFormatting sqref="V63">
    <cfRule type="cellIs" dxfId="624" priority="118" stopIfTrue="1" operator="equal">
      <formula>"④"</formula>
    </cfRule>
  </conditionalFormatting>
  <conditionalFormatting sqref="V63">
    <cfRule type="cellIs" dxfId="623" priority="116" stopIfTrue="1" operator="equal">
      <formula>"⑥"</formula>
    </cfRule>
    <cfRule type="cellIs" dxfId="622" priority="117" stopIfTrue="1" operator="equal">
      <formula>"⑥"</formula>
    </cfRule>
  </conditionalFormatting>
  <conditionalFormatting sqref="V64:V67">
    <cfRule type="cellIs" dxfId="621" priority="115" stopIfTrue="1" operator="equal">
      <formula>"④"</formula>
    </cfRule>
  </conditionalFormatting>
  <conditionalFormatting sqref="V64:V65">
    <cfRule type="cellIs" dxfId="620" priority="113" stopIfTrue="1" operator="equal">
      <formula>"⑥"</formula>
    </cfRule>
    <cfRule type="cellIs" dxfId="619" priority="114" stopIfTrue="1" operator="equal">
      <formula>"⑥"</formula>
    </cfRule>
  </conditionalFormatting>
  <conditionalFormatting sqref="V66:V67">
    <cfRule type="cellIs" dxfId="618" priority="111" stopIfTrue="1" operator="equal">
      <formula>"⑥"</formula>
    </cfRule>
    <cfRule type="cellIs" dxfId="617" priority="112" stopIfTrue="1" operator="equal">
      <formula>"⑥"</formula>
    </cfRule>
  </conditionalFormatting>
  <conditionalFormatting sqref="V68">
    <cfRule type="cellIs" dxfId="616" priority="110" stopIfTrue="1" operator="equal">
      <formula>"④"</formula>
    </cfRule>
  </conditionalFormatting>
  <conditionalFormatting sqref="V68">
    <cfRule type="cellIs" dxfId="615" priority="108" stopIfTrue="1" operator="equal">
      <formula>"⑥"</formula>
    </cfRule>
    <cfRule type="cellIs" dxfId="614" priority="109" stopIfTrue="1" operator="equal">
      <formula>"⑥"</formula>
    </cfRule>
  </conditionalFormatting>
  <conditionalFormatting sqref="X19:X20">
    <cfRule type="cellIs" dxfId="613" priority="97" stopIfTrue="1" operator="equal">
      <formula>"⑧"</formula>
    </cfRule>
    <cfRule type="cellIs" dxfId="612" priority="99" stopIfTrue="1" operator="equal">
      <formula>"⑥"</formula>
    </cfRule>
  </conditionalFormatting>
  <conditionalFormatting sqref="X19:X20">
    <cfRule type="cellIs" dxfId="611" priority="98" stopIfTrue="1" operator="equal">
      <formula>"⑧"</formula>
    </cfRule>
  </conditionalFormatting>
  <conditionalFormatting sqref="X21:X22">
    <cfRule type="cellIs" dxfId="610" priority="94" stopIfTrue="1" operator="equal">
      <formula>"⑧"</formula>
    </cfRule>
    <cfRule type="cellIs" dxfId="609" priority="96" stopIfTrue="1" operator="equal">
      <formula>"⑥"</formula>
    </cfRule>
  </conditionalFormatting>
  <conditionalFormatting sqref="X21:X22">
    <cfRule type="cellIs" dxfId="608" priority="95" stopIfTrue="1" operator="equal">
      <formula>"⑧"</formula>
    </cfRule>
  </conditionalFormatting>
  <conditionalFormatting sqref="X23">
    <cfRule type="cellIs" dxfId="607" priority="91" stopIfTrue="1" operator="equal">
      <formula>"⑧"</formula>
    </cfRule>
    <cfRule type="cellIs" dxfId="606" priority="93" stopIfTrue="1" operator="equal">
      <formula>"⑥"</formula>
    </cfRule>
  </conditionalFormatting>
  <conditionalFormatting sqref="X23">
    <cfRule type="cellIs" dxfId="605" priority="92" stopIfTrue="1" operator="equal">
      <formula>"⑧"</formula>
    </cfRule>
  </conditionalFormatting>
  <conditionalFormatting sqref="X24:X25">
    <cfRule type="cellIs" dxfId="604" priority="88" stopIfTrue="1" operator="equal">
      <formula>"⑧"</formula>
    </cfRule>
    <cfRule type="cellIs" dxfId="603" priority="90" stopIfTrue="1" operator="equal">
      <formula>"⑥"</formula>
    </cfRule>
  </conditionalFormatting>
  <conditionalFormatting sqref="X24:X25">
    <cfRule type="cellIs" dxfId="602" priority="89" stopIfTrue="1" operator="equal">
      <formula>"⑧"</formula>
    </cfRule>
  </conditionalFormatting>
  <conditionalFormatting sqref="X26:X27">
    <cfRule type="cellIs" dxfId="601" priority="85" stopIfTrue="1" operator="equal">
      <formula>"⑧"</formula>
    </cfRule>
    <cfRule type="cellIs" dxfId="600" priority="87" stopIfTrue="1" operator="equal">
      <formula>"⑥"</formula>
    </cfRule>
  </conditionalFormatting>
  <conditionalFormatting sqref="X26:X27">
    <cfRule type="cellIs" dxfId="599" priority="86" stopIfTrue="1" operator="equal">
      <formula>"⑧"</formula>
    </cfRule>
  </conditionalFormatting>
  <conditionalFormatting sqref="X28">
    <cfRule type="cellIs" dxfId="598" priority="82" stopIfTrue="1" operator="equal">
      <formula>"⑧"</formula>
    </cfRule>
    <cfRule type="cellIs" dxfId="597" priority="84" stopIfTrue="1" operator="equal">
      <formula>"⑥"</formula>
    </cfRule>
  </conditionalFormatting>
  <conditionalFormatting sqref="X28">
    <cfRule type="cellIs" dxfId="596" priority="83" stopIfTrue="1" operator="equal">
      <formula>"⑧"</formula>
    </cfRule>
  </conditionalFormatting>
  <conditionalFormatting sqref="X29:X30">
    <cfRule type="cellIs" dxfId="595" priority="79" stopIfTrue="1" operator="equal">
      <formula>"⑧"</formula>
    </cfRule>
    <cfRule type="cellIs" dxfId="594" priority="81" stopIfTrue="1" operator="equal">
      <formula>"⑥"</formula>
    </cfRule>
  </conditionalFormatting>
  <conditionalFormatting sqref="X29:X30">
    <cfRule type="cellIs" dxfId="593" priority="80" stopIfTrue="1" operator="equal">
      <formula>"⑧"</formula>
    </cfRule>
  </conditionalFormatting>
  <conditionalFormatting sqref="X31:X32">
    <cfRule type="cellIs" dxfId="592" priority="76" stopIfTrue="1" operator="equal">
      <formula>"⑧"</formula>
    </cfRule>
    <cfRule type="cellIs" dxfId="591" priority="78" stopIfTrue="1" operator="equal">
      <formula>"⑥"</formula>
    </cfRule>
  </conditionalFormatting>
  <conditionalFormatting sqref="X31:X32">
    <cfRule type="cellIs" dxfId="590" priority="77" stopIfTrue="1" operator="equal">
      <formula>"⑧"</formula>
    </cfRule>
  </conditionalFormatting>
  <conditionalFormatting sqref="X33">
    <cfRule type="cellIs" dxfId="589" priority="73" stopIfTrue="1" operator="equal">
      <formula>"⑧"</formula>
    </cfRule>
    <cfRule type="cellIs" dxfId="588" priority="75" stopIfTrue="1" operator="equal">
      <formula>"⑥"</formula>
    </cfRule>
  </conditionalFormatting>
  <conditionalFormatting sqref="X33">
    <cfRule type="cellIs" dxfId="587" priority="74" stopIfTrue="1" operator="equal">
      <formula>"⑧"</formula>
    </cfRule>
  </conditionalFormatting>
  <conditionalFormatting sqref="X34:X35">
    <cfRule type="cellIs" dxfId="586" priority="70" stopIfTrue="1" operator="equal">
      <formula>"⑧"</formula>
    </cfRule>
    <cfRule type="cellIs" dxfId="585" priority="72" stopIfTrue="1" operator="equal">
      <formula>"⑥"</formula>
    </cfRule>
  </conditionalFormatting>
  <conditionalFormatting sqref="X34:X35">
    <cfRule type="cellIs" dxfId="584" priority="71" stopIfTrue="1" operator="equal">
      <formula>"⑧"</formula>
    </cfRule>
  </conditionalFormatting>
  <conditionalFormatting sqref="X36:X37">
    <cfRule type="cellIs" dxfId="583" priority="67" stopIfTrue="1" operator="equal">
      <formula>"⑧"</formula>
    </cfRule>
    <cfRule type="cellIs" dxfId="582" priority="69" stopIfTrue="1" operator="equal">
      <formula>"⑥"</formula>
    </cfRule>
  </conditionalFormatting>
  <conditionalFormatting sqref="X36:X37">
    <cfRule type="cellIs" dxfId="581" priority="68" stopIfTrue="1" operator="equal">
      <formula>"⑧"</formula>
    </cfRule>
  </conditionalFormatting>
  <conditionalFormatting sqref="X38">
    <cfRule type="cellIs" dxfId="580" priority="64" stopIfTrue="1" operator="equal">
      <formula>"⑧"</formula>
    </cfRule>
    <cfRule type="cellIs" dxfId="579" priority="66" stopIfTrue="1" operator="equal">
      <formula>"⑥"</formula>
    </cfRule>
  </conditionalFormatting>
  <conditionalFormatting sqref="X38">
    <cfRule type="cellIs" dxfId="578" priority="65" stopIfTrue="1" operator="equal">
      <formula>"⑧"</formula>
    </cfRule>
  </conditionalFormatting>
  <conditionalFormatting sqref="X39:X40">
    <cfRule type="cellIs" dxfId="577" priority="61" stopIfTrue="1" operator="equal">
      <formula>"⑧"</formula>
    </cfRule>
    <cfRule type="cellIs" dxfId="576" priority="63" stopIfTrue="1" operator="equal">
      <formula>"⑥"</formula>
    </cfRule>
  </conditionalFormatting>
  <conditionalFormatting sqref="X39:X40">
    <cfRule type="cellIs" dxfId="575" priority="62" stopIfTrue="1" operator="equal">
      <formula>"⑧"</formula>
    </cfRule>
  </conditionalFormatting>
  <conditionalFormatting sqref="X41:X42">
    <cfRule type="cellIs" dxfId="574" priority="58" stopIfTrue="1" operator="equal">
      <formula>"⑧"</formula>
    </cfRule>
    <cfRule type="cellIs" dxfId="573" priority="60" stopIfTrue="1" operator="equal">
      <formula>"⑥"</formula>
    </cfRule>
  </conditionalFormatting>
  <conditionalFormatting sqref="X41:X42">
    <cfRule type="cellIs" dxfId="572" priority="59" stopIfTrue="1" operator="equal">
      <formula>"⑧"</formula>
    </cfRule>
  </conditionalFormatting>
  <conditionalFormatting sqref="X43">
    <cfRule type="cellIs" dxfId="571" priority="55" stopIfTrue="1" operator="equal">
      <formula>"⑧"</formula>
    </cfRule>
    <cfRule type="cellIs" dxfId="570" priority="57" stopIfTrue="1" operator="equal">
      <formula>"⑥"</formula>
    </cfRule>
  </conditionalFormatting>
  <conditionalFormatting sqref="X43">
    <cfRule type="cellIs" dxfId="569" priority="56" stopIfTrue="1" operator="equal">
      <formula>"⑧"</formula>
    </cfRule>
  </conditionalFormatting>
  <conditionalFormatting sqref="X44:X45">
    <cfRule type="cellIs" dxfId="568" priority="52" stopIfTrue="1" operator="equal">
      <formula>"⑧"</formula>
    </cfRule>
    <cfRule type="cellIs" dxfId="567" priority="54" stopIfTrue="1" operator="equal">
      <formula>"⑥"</formula>
    </cfRule>
  </conditionalFormatting>
  <conditionalFormatting sqref="X44:X45">
    <cfRule type="cellIs" dxfId="566" priority="53" stopIfTrue="1" operator="equal">
      <formula>"⑧"</formula>
    </cfRule>
  </conditionalFormatting>
  <conditionalFormatting sqref="X46:X47">
    <cfRule type="cellIs" dxfId="565" priority="49" stopIfTrue="1" operator="equal">
      <formula>"⑧"</formula>
    </cfRule>
    <cfRule type="cellIs" dxfId="564" priority="51" stopIfTrue="1" operator="equal">
      <formula>"⑥"</formula>
    </cfRule>
  </conditionalFormatting>
  <conditionalFormatting sqref="X46:X47">
    <cfRule type="cellIs" dxfId="563" priority="50" stopIfTrue="1" operator="equal">
      <formula>"⑧"</formula>
    </cfRule>
  </conditionalFormatting>
  <conditionalFormatting sqref="X48">
    <cfRule type="cellIs" dxfId="562" priority="46" stopIfTrue="1" operator="equal">
      <formula>"⑧"</formula>
    </cfRule>
    <cfRule type="cellIs" dxfId="561" priority="48" stopIfTrue="1" operator="equal">
      <formula>"⑥"</formula>
    </cfRule>
  </conditionalFormatting>
  <conditionalFormatting sqref="X48">
    <cfRule type="cellIs" dxfId="560" priority="47" stopIfTrue="1" operator="equal">
      <formula>"⑧"</formula>
    </cfRule>
  </conditionalFormatting>
  <conditionalFormatting sqref="X49:X50">
    <cfRule type="cellIs" dxfId="559" priority="43" stopIfTrue="1" operator="equal">
      <formula>"⑧"</formula>
    </cfRule>
    <cfRule type="cellIs" dxfId="558" priority="45" stopIfTrue="1" operator="equal">
      <formula>"⑥"</formula>
    </cfRule>
  </conditionalFormatting>
  <conditionalFormatting sqref="X49:X50">
    <cfRule type="cellIs" dxfId="557" priority="44" stopIfTrue="1" operator="equal">
      <formula>"⑧"</formula>
    </cfRule>
  </conditionalFormatting>
  <conditionalFormatting sqref="X51:X52">
    <cfRule type="cellIs" dxfId="556" priority="40" stopIfTrue="1" operator="equal">
      <formula>"⑧"</formula>
    </cfRule>
    <cfRule type="cellIs" dxfId="555" priority="42" stopIfTrue="1" operator="equal">
      <formula>"⑥"</formula>
    </cfRule>
  </conditionalFormatting>
  <conditionalFormatting sqref="X51:X52">
    <cfRule type="cellIs" dxfId="554" priority="41" stopIfTrue="1" operator="equal">
      <formula>"⑧"</formula>
    </cfRule>
  </conditionalFormatting>
  <conditionalFormatting sqref="X53">
    <cfRule type="cellIs" dxfId="553" priority="37" stopIfTrue="1" operator="equal">
      <formula>"⑧"</formula>
    </cfRule>
    <cfRule type="cellIs" dxfId="552" priority="39" stopIfTrue="1" operator="equal">
      <formula>"⑥"</formula>
    </cfRule>
  </conditionalFormatting>
  <conditionalFormatting sqref="X53">
    <cfRule type="cellIs" dxfId="551" priority="38" stopIfTrue="1" operator="equal">
      <formula>"⑧"</formula>
    </cfRule>
  </conditionalFormatting>
  <conditionalFormatting sqref="X54:X55">
    <cfRule type="cellIs" dxfId="550" priority="34" stopIfTrue="1" operator="equal">
      <formula>"⑧"</formula>
    </cfRule>
    <cfRule type="cellIs" dxfId="549" priority="36" stopIfTrue="1" operator="equal">
      <formula>"⑥"</formula>
    </cfRule>
  </conditionalFormatting>
  <conditionalFormatting sqref="X54:X55">
    <cfRule type="cellIs" dxfId="548" priority="35" stopIfTrue="1" operator="equal">
      <formula>"⑧"</formula>
    </cfRule>
  </conditionalFormatting>
  <conditionalFormatting sqref="X56:X57">
    <cfRule type="cellIs" dxfId="547" priority="31" stopIfTrue="1" operator="equal">
      <formula>"⑧"</formula>
    </cfRule>
    <cfRule type="cellIs" dxfId="546" priority="33" stopIfTrue="1" operator="equal">
      <formula>"⑥"</formula>
    </cfRule>
  </conditionalFormatting>
  <conditionalFormatting sqref="X56:X57">
    <cfRule type="cellIs" dxfId="545" priority="32" stopIfTrue="1" operator="equal">
      <formula>"⑧"</formula>
    </cfRule>
  </conditionalFormatting>
  <conditionalFormatting sqref="X58">
    <cfRule type="cellIs" dxfId="544" priority="28" stopIfTrue="1" operator="equal">
      <formula>"⑧"</formula>
    </cfRule>
    <cfRule type="cellIs" dxfId="543" priority="30" stopIfTrue="1" operator="equal">
      <formula>"⑥"</formula>
    </cfRule>
  </conditionalFormatting>
  <conditionalFormatting sqref="X58">
    <cfRule type="cellIs" dxfId="542" priority="29" stopIfTrue="1" operator="equal">
      <formula>"⑧"</formula>
    </cfRule>
  </conditionalFormatting>
  <conditionalFormatting sqref="X59:X60">
    <cfRule type="cellIs" dxfId="541" priority="25" stopIfTrue="1" operator="equal">
      <formula>"⑧"</formula>
    </cfRule>
    <cfRule type="cellIs" dxfId="540" priority="27" stopIfTrue="1" operator="equal">
      <formula>"⑥"</formula>
    </cfRule>
  </conditionalFormatting>
  <conditionalFormatting sqref="X59:X60">
    <cfRule type="cellIs" dxfId="539" priority="26" stopIfTrue="1" operator="equal">
      <formula>"⑧"</formula>
    </cfRule>
  </conditionalFormatting>
  <conditionalFormatting sqref="X61:X62">
    <cfRule type="cellIs" dxfId="538" priority="22" stopIfTrue="1" operator="equal">
      <formula>"⑧"</formula>
    </cfRule>
    <cfRule type="cellIs" dxfId="537" priority="24" stopIfTrue="1" operator="equal">
      <formula>"⑥"</formula>
    </cfRule>
  </conditionalFormatting>
  <conditionalFormatting sqref="X61:X62">
    <cfRule type="cellIs" dxfId="536" priority="23" stopIfTrue="1" operator="equal">
      <formula>"⑧"</formula>
    </cfRule>
  </conditionalFormatting>
  <conditionalFormatting sqref="X63">
    <cfRule type="cellIs" dxfId="535" priority="19" stopIfTrue="1" operator="equal">
      <formula>"⑧"</formula>
    </cfRule>
    <cfRule type="cellIs" dxfId="534" priority="21" stopIfTrue="1" operator="equal">
      <formula>"⑥"</formula>
    </cfRule>
  </conditionalFormatting>
  <conditionalFormatting sqref="X63">
    <cfRule type="cellIs" dxfId="533" priority="20" stopIfTrue="1" operator="equal">
      <formula>"⑧"</formula>
    </cfRule>
  </conditionalFormatting>
  <conditionalFormatting sqref="X64:X65">
    <cfRule type="cellIs" dxfId="532" priority="16" stopIfTrue="1" operator="equal">
      <formula>"⑧"</formula>
    </cfRule>
    <cfRule type="cellIs" dxfId="531" priority="18" stopIfTrue="1" operator="equal">
      <formula>"⑥"</formula>
    </cfRule>
  </conditionalFormatting>
  <conditionalFormatting sqref="X64:X65">
    <cfRule type="cellIs" dxfId="530" priority="17" stopIfTrue="1" operator="equal">
      <formula>"⑧"</formula>
    </cfRule>
  </conditionalFormatting>
  <conditionalFormatting sqref="X66:X67">
    <cfRule type="cellIs" dxfId="529" priority="13" stopIfTrue="1" operator="equal">
      <formula>"⑧"</formula>
    </cfRule>
    <cfRule type="cellIs" dxfId="528" priority="15" stopIfTrue="1" operator="equal">
      <formula>"⑥"</formula>
    </cfRule>
  </conditionalFormatting>
  <conditionalFormatting sqref="X66:X67">
    <cfRule type="cellIs" dxfId="527" priority="14" stopIfTrue="1" operator="equal">
      <formula>"⑧"</formula>
    </cfRule>
  </conditionalFormatting>
  <conditionalFormatting sqref="X68">
    <cfRule type="cellIs" dxfId="526" priority="10" stopIfTrue="1" operator="equal">
      <formula>"⑧"</formula>
    </cfRule>
    <cfRule type="cellIs" dxfId="525" priority="12" stopIfTrue="1" operator="equal">
      <formula>"⑥"</formula>
    </cfRule>
  </conditionalFormatting>
  <conditionalFormatting sqref="X68">
    <cfRule type="cellIs" dxfId="524" priority="11" stopIfTrue="1" operator="equal">
      <formula>"⑧"</formula>
    </cfRule>
  </conditionalFormatting>
  <dataValidations xWindow="638" yWindow="655" count="2">
    <dataValidation allowBlank="1" showInputMessage="1" showErrorMessage="1" prompt="計画書（様式２）から自動で表示されます。" sqref="I14:I68 K14:K68 M14:M68 O14:O68 Q14:Q68 S14:S68 U14:U68 W14:W68"/>
    <dataValidation allowBlank="1" showInputMessage="1" showErrorMessage="1" prompt="実施時数を入力してください。実施していない場合、&quot;0&quot;の入力の必要はありません。" sqref="J14:J68 L14:L68 N14:N68 P14:P68 R14:R68 T14:T68 V14:V68 X14:X68"/>
  </dataValidations>
  <pageMargins left="0.70866141732283472" right="0.47244094488188981" top="0.43307086614173229" bottom="0.43307086614173229" header="0.31496062992125984" footer="0.35433070866141736"/>
  <pageSetup paperSize="9" scale="99" orientation="portrait" verticalDpi="300" r:id="rId1"/>
  <headerFooter alignWithMargins="0">
    <oddHeader>&amp;R№&amp;P</oddHeader>
  </headerFooter>
  <rowBreaks count="1" manualBreakCount="1">
    <brk id="43" max="28" man="1"/>
  </rowBreaks>
  <colBreaks count="1" manualBreakCount="1">
    <brk id="29" max="7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Z48"/>
  <sheetViews>
    <sheetView view="pageBreakPreview" topLeftCell="B1" zoomScaleNormal="100" zoomScaleSheetLayoutView="100" zoomScalePageLayoutView="110" workbookViewId="0">
      <selection activeCell="G33" sqref="G33"/>
    </sheetView>
  </sheetViews>
  <sheetFormatPr defaultColWidth="8.625" defaultRowHeight="13.5" x14ac:dyDescent="0.15"/>
  <cols>
    <col min="1" max="1" width="1.25" style="243" customWidth="1"/>
    <col min="2" max="2" width="8.625" style="243"/>
    <col min="3" max="3" width="11.875" style="243" customWidth="1"/>
    <col min="4" max="4" width="10.625" style="243" customWidth="1"/>
    <col min="5" max="5" width="6.625" style="243" customWidth="1"/>
    <col min="6" max="6" width="10.625" style="243" customWidth="1"/>
    <col min="7" max="7" width="6.625" style="243" customWidth="1"/>
    <col min="8" max="8" width="6.75" style="243" customWidth="1"/>
    <col min="9" max="9" width="5.5" style="243" customWidth="1"/>
    <col min="10" max="10" width="6.625" style="243" customWidth="1"/>
    <col min="11" max="11" width="2.375" style="243" customWidth="1"/>
    <col min="12" max="12" width="7" style="284" customWidth="1"/>
    <col min="13" max="13" width="4.625" style="243" customWidth="1"/>
    <col min="14" max="14" width="3.875" style="243" customWidth="1"/>
    <col min="15" max="15" width="2" style="243" customWidth="1"/>
    <col min="16" max="16" width="5.75" style="243" customWidth="1"/>
    <col min="17" max="17" width="4.875" style="243" customWidth="1"/>
    <col min="18" max="18" width="3.125" style="243" customWidth="1"/>
    <col min="19" max="19" width="5.5" style="243" hidden="1" customWidth="1"/>
    <col min="20" max="16384" width="8.625" style="243"/>
  </cols>
  <sheetData>
    <row r="1" spans="1:18" x14ac:dyDescent="0.15">
      <c r="A1" s="240"/>
      <c r="B1" s="533" t="s">
        <v>263</v>
      </c>
      <c r="C1" s="533"/>
      <c r="D1" s="533"/>
      <c r="E1" s="241"/>
      <c r="F1" s="241"/>
      <c r="G1" s="241"/>
      <c r="H1" s="241"/>
      <c r="I1" s="241"/>
      <c r="J1" s="241"/>
      <c r="K1" s="241"/>
      <c r="L1" s="242"/>
      <c r="M1" s="241"/>
      <c r="N1" s="240"/>
    </row>
    <row r="2" spans="1:18" ht="33" customHeight="1" x14ac:dyDescent="0.15">
      <c r="A2" s="240"/>
      <c r="B2" s="512" t="s">
        <v>322</v>
      </c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240"/>
    </row>
    <row r="3" spans="1:18" x14ac:dyDescent="0.15">
      <c r="A3" s="240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2"/>
      <c r="M3" s="241"/>
      <c r="N3" s="240"/>
    </row>
    <row r="4" spans="1:18" ht="21" customHeight="1" x14ac:dyDescent="0.15">
      <c r="A4" s="240"/>
      <c r="B4" s="241"/>
      <c r="C4" s="241"/>
      <c r="D4" s="241"/>
      <c r="E4" s="241"/>
      <c r="F4" s="522" t="s">
        <v>3</v>
      </c>
      <c r="G4" s="541"/>
      <c r="H4" s="517">
        <f>'様式3-1'!B6</f>
        <v>0</v>
      </c>
      <c r="I4" s="517"/>
      <c r="J4" s="517"/>
      <c r="K4" s="517"/>
      <c r="L4" s="517"/>
      <c r="M4" s="244"/>
      <c r="N4" s="240"/>
    </row>
    <row r="5" spans="1:18" ht="20.25" customHeight="1" x14ac:dyDescent="0.15">
      <c r="A5" s="240"/>
      <c r="B5" s="241"/>
      <c r="C5" s="241"/>
      <c r="D5" s="241"/>
      <c r="E5" s="241"/>
      <c r="F5" s="522" t="s">
        <v>4</v>
      </c>
      <c r="G5" s="523"/>
      <c r="H5" s="518">
        <f>'様式3-1'!C7</f>
        <v>0</v>
      </c>
      <c r="I5" s="518"/>
      <c r="J5" s="518"/>
      <c r="K5" s="518"/>
      <c r="L5" s="518"/>
      <c r="M5" s="244"/>
      <c r="N5" s="240"/>
    </row>
    <row r="6" spans="1:18" x14ac:dyDescent="0.15">
      <c r="A6" s="240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2"/>
      <c r="M6" s="241"/>
      <c r="N6" s="240"/>
    </row>
    <row r="7" spans="1:18" ht="23.25" customHeight="1" x14ac:dyDescent="0.15">
      <c r="A7" s="240"/>
      <c r="B7" s="495" t="s">
        <v>5</v>
      </c>
      <c r="C7" s="496"/>
      <c r="D7" s="519" t="s">
        <v>6</v>
      </c>
      <c r="E7" s="520"/>
      <c r="F7" s="521" t="s">
        <v>7</v>
      </c>
      <c r="G7" s="521"/>
      <c r="H7" s="519" t="s">
        <v>8</v>
      </c>
      <c r="I7" s="521"/>
      <c r="J7" s="521"/>
      <c r="K7" s="521"/>
      <c r="L7" s="521"/>
      <c r="M7" s="540"/>
      <c r="N7" s="240"/>
    </row>
    <row r="8" spans="1:18" ht="23.25" customHeight="1" x14ac:dyDescent="0.15">
      <c r="A8" s="240"/>
      <c r="B8" s="497" t="s">
        <v>32</v>
      </c>
      <c r="C8" s="498"/>
      <c r="D8" s="228">
        <f>SUM('様式５-1 (自動入力（記録簿からの自動入力。）'!AF14:AF43)</f>
        <v>0</v>
      </c>
      <c r="E8" s="245" t="s">
        <v>2</v>
      </c>
      <c r="F8" s="163">
        <f>SUM('様式５-1 (自動入力（記録簿からの自動入力。）'!AF44:AF68)</f>
        <v>0</v>
      </c>
      <c r="G8" s="246" t="s">
        <v>2</v>
      </c>
      <c r="H8" s="534">
        <f t="shared" ref="H8:H15" si="0">D8+F8</f>
        <v>0</v>
      </c>
      <c r="I8" s="535"/>
      <c r="J8" s="247" t="s">
        <v>2</v>
      </c>
      <c r="K8" s="248" t="s">
        <v>9</v>
      </c>
      <c r="L8" s="216" t="e">
        <f>H8/$H$16*100</f>
        <v>#DIV/0!</v>
      </c>
      <c r="M8" s="249" t="s">
        <v>10</v>
      </c>
      <c r="N8" s="240"/>
    </row>
    <row r="9" spans="1:18" ht="23.25" customHeight="1" x14ac:dyDescent="0.15">
      <c r="A9" s="240"/>
      <c r="B9" s="499" t="s">
        <v>31</v>
      </c>
      <c r="C9" s="500"/>
      <c r="D9" s="226">
        <f>SUM('様式５-1 (自動入力（記録簿からの自動入力。）'!AG14:AG43)</f>
        <v>0</v>
      </c>
      <c r="E9" s="250" t="s">
        <v>2</v>
      </c>
      <c r="F9" s="226">
        <f>SUM('様式５-1 (自動入力（記録簿からの自動入力。）'!AG44:AG68)</f>
        <v>0</v>
      </c>
      <c r="G9" s="251" t="s">
        <v>2</v>
      </c>
      <c r="H9" s="505">
        <f t="shared" si="0"/>
        <v>0</v>
      </c>
      <c r="I9" s="506"/>
      <c r="J9" s="251" t="s">
        <v>2</v>
      </c>
      <c r="K9" s="252" t="s">
        <v>9</v>
      </c>
      <c r="L9" s="215" t="e">
        <f>H9/$H$16*100</f>
        <v>#DIV/0!</v>
      </c>
      <c r="M9" s="253" t="s">
        <v>10</v>
      </c>
      <c r="N9" s="240"/>
    </row>
    <row r="10" spans="1:18" ht="23.25" customHeight="1" x14ac:dyDescent="0.15">
      <c r="A10" s="240"/>
      <c r="B10" s="499" t="s">
        <v>33</v>
      </c>
      <c r="C10" s="501"/>
      <c r="D10" s="163">
        <f>SUM('様式５-1 (自動入力（記録簿からの自動入力。）'!AH14:AH43)</f>
        <v>0</v>
      </c>
      <c r="E10" s="250" t="s">
        <v>2</v>
      </c>
      <c r="F10" s="226">
        <f>SUM('様式５-1 (自動入力（記録簿からの自動入力。）'!AH44:AH68)</f>
        <v>0</v>
      </c>
      <c r="G10" s="251" t="s">
        <v>2</v>
      </c>
      <c r="H10" s="505">
        <f t="shared" si="0"/>
        <v>0</v>
      </c>
      <c r="I10" s="506"/>
      <c r="J10" s="251" t="s">
        <v>2</v>
      </c>
      <c r="K10" s="254" t="s">
        <v>9</v>
      </c>
      <c r="L10" s="217" t="e">
        <f t="shared" ref="L10:L16" si="1">H10/$H$16*100</f>
        <v>#DIV/0!</v>
      </c>
      <c r="M10" s="255" t="s">
        <v>10</v>
      </c>
      <c r="N10" s="240"/>
    </row>
    <row r="11" spans="1:18" ht="23.25" customHeight="1" x14ac:dyDescent="0.15">
      <c r="A11" s="240"/>
      <c r="B11" s="513" t="s">
        <v>34</v>
      </c>
      <c r="C11" s="514"/>
      <c r="D11" s="226">
        <f>SUM('様式５-1 (自動入力（記録簿からの自動入力。）'!AI14:AI43)</f>
        <v>0</v>
      </c>
      <c r="E11" s="256" t="s">
        <v>2</v>
      </c>
      <c r="F11" s="163">
        <f>SUM('様式５-1 (自動入力（記録簿からの自動入力。）'!AI44:AI68)</f>
        <v>0</v>
      </c>
      <c r="G11" s="257" t="s">
        <v>2</v>
      </c>
      <c r="H11" s="505">
        <f t="shared" si="0"/>
        <v>0</v>
      </c>
      <c r="I11" s="506"/>
      <c r="J11" s="257" t="s">
        <v>2</v>
      </c>
      <c r="K11" s="258" t="s">
        <v>9</v>
      </c>
      <c r="L11" s="217" t="e">
        <f t="shared" si="1"/>
        <v>#DIV/0!</v>
      </c>
      <c r="M11" s="259" t="s">
        <v>10</v>
      </c>
      <c r="N11" s="240"/>
    </row>
    <row r="12" spans="1:18" ht="23.25" customHeight="1" x14ac:dyDescent="0.15">
      <c r="A12" s="240"/>
      <c r="B12" s="515" t="s">
        <v>35</v>
      </c>
      <c r="C12" s="516"/>
      <c r="D12" s="163">
        <f>SUM('様式５-1 (自動入力（記録簿からの自動入力。）'!AJ14:AJ43)</f>
        <v>0</v>
      </c>
      <c r="E12" s="250" t="s">
        <v>2</v>
      </c>
      <c r="F12" s="226">
        <f>SUM('様式５-1 (自動入力（記録簿からの自動入力。）'!AJ44:AJ68)</f>
        <v>0</v>
      </c>
      <c r="G12" s="251" t="s">
        <v>2</v>
      </c>
      <c r="H12" s="172">
        <f t="shared" si="0"/>
        <v>0</v>
      </c>
      <c r="I12" s="538">
        <f>H12+H13</f>
        <v>0</v>
      </c>
      <c r="J12" s="507" t="s">
        <v>2</v>
      </c>
      <c r="K12" s="507" t="s">
        <v>9</v>
      </c>
      <c r="L12" s="652" t="e">
        <f>I12/$H$16*100</f>
        <v>#DIV/0!</v>
      </c>
      <c r="M12" s="542" t="s">
        <v>10</v>
      </c>
      <c r="N12" s="240"/>
    </row>
    <row r="13" spans="1:18" ht="23.25" customHeight="1" x14ac:dyDescent="0.15">
      <c r="A13" s="240"/>
      <c r="B13" s="499" t="s">
        <v>36</v>
      </c>
      <c r="C13" s="501"/>
      <c r="D13" s="226">
        <f>SUM('様式５-1 (自動入力（記録簿からの自動入力。）'!AK14:AK43)</f>
        <v>0</v>
      </c>
      <c r="E13" s="250" t="s">
        <v>2</v>
      </c>
      <c r="F13" s="163">
        <f>SUM('様式５-1 (自動入力（記録簿からの自動入力。）'!AK44:AK68)</f>
        <v>0</v>
      </c>
      <c r="G13" s="251" t="s">
        <v>2</v>
      </c>
      <c r="H13" s="173">
        <f t="shared" si="0"/>
        <v>0</v>
      </c>
      <c r="I13" s="539"/>
      <c r="J13" s="508"/>
      <c r="K13" s="508"/>
      <c r="L13" s="653"/>
      <c r="M13" s="543"/>
      <c r="N13" s="240"/>
    </row>
    <row r="14" spans="1:18" ht="23.25" customHeight="1" x14ac:dyDescent="0.15">
      <c r="A14" s="240"/>
      <c r="B14" s="515" t="s">
        <v>38</v>
      </c>
      <c r="C14" s="516"/>
      <c r="D14" s="226">
        <f>SUM('様式５-1 (自動入力（記録簿からの自動入力。）'!AL14:AL43)</f>
        <v>0</v>
      </c>
      <c r="E14" s="250" t="s">
        <v>2</v>
      </c>
      <c r="F14" s="226">
        <f>SUM('様式５-1 (自動入力（記録簿からの自動入力。）'!AL44:AL68)</f>
        <v>0</v>
      </c>
      <c r="G14" s="251" t="s">
        <v>2</v>
      </c>
      <c r="H14" s="505">
        <f t="shared" si="0"/>
        <v>0</v>
      </c>
      <c r="I14" s="506"/>
      <c r="J14" s="251" t="s">
        <v>2</v>
      </c>
      <c r="K14" s="254" t="s">
        <v>9</v>
      </c>
      <c r="L14" s="217" t="e">
        <f t="shared" si="1"/>
        <v>#DIV/0!</v>
      </c>
      <c r="M14" s="255" t="s">
        <v>10</v>
      </c>
      <c r="N14" s="240"/>
    </row>
    <row r="15" spans="1:18" ht="23.25" customHeight="1" x14ac:dyDescent="0.15">
      <c r="A15" s="240"/>
      <c r="B15" s="515" t="s">
        <v>37</v>
      </c>
      <c r="C15" s="516"/>
      <c r="D15" s="226">
        <f>SUM('様式５-1 (自動入力（記録簿からの自動入力。）'!AM14:AM43)</f>
        <v>0</v>
      </c>
      <c r="E15" s="250" t="s">
        <v>2</v>
      </c>
      <c r="F15" s="163">
        <f>SUM('様式５-1 (自動入力（記録簿からの自動入力。）'!AM44:AM68)</f>
        <v>0</v>
      </c>
      <c r="G15" s="251" t="s">
        <v>2</v>
      </c>
      <c r="H15" s="505">
        <f t="shared" si="0"/>
        <v>0</v>
      </c>
      <c r="I15" s="506"/>
      <c r="J15" s="251" t="s">
        <v>2</v>
      </c>
      <c r="K15" s="254" t="s">
        <v>9</v>
      </c>
      <c r="L15" s="217" t="e">
        <f t="shared" si="1"/>
        <v>#DIV/0!</v>
      </c>
      <c r="M15" s="255" t="s">
        <v>10</v>
      </c>
      <c r="N15" s="240"/>
    </row>
    <row r="16" spans="1:18" ht="23.25" customHeight="1" x14ac:dyDescent="0.15">
      <c r="A16" s="240"/>
      <c r="B16" s="525" t="s">
        <v>11</v>
      </c>
      <c r="C16" s="536"/>
      <c r="D16" s="163">
        <f>SUM(D8:D15)</f>
        <v>0</v>
      </c>
      <c r="E16" s="260" t="s">
        <v>2</v>
      </c>
      <c r="F16" s="227">
        <f>SUM(F8:F15)</f>
        <v>0</v>
      </c>
      <c r="G16" s="261" t="s">
        <v>2</v>
      </c>
      <c r="H16" s="527">
        <f>D16+F16</f>
        <v>0</v>
      </c>
      <c r="I16" s="528"/>
      <c r="J16" s="261" t="s">
        <v>2</v>
      </c>
      <c r="K16" s="262" t="s">
        <v>9</v>
      </c>
      <c r="L16" s="218" t="e">
        <f t="shared" si="1"/>
        <v>#DIV/0!</v>
      </c>
      <c r="M16" s="263" t="s">
        <v>10</v>
      </c>
      <c r="N16" s="240"/>
      <c r="P16" s="264"/>
      <c r="Q16" s="265"/>
      <c r="R16" s="265"/>
    </row>
    <row r="17" spans="1:18" ht="13.5" customHeight="1" x14ac:dyDescent="0.15">
      <c r="A17" s="240"/>
      <c r="B17" s="257"/>
      <c r="C17" s="257"/>
      <c r="D17" s="266"/>
      <c r="E17" s="257"/>
      <c r="F17" s="266"/>
      <c r="G17" s="257"/>
      <c r="H17" s="266"/>
      <c r="I17" s="267"/>
      <c r="J17" s="257"/>
      <c r="K17" s="258"/>
      <c r="L17" s="268"/>
      <c r="M17" s="267"/>
      <c r="N17" s="240"/>
      <c r="P17" s="264"/>
      <c r="Q17" s="265"/>
      <c r="R17" s="265"/>
    </row>
    <row r="18" spans="1:18" ht="12.75" customHeight="1" x14ac:dyDescent="0.15">
      <c r="A18" s="240"/>
      <c r="B18" s="532" t="s">
        <v>288</v>
      </c>
      <c r="C18" s="532"/>
      <c r="D18" s="532"/>
      <c r="E18" s="532"/>
      <c r="F18" s="532"/>
      <c r="G18" s="532"/>
      <c r="H18" s="532"/>
      <c r="I18" s="532"/>
      <c r="J18" s="532"/>
      <c r="K18" s="532"/>
      <c r="L18" s="532"/>
      <c r="M18" s="532"/>
      <c r="N18" s="240"/>
    </row>
    <row r="19" spans="1:18" ht="14.25" x14ac:dyDescent="0.15">
      <c r="A19" s="240"/>
      <c r="B19" s="269"/>
      <c r="C19" s="257"/>
      <c r="D19" s="267"/>
      <c r="E19" s="257"/>
      <c r="F19" s="267"/>
      <c r="G19" s="257"/>
      <c r="H19" s="267"/>
      <c r="I19" s="267"/>
      <c r="J19" s="257"/>
      <c r="K19" s="258"/>
      <c r="L19" s="270"/>
      <c r="M19" s="267"/>
      <c r="N19" s="240"/>
    </row>
    <row r="20" spans="1:18" x14ac:dyDescent="0.15">
      <c r="A20" s="240"/>
      <c r="B20" s="537" t="s">
        <v>106</v>
      </c>
      <c r="C20" s="537"/>
      <c r="D20" s="537"/>
      <c r="E20" s="537"/>
      <c r="F20" s="537"/>
      <c r="G20" s="537"/>
      <c r="H20" s="537"/>
      <c r="I20" s="537"/>
      <c r="J20" s="537"/>
      <c r="K20" s="537"/>
      <c r="L20" s="537"/>
      <c r="M20" s="537"/>
      <c r="N20" s="240"/>
    </row>
    <row r="21" spans="1:18" ht="12.75" customHeight="1" x14ac:dyDescent="0.15">
      <c r="A21" s="240"/>
      <c r="B21" s="537" t="s">
        <v>312</v>
      </c>
      <c r="C21" s="537"/>
      <c r="D21" s="537"/>
      <c r="E21" s="537"/>
      <c r="F21" s="537"/>
      <c r="G21" s="537"/>
      <c r="H21" s="537"/>
      <c r="I21" s="537"/>
      <c r="J21" s="537"/>
      <c r="K21" s="537"/>
      <c r="L21" s="537"/>
      <c r="M21" s="537"/>
      <c r="N21" s="240"/>
    </row>
    <row r="22" spans="1:18" ht="12.75" customHeight="1" x14ac:dyDescent="0.15">
      <c r="A22" s="240"/>
      <c r="B22" s="531" t="s">
        <v>296</v>
      </c>
      <c r="C22" s="531"/>
      <c r="D22" s="531"/>
      <c r="E22" s="531"/>
      <c r="F22" s="531"/>
      <c r="G22" s="531"/>
      <c r="H22" s="531"/>
      <c r="I22" s="531"/>
      <c r="J22" s="531"/>
      <c r="K22" s="531"/>
      <c r="L22" s="531"/>
      <c r="M22" s="531"/>
      <c r="N22" s="240"/>
    </row>
    <row r="23" spans="1:18" ht="12.75" customHeight="1" x14ac:dyDescent="0.15">
      <c r="A23" s="240"/>
      <c r="B23" s="531" t="s">
        <v>64</v>
      </c>
      <c r="C23" s="531"/>
      <c r="D23" s="531"/>
      <c r="E23" s="531"/>
      <c r="F23" s="531"/>
      <c r="G23" s="531"/>
      <c r="H23" s="531"/>
      <c r="I23" s="531"/>
      <c r="J23" s="531"/>
      <c r="K23" s="531"/>
      <c r="L23" s="531"/>
      <c r="M23" s="531"/>
      <c r="N23" s="240"/>
    </row>
    <row r="24" spans="1:18" ht="12.75" customHeight="1" x14ac:dyDescent="0.15">
      <c r="A24" s="240"/>
      <c r="B24" s="537" t="s">
        <v>294</v>
      </c>
      <c r="C24" s="537"/>
      <c r="D24" s="537"/>
      <c r="E24" s="537"/>
      <c r="F24" s="537"/>
      <c r="G24" s="537"/>
      <c r="H24" s="537"/>
      <c r="I24" s="537"/>
      <c r="J24" s="537"/>
      <c r="K24" s="537"/>
      <c r="L24" s="537"/>
      <c r="M24" s="537"/>
      <c r="N24" s="240"/>
    </row>
    <row r="25" spans="1:18" ht="13.5" customHeight="1" x14ac:dyDescent="0.15">
      <c r="A25" s="240"/>
      <c r="B25" s="271" t="s">
        <v>287</v>
      </c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40"/>
    </row>
    <row r="26" spans="1:18" ht="27" customHeight="1" x14ac:dyDescent="0.15">
      <c r="A26" s="240"/>
      <c r="B26" s="512" t="s">
        <v>321</v>
      </c>
      <c r="C26" s="512"/>
      <c r="D26" s="512"/>
      <c r="E26" s="512"/>
      <c r="F26" s="512"/>
      <c r="G26" s="512"/>
      <c r="H26" s="512"/>
      <c r="I26" s="512"/>
      <c r="J26" s="512"/>
      <c r="K26" s="512"/>
      <c r="L26" s="512"/>
      <c r="M26" s="512"/>
      <c r="N26" s="240"/>
    </row>
    <row r="27" spans="1:18" ht="12.75" customHeight="1" x14ac:dyDescent="0.15">
      <c r="A27" s="240"/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3"/>
      <c r="M27" s="272"/>
      <c r="N27" s="240"/>
    </row>
    <row r="28" spans="1:18" x14ac:dyDescent="0.15">
      <c r="A28" s="240"/>
      <c r="B28" s="241"/>
      <c r="C28" s="241"/>
      <c r="D28" s="241"/>
      <c r="E28" s="241"/>
      <c r="F28" s="241"/>
      <c r="G28" s="241"/>
      <c r="H28" s="241"/>
      <c r="I28" s="241"/>
      <c r="J28" s="241"/>
      <c r="K28" s="241"/>
      <c r="L28" s="242"/>
      <c r="M28" s="241"/>
      <c r="N28" s="240"/>
    </row>
    <row r="29" spans="1:18" ht="23.25" customHeight="1" x14ac:dyDescent="0.15">
      <c r="A29" s="240"/>
      <c r="B29" s="495" t="s">
        <v>12</v>
      </c>
      <c r="C29" s="496"/>
      <c r="D29" s="519" t="s">
        <v>6</v>
      </c>
      <c r="E29" s="520"/>
      <c r="F29" s="496" t="s">
        <v>7</v>
      </c>
      <c r="G29" s="496"/>
      <c r="H29" s="509" t="s">
        <v>8</v>
      </c>
      <c r="I29" s="496"/>
      <c r="J29" s="496"/>
      <c r="K29" s="496"/>
      <c r="L29" s="496"/>
      <c r="M29" s="510"/>
      <c r="N29" s="240"/>
    </row>
    <row r="30" spans="1:18" ht="23.25" customHeight="1" x14ac:dyDescent="0.15">
      <c r="A30" s="240"/>
      <c r="B30" s="544" t="s">
        <v>13</v>
      </c>
      <c r="C30" s="545"/>
      <c r="D30" s="168">
        <f>SUM('様式５-1 (自動入力（記録簿からの自動入力。）'!AO14:AO43)</f>
        <v>0</v>
      </c>
      <c r="E30" s="274" t="s">
        <v>2</v>
      </c>
      <c r="F30" s="228">
        <f>SUM('様式５-1 (自動入力（記録簿からの自動入力。）'!AO44:AO68)</f>
        <v>0</v>
      </c>
      <c r="G30" s="275" t="s">
        <v>2</v>
      </c>
      <c r="H30" s="534">
        <f t="shared" ref="H30:H34" si="2">D30+F30</f>
        <v>0</v>
      </c>
      <c r="I30" s="535"/>
      <c r="J30" s="275" t="s">
        <v>2</v>
      </c>
      <c r="K30" s="276" t="s">
        <v>9</v>
      </c>
      <c r="L30" s="169" t="e">
        <f t="shared" ref="L30:L35" si="3">H30/$H$35*100</f>
        <v>#DIV/0!</v>
      </c>
      <c r="M30" s="277" t="s">
        <v>10</v>
      </c>
      <c r="N30" s="240"/>
    </row>
    <row r="31" spans="1:18" ht="23.25" customHeight="1" x14ac:dyDescent="0.15">
      <c r="A31" s="240"/>
      <c r="B31" s="526" t="s">
        <v>14</v>
      </c>
      <c r="C31" s="515"/>
      <c r="D31" s="226">
        <f>SUM('様式５-1 (自動入力（記録簿からの自動入力。）'!AP14:AP43)</f>
        <v>0</v>
      </c>
      <c r="E31" s="250" t="s">
        <v>2</v>
      </c>
      <c r="F31" s="229">
        <f>SUM('様式５-1 (自動入力（記録簿からの自動入力。）'!AP44:AP68)</f>
        <v>0</v>
      </c>
      <c r="G31" s="251" t="s">
        <v>2</v>
      </c>
      <c r="H31" s="505">
        <f t="shared" si="2"/>
        <v>0</v>
      </c>
      <c r="I31" s="506"/>
      <c r="J31" s="251" t="s">
        <v>2</v>
      </c>
      <c r="K31" s="254" t="s">
        <v>9</v>
      </c>
      <c r="L31" s="166" t="e">
        <f t="shared" si="3"/>
        <v>#DIV/0!</v>
      </c>
      <c r="M31" s="255" t="s">
        <v>10</v>
      </c>
      <c r="N31" s="240"/>
    </row>
    <row r="32" spans="1:18" ht="23.25" customHeight="1" x14ac:dyDescent="0.15">
      <c r="A32" s="240"/>
      <c r="B32" s="515" t="s">
        <v>264</v>
      </c>
      <c r="C32" s="516"/>
      <c r="D32" s="226">
        <f>SUM('様式５-1 (自動入力（記録簿からの自動入力。）'!AQ14:AQ43)</f>
        <v>0</v>
      </c>
      <c r="E32" s="250" t="s">
        <v>2</v>
      </c>
      <c r="F32" s="226">
        <f>SUM('様式５-1 (自動入力（記録簿からの自動入力。）'!AQ44:AQ68)</f>
        <v>0</v>
      </c>
      <c r="G32" s="251" t="s">
        <v>2</v>
      </c>
      <c r="H32" s="505">
        <f t="shared" si="2"/>
        <v>0</v>
      </c>
      <c r="I32" s="506"/>
      <c r="J32" s="251" t="s">
        <v>2</v>
      </c>
      <c r="K32" s="252" t="s">
        <v>9</v>
      </c>
      <c r="L32" s="166" t="e">
        <f t="shared" si="3"/>
        <v>#DIV/0!</v>
      </c>
      <c r="M32" s="255" t="s">
        <v>10</v>
      </c>
      <c r="N32" s="240"/>
    </row>
    <row r="33" spans="1:26" ht="23.25" customHeight="1" x14ac:dyDescent="0.15">
      <c r="A33" s="240"/>
      <c r="B33" s="526" t="s">
        <v>17</v>
      </c>
      <c r="C33" s="515"/>
      <c r="D33" s="226">
        <f>SUM('様式５-1 (自動入力（記録簿からの自動入力。）'!AR14:AR43)</f>
        <v>0</v>
      </c>
      <c r="E33" s="250" t="s">
        <v>2</v>
      </c>
      <c r="F33" s="226">
        <f>SUM('様式５-1 (自動入力（記録簿からの自動入力。）'!AR44:AR68)</f>
        <v>0</v>
      </c>
      <c r="G33" s="251" t="s">
        <v>2</v>
      </c>
      <c r="H33" s="505">
        <f t="shared" si="2"/>
        <v>0</v>
      </c>
      <c r="I33" s="506"/>
      <c r="J33" s="251" t="s">
        <v>2</v>
      </c>
      <c r="K33" s="252" t="s">
        <v>9</v>
      </c>
      <c r="L33" s="165" t="e">
        <f t="shared" si="3"/>
        <v>#DIV/0!</v>
      </c>
      <c r="M33" s="253" t="s">
        <v>10</v>
      </c>
      <c r="N33" s="240"/>
    </row>
    <row r="34" spans="1:26" ht="23.25" customHeight="1" x14ac:dyDescent="0.15">
      <c r="A34" s="240"/>
      <c r="B34" s="503" t="s">
        <v>15</v>
      </c>
      <c r="C34" s="504"/>
      <c r="D34" s="163">
        <f>SUM('様式５-1 (自動入力（記録簿からの自動入力。）'!AS14:AS43)</f>
        <v>0</v>
      </c>
      <c r="E34" s="245" t="s">
        <v>2</v>
      </c>
      <c r="F34" s="163">
        <f>SUM('様式５-1 (自動入力（記録簿からの自動入力。）'!AS44:AS68)</f>
        <v>0</v>
      </c>
      <c r="G34" s="247" t="s">
        <v>2</v>
      </c>
      <c r="H34" s="505">
        <f t="shared" si="2"/>
        <v>0</v>
      </c>
      <c r="I34" s="506"/>
      <c r="J34" s="247" t="s">
        <v>2</v>
      </c>
      <c r="K34" s="278" t="s">
        <v>9</v>
      </c>
      <c r="L34" s="170" t="e">
        <f t="shared" si="3"/>
        <v>#DIV/0!</v>
      </c>
      <c r="M34" s="279" t="s">
        <v>10</v>
      </c>
      <c r="N34" s="240"/>
    </row>
    <row r="35" spans="1:26" ht="23.25" customHeight="1" x14ac:dyDescent="0.15">
      <c r="A35" s="240"/>
      <c r="B35" s="524" t="s">
        <v>18</v>
      </c>
      <c r="C35" s="525"/>
      <c r="D35" s="227">
        <f>SUM(D30:D34)</f>
        <v>0</v>
      </c>
      <c r="E35" s="260" t="s">
        <v>2</v>
      </c>
      <c r="F35" s="227">
        <f>SUM(F30:F34)</f>
        <v>0</v>
      </c>
      <c r="G35" s="261" t="s">
        <v>2</v>
      </c>
      <c r="H35" s="527">
        <f>D35+F35</f>
        <v>0</v>
      </c>
      <c r="I35" s="528"/>
      <c r="J35" s="261" t="s">
        <v>2</v>
      </c>
      <c r="K35" s="262" t="s">
        <v>9</v>
      </c>
      <c r="L35" s="167" t="e">
        <f t="shared" si="3"/>
        <v>#DIV/0!</v>
      </c>
      <c r="M35" s="263" t="s">
        <v>10</v>
      </c>
      <c r="N35" s="240"/>
    </row>
    <row r="36" spans="1:26" ht="14.25" customHeight="1" x14ac:dyDescent="0.15">
      <c r="A36" s="240"/>
      <c r="B36" s="241"/>
      <c r="C36" s="241"/>
      <c r="D36" s="267"/>
      <c r="E36" s="241"/>
      <c r="F36" s="267"/>
      <c r="G36" s="241"/>
      <c r="H36" s="241"/>
      <c r="I36" s="241"/>
      <c r="J36" s="241"/>
      <c r="K36" s="241"/>
      <c r="L36" s="266"/>
      <c r="M36" s="241"/>
      <c r="N36" s="240"/>
    </row>
    <row r="37" spans="1:26" ht="13.5" customHeight="1" x14ac:dyDescent="0.15">
      <c r="A37" s="240"/>
      <c r="B37" s="494" t="s">
        <v>16</v>
      </c>
      <c r="C37" s="494"/>
      <c r="D37" s="494"/>
      <c r="E37" s="494"/>
      <c r="F37" s="494"/>
      <c r="G37" s="494"/>
      <c r="H37" s="494"/>
      <c r="I37" s="494"/>
      <c r="J37" s="494"/>
      <c r="K37" s="494"/>
      <c r="L37" s="494"/>
      <c r="M37" s="494"/>
      <c r="N37" s="502"/>
      <c r="O37" s="502"/>
      <c r="P37" s="502"/>
      <c r="Q37" s="502"/>
      <c r="R37" s="502"/>
      <c r="S37" s="502"/>
      <c r="T37" s="502"/>
      <c r="U37" s="502"/>
      <c r="V37" s="502"/>
      <c r="W37" s="502"/>
      <c r="X37" s="502"/>
      <c r="Y37" s="502"/>
      <c r="Z37" s="240"/>
    </row>
    <row r="38" spans="1:26" ht="13.5" customHeight="1" x14ac:dyDescent="0.15">
      <c r="A38" s="240"/>
      <c r="B38" s="494" t="s">
        <v>297</v>
      </c>
      <c r="C38" s="537"/>
      <c r="D38" s="537"/>
      <c r="E38" s="537"/>
      <c r="F38" s="537"/>
      <c r="G38" s="537"/>
      <c r="H38" s="537"/>
      <c r="I38" s="537"/>
      <c r="J38" s="537"/>
      <c r="K38" s="537"/>
      <c r="L38" s="537"/>
      <c r="M38" s="537"/>
      <c r="N38" s="502"/>
      <c r="O38" s="502"/>
      <c r="P38" s="502"/>
      <c r="Q38" s="502"/>
      <c r="R38" s="502"/>
      <c r="S38" s="502"/>
      <c r="T38" s="502"/>
      <c r="U38" s="502"/>
      <c r="V38" s="502"/>
      <c r="W38" s="502"/>
      <c r="X38" s="502"/>
      <c r="Y38" s="502"/>
      <c r="Z38" s="240"/>
    </row>
    <row r="39" spans="1:26" ht="13.5" customHeight="1" x14ac:dyDescent="0.15">
      <c r="A39" s="240"/>
      <c r="B39" s="494" t="s">
        <v>311</v>
      </c>
      <c r="C39" s="494"/>
      <c r="D39" s="494"/>
      <c r="E39" s="494"/>
      <c r="F39" s="494"/>
      <c r="G39" s="494"/>
      <c r="H39" s="494"/>
      <c r="I39" s="494"/>
      <c r="J39" s="494"/>
      <c r="K39" s="494"/>
      <c r="L39" s="494"/>
      <c r="M39" s="494"/>
      <c r="N39" s="494"/>
      <c r="O39" s="494"/>
      <c r="P39" s="494"/>
      <c r="Q39" s="494"/>
      <c r="R39" s="494"/>
      <c r="S39" s="494"/>
      <c r="T39" s="494"/>
      <c r="U39" s="494"/>
      <c r="V39" s="494"/>
      <c r="W39" s="494"/>
      <c r="X39" s="494"/>
      <c r="Y39" s="494"/>
      <c r="Z39" s="240"/>
    </row>
    <row r="40" spans="1:26" ht="13.5" customHeight="1" x14ac:dyDescent="0.15">
      <c r="A40" s="240"/>
      <c r="B40" s="494" t="s">
        <v>310</v>
      </c>
      <c r="C40" s="494"/>
      <c r="D40" s="494"/>
      <c r="E40" s="494"/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  <c r="T40" s="494"/>
      <c r="U40" s="494"/>
      <c r="V40" s="494"/>
      <c r="W40" s="494"/>
      <c r="X40" s="494"/>
      <c r="Y40" s="494"/>
      <c r="Z40" s="240"/>
    </row>
    <row r="41" spans="1:26" ht="13.5" customHeight="1" x14ac:dyDescent="0.15">
      <c r="A41" s="240"/>
      <c r="B41" s="280" t="s">
        <v>295</v>
      </c>
      <c r="C41" s="281"/>
      <c r="D41" s="281"/>
      <c r="E41" s="281"/>
      <c r="F41" s="281"/>
      <c r="G41" s="281"/>
      <c r="H41" s="281"/>
      <c r="I41" s="281"/>
      <c r="J41" s="281"/>
      <c r="K41" s="281"/>
      <c r="L41" s="282"/>
      <c r="M41" s="281"/>
      <c r="N41" s="494"/>
      <c r="O41" s="494"/>
      <c r="P41" s="494"/>
      <c r="Q41" s="494"/>
      <c r="R41" s="494"/>
      <c r="S41" s="494"/>
      <c r="T41" s="494"/>
      <c r="U41" s="494"/>
      <c r="V41" s="494"/>
      <c r="W41" s="494"/>
      <c r="X41" s="494"/>
      <c r="Y41" s="494"/>
      <c r="Z41" s="240"/>
    </row>
    <row r="42" spans="1:26" ht="13.5" customHeight="1" x14ac:dyDescent="0.15">
      <c r="A42" s="240"/>
      <c r="B42" s="494" t="s">
        <v>287</v>
      </c>
      <c r="C42" s="494"/>
      <c r="D42" s="494"/>
      <c r="E42" s="494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  <c r="T42" s="494"/>
      <c r="U42" s="494"/>
      <c r="V42" s="494"/>
      <c r="W42" s="494"/>
      <c r="X42" s="494"/>
      <c r="Y42" s="494"/>
      <c r="Z42" s="240"/>
    </row>
    <row r="43" spans="1:26" ht="13.5" customHeight="1" x14ac:dyDescent="0.15">
      <c r="A43" s="240"/>
      <c r="B43" s="494"/>
      <c r="C43" s="494"/>
      <c r="D43" s="494"/>
      <c r="E43" s="494"/>
      <c r="F43" s="494"/>
      <c r="G43" s="494"/>
      <c r="H43" s="494"/>
      <c r="I43" s="494"/>
      <c r="J43" s="494"/>
      <c r="K43" s="494"/>
      <c r="L43" s="494"/>
      <c r="M43" s="494"/>
      <c r="N43" s="494"/>
      <c r="O43" s="494"/>
      <c r="P43" s="494"/>
      <c r="Q43" s="494"/>
      <c r="R43" s="494"/>
      <c r="S43" s="494"/>
      <c r="T43" s="494"/>
      <c r="U43" s="494"/>
      <c r="V43" s="494"/>
      <c r="W43" s="494"/>
      <c r="X43" s="494"/>
      <c r="Y43" s="494"/>
      <c r="Z43" s="240"/>
    </row>
    <row r="44" spans="1:26" ht="13.5" customHeight="1" x14ac:dyDescent="0.15">
      <c r="A44" s="240"/>
      <c r="B44" s="494"/>
      <c r="C44" s="494"/>
      <c r="D44" s="494"/>
      <c r="E44" s="494"/>
      <c r="F44" s="494"/>
      <c r="G44" s="494"/>
      <c r="H44" s="494"/>
      <c r="I44" s="494"/>
      <c r="J44" s="494"/>
      <c r="K44" s="494"/>
      <c r="L44" s="494"/>
      <c r="M44" s="494"/>
      <c r="N44" s="494"/>
      <c r="O44" s="494"/>
      <c r="P44" s="494"/>
      <c r="Q44" s="494"/>
      <c r="R44" s="494"/>
      <c r="S44" s="494"/>
      <c r="T44" s="494"/>
      <c r="U44" s="494"/>
      <c r="V44" s="494"/>
      <c r="W44" s="494"/>
      <c r="X44" s="494"/>
      <c r="Y44" s="494"/>
      <c r="Z44" s="240"/>
    </row>
    <row r="45" spans="1:26" ht="17.25" customHeight="1" x14ac:dyDescent="0.15">
      <c r="A45" s="240"/>
      <c r="B45" s="511"/>
      <c r="C45" s="511"/>
      <c r="D45" s="511"/>
      <c r="E45" s="511"/>
      <c r="F45" s="511"/>
      <c r="G45" s="511"/>
      <c r="H45" s="511"/>
      <c r="I45" s="511"/>
      <c r="J45" s="511"/>
      <c r="K45" s="511"/>
      <c r="L45" s="511"/>
      <c r="M45" s="240"/>
      <c r="N45" s="240"/>
    </row>
    <row r="46" spans="1:26" x14ac:dyDescent="0.15">
      <c r="A46" s="240"/>
      <c r="B46" s="240"/>
      <c r="C46" s="240"/>
      <c r="D46" s="240"/>
      <c r="E46" s="240"/>
      <c r="F46" s="240"/>
      <c r="G46" s="240"/>
      <c r="H46" s="240"/>
      <c r="I46" s="240"/>
      <c r="J46" s="240"/>
      <c r="K46" s="240"/>
      <c r="L46" s="283"/>
      <c r="M46" s="240"/>
      <c r="N46" s="240"/>
    </row>
    <row r="47" spans="1:26" x14ac:dyDescent="0.15">
      <c r="A47" s="240"/>
      <c r="B47" s="240"/>
      <c r="C47" s="240"/>
      <c r="D47" s="240"/>
      <c r="E47" s="240"/>
      <c r="F47" s="240"/>
      <c r="G47" s="240"/>
      <c r="H47" s="240"/>
      <c r="I47" s="240"/>
      <c r="J47" s="240"/>
      <c r="K47" s="240"/>
      <c r="L47" s="283"/>
      <c r="M47" s="240"/>
      <c r="N47" s="240"/>
    </row>
    <row r="48" spans="1:26" x14ac:dyDescent="0.15">
      <c r="A48" s="240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83"/>
      <c r="M48" s="240"/>
      <c r="N48" s="240"/>
    </row>
  </sheetData>
  <mergeCells count="70">
    <mergeCell ref="B1:D1"/>
    <mergeCell ref="B2:M2"/>
    <mergeCell ref="F4:G4"/>
    <mergeCell ref="H4:L4"/>
    <mergeCell ref="F5:G5"/>
    <mergeCell ref="H5:L5"/>
    <mergeCell ref="B7:C7"/>
    <mergeCell ref="D7:E7"/>
    <mergeCell ref="F7:G7"/>
    <mergeCell ref="H7:M7"/>
    <mergeCell ref="B8:C8"/>
    <mergeCell ref="H8:I8"/>
    <mergeCell ref="B9:C9"/>
    <mergeCell ref="H9:I9"/>
    <mergeCell ref="B10:C10"/>
    <mergeCell ref="H10:I10"/>
    <mergeCell ref="B11:C11"/>
    <mergeCell ref="H11:I11"/>
    <mergeCell ref="B12:C12"/>
    <mergeCell ref="I12:I13"/>
    <mergeCell ref="J12:J13"/>
    <mergeCell ref="B13:C13"/>
    <mergeCell ref="B14:C14"/>
    <mergeCell ref="H14:I14"/>
    <mergeCell ref="B29:C29"/>
    <mergeCell ref="D29:E29"/>
    <mergeCell ref="F29:G29"/>
    <mergeCell ref="H29:M29"/>
    <mergeCell ref="B15:C15"/>
    <mergeCell ref="H15:I15"/>
    <mergeCell ref="B16:C16"/>
    <mergeCell ref="H16:I16"/>
    <mergeCell ref="B18:M18"/>
    <mergeCell ref="B21:M21"/>
    <mergeCell ref="B22:M22"/>
    <mergeCell ref="B23:M23"/>
    <mergeCell ref="B24:M24"/>
    <mergeCell ref="B26:M26"/>
    <mergeCell ref="B20:M20"/>
    <mergeCell ref="B30:C30"/>
    <mergeCell ref="H30:I30"/>
    <mergeCell ref="B31:C31"/>
    <mergeCell ref="H31:I31"/>
    <mergeCell ref="B32:C32"/>
    <mergeCell ref="H32:I32"/>
    <mergeCell ref="N38:Y38"/>
    <mergeCell ref="B39:M39"/>
    <mergeCell ref="N39:Y39"/>
    <mergeCell ref="B33:C33"/>
    <mergeCell ref="H33:I33"/>
    <mergeCell ref="B34:C34"/>
    <mergeCell ref="H34:I34"/>
    <mergeCell ref="B35:C35"/>
    <mergeCell ref="H35:I35"/>
    <mergeCell ref="B44:M44"/>
    <mergeCell ref="N44:Y44"/>
    <mergeCell ref="B45:L45"/>
    <mergeCell ref="L12:L13"/>
    <mergeCell ref="M12:M13"/>
    <mergeCell ref="K12:K13"/>
    <mergeCell ref="B40:M40"/>
    <mergeCell ref="N40:Y40"/>
    <mergeCell ref="N41:Y41"/>
    <mergeCell ref="B42:M42"/>
    <mergeCell ref="N42:Y42"/>
    <mergeCell ref="B43:M43"/>
    <mergeCell ref="N43:Y43"/>
    <mergeCell ref="B37:M37"/>
    <mergeCell ref="N37:Y37"/>
    <mergeCell ref="B38:M38"/>
  </mergeCells>
  <phoneticPr fontId="1"/>
  <conditionalFormatting sqref="H16:I16">
    <cfRule type="cellIs" dxfId="523" priority="25" stopIfTrue="1" operator="notBetween">
      <formula>90</formula>
      <formula>120</formula>
    </cfRule>
  </conditionalFormatting>
  <conditionalFormatting sqref="H35">
    <cfRule type="cellIs" dxfId="522" priority="24" stopIfTrue="1" operator="notBetween">
      <formula>90</formula>
      <formula>120</formula>
    </cfRule>
  </conditionalFormatting>
  <conditionalFormatting sqref="L30:L31">
    <cfRule type="cellIs" dxfId="521" priority="11" operator="equal">
      <formula>0</formula>
    </cfRule>
  </conditionalFormatting>
  <conditionalFormatting sqref="L9">
    <cfRule type="cellIs" dxfId="520" priority="10" operator="lessThan">
      <formula>70</formula>
    </cfRule>
  </conditionalFormatting>
  <conditionalFormatting sqref="L12:L13">
    <cfRule type="cellIs" dxfId="519" priority="9" operator="lessThan">
      <formula>10</formula>
    </cfRule>
  </conditionalFormatting>
  <conditionalFormatting sqref="L8 L10:L11 H12:H13 L14:L15">
    <cfRule type="cellIs" dxfId="518" priority="2" operator="equal">
      <formula>0</formula>
    </cfRule>
  </conditionalFormatting>
  <conditionalFormatting sqref="H30:I31">
    <cfRule type="cellIs" dxfId="517" priority="1" operator="equal">
      <formula>0</formula>
    </cfRule>
  </conditionalFormatting>
  <pageMargins left="1.01" right="0.49" top="0.98399999999999999" bottom="0.98399999999999999" header="0.51200000000000001" footer="0.51200000000000001"/>
  <pageSetup paperSize="9" scale="88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AS78"/>
  <sheetViews>
    <sheetView showGridLines="0" view="pageBreakPreview" zoomScaleNormal="100" zoomScaleSheetLayoutView="100" workbookViewId="0">
      <selection activeCell="X8" sqref="X8:AC8"/>
    </sheetView>
  </sheetViews>
  <sheetFormatPr defaultColWidth="9" defaultRowHeight="13.5" x14ac:dyDescent="0.15"/>
  <cols>
    <col min="1" max="1" width="1" style="232" customWidth="1"/>
    <col min="2" max="2" width="4.625" style="232" customWidth="1"/>
    <col min="3" max="8" width="2.375" style="232" customWidth="1"/>
    <col min="9" max="20" width="3" style="232" customWidth="1"/>
    <col min="21" max="25" width="3" style="314" customWidth="1"/>
    <col min="26" max="26" width="5.375" style="314" customWidth="1"/>
    <col min="27" max="29" width="5.375" style="232" customWidth="1"/>
    <col min="30" max="30" width="1.375" style="232" customWidth="1"/>
    <col min="31" max="31" width="9" style="232" customWidth="1"/>
    <col min="32" max="39" width="3.875" style="232" hidden="1" customWidth="1"/>
    <col min="40" max="40" width="9" style="232" hidden="1" customWidth="1"/>
    <col min="41" max="45" width="4.5" style="232" hidden="1" customWidth="1"/>
    <col min="46" max="47" width="0" style="232" hidden="1" customWidth="1"/>
    <col min="48" max="16384" width="9" style="232"/>
  </cols>
  <sheetData>
    <row r="1" spans="1:45" ht="4.5" customHeight="1" x14ac:dyDescent="0.15">
      <c r="A1" s="285"/>
      <c r="B1" s="286"/>
      <c r="C1" s="287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88"/>
      <c r="V1" s="288"/>
      <c r="W1" s="288"/>
      <c r="X1" s="288"/>
      <c r="Y1" s="288"/>
      <c r="Z1" s="288"/>
      <c r="AA1" s="241"/>
      <c r="AB1" s="241"/>
      <c r="AC1" s="241"/>
      <c r="AD1" s="241"/>
    </row>
    <row r="2" spans="1:45" ht="13.5" customHeight="1" x14ac:dyDescent="0.15">
      <c r="A2" s="289"/>
      <c r="B2" s="290" t="s">
        <v>271</v>
      </c>
      <c r="C2" s="287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88"/>
      <c r="V2" s="288"/>
      <c r="W2" s="288"/>
      <c r="X2" s="288"/>
      <c r="Y2" s="288"/>
      <c r="Z2" s="288"/>
      <c r="AA2" s="241"/>
      <c r="AB2" s="241"/>
      <c r="AC2" s="241"/>
      <c r="AD2" s="241"/>
    </row>
    <row r="3" spans="1:45" ht="5.25" customHeight="1" x14ac:dyDescent="0.15">
      <c r="A3" s="289"/>
      <c r="B3" s="269"/>
      <c r="C3" s="287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88"/>
      <c r="V3" s="288"/>
      <c r="W3" s="288"/>
      <c r="X3" s="288"/>
      <c r="Y3" s="288"/>
      <c r="Z3" s="288"/>
      <c r="AA3" s="241"/>
      <c r="AB3" s="241"/>
      <c r="AC3" s="241"/>
      <c r="AD3" s="241"/>
    </row>
    <row r="4" spans="1:45" ht="21.75" customHeight="1" x14ac:dyDescent="0.15">
      <c r="A4" s="289"/>
      <c r="B4" s="586" t="s">
        <v>320</v>
      </c>
      <c r="C4" s="586"/>
      <c r="D4" s="586"/>
      <c r="E4" s="586"/>
      <c r="F4" s="586"/>
      <c r="G4" s="586"/>
      <c r="H4" s="586"/>
      <c r="I4" s="586"/>
      <c r="J4" s="586"/>
      <c r="K4" s="586"/>
      <c r="L4" s="586"/>
      <c r="M4" s="586"/>
      <c r="N4" s="586"/>
      <c r="O4" s="586"/>
      <c r="P4" s="586"/>
      <c r="Q4" s="586"/>
      <c r="R4" s="586"/>
      <c r="S4" s="586"/>
      <c r="T4" s="586"/>
      <c r="U4" s="586"/>
      <c r="V4" s="586"/>
      <c r="W4" s="586"/>
      <c r="X4" s="586"/>
      <c r="Y4" s="586"/>
      <c r="Z4" s="586"/>
      <c r="AA4" s="586"/>
      <c r="AB4" s="586"/>
      <c r="AC4" s="586"/>
      <c r="AD4" s="291"/>
    </row>
    <row r="5" spans="1:45" ht="18" customHeight="1" x14ac:dyDescent="0.15">
      <c r="A5" s="289">
        <v>1</v>
      </c>
      <c r="B5" s="601" t="s">
        <v>0</v>
      </c>
      <c r="C5" s="602"/>
      <c r="D5" s="654">
        <f>'様式3-1'!B6</f>
        <v>0</v>
      </c>
      <c r="E5" s="654"/>
      <c r="F5" s="654"/>
      <c r="G5" s="654"/>
      <c r="H5" s="654"/>
      <c r="I5" s="654"/>
      <c r="J5" s="654"/>
      <c r="K5" s="654"/>
      <c r="L5" s="654"/>
      <c r="M5" s="654"/>
      <c r="N5" s="654"/>
      <c r="O5" s="654"/>
      <c r="P5" s="655"/>
      <c r="Q5" s="609" t="s">
        <v>30</v>
      </c>
      <c r="R5" s="610"/>
      <c r="S5" s="610"/>
      <c r="T5" s="610"/>
      <c r="U5" s="613">
        <f>'様式3-1'!I6</f>
        <v>0</v>
      </c>
      <c r="V5" s="613"/>
      <c r="W5" s="613"/>
      <c r="X5" s="613"/>
      <c r="Y5" s="613"/>
      <c r="Z5" s="613"/>
      <c r="AA5" s="613"/>
      <c r="AB5" s="613"/>
      <c r="AC5" s="614"/>
      <c r="AD5" s="241"/>
      <c r="AE5" s="241"/>
      <c r="AF5" s="288"/>
      <c r="AG5" s="288"/>
      <c r="AH5" s="288"/>
      <c r="AI5" s="288"/>
      <c r="AJ5" s="288"/>
      <c r="AK5" s="288"/>
      <c r="AL5" s="241"/>
      <c r="AM5" s="241"/>
      <c r="AN5" s="241"/>
      <c r="AO5" s="241"/>
    </row>
    <row r="6" spans="1:45" ht="18" customHeight="1" x14ac:dyDescent="0.15">
      <c r="A6" s="289"/>
      <c r="B6" s="603" t="s">
        <v>1</v>
      </c>
      <c r="C6" s="604"/>
      <c r="D6" s="632" t="s">
        <v>63</v>
      </c>
      <c r="E6" s="632"/>
      <c r="F6" s="632"/>
      <c r="G6" s="628">
        <f>'様式3-1'!C7</f>
        <v>0</v>
      </c>
      <c r="H6" s="629"/>
      <c r="I6" s="629"/>
      <c r="J6" s="629"/>
      <c r="K6" s="629"/>
      <c r="L6" s="629"/>
      <c r="M6" s="629"/>
      <c r="N6" s="629"/>
      <c r="O6" s="629"/>
      <c r="P6" s="630"/>
      <c r="Q6" s="611"/>
      <c r="R6" s="612"/>
      <c r="S6" s="612"/>
      <c r="T6" s="612"/>
      <c r="U6" s="615"/>
      <c r="V6" s="615"/>
      <c r="W6" s="615"/>
      <c r="X6" s="615"/>
      <c r="Y6" s="615"/>
      <c r="Z6" s="615"/>
      <c r="AA6" s="615"/>
      <c r="AB6" s="615"/>
      <c r="AC6" s="616"/>
      <c r="AD6" s="241"/>
      <c r="AE6" s="241"/>
      <c r="AF6" s="288"/>
      <c r="AG6" s="288"/>
      <c r="AH6" s="288"/>
      <c r="AI6" s="288"/>
      <c r="AJ6" s="288"/>
      <c r="AK6" s="288"/>
      <c r="AL6" s="241"/>
      <c r="AM6" s="241"/>
      <c r="AN6" s="241"/>
      <c r="AO6" s="241"/>
    </row>
    <row r="7" spans="1:45" ht="24" customHeight="1" x14ac:dyDescent="0.15">
      <c r="A7" s="289"/>
      <c r="B7" s="605"/>
      <c r="C7" s="606"/>
      <c r="D7" s="633" t="s">
        <v>317</v>
      </c>
      <c r="E7" s="634"/>
      <c r="F7" s="635"/>
      <c r="G7" s="656" t="str">
        <f>'様式3-1'!C8</f>
        <v>年　組（正・副）（ 年所属）</v>
      </c>
      <c r="H7" s="656"/>
      <c r="I7" s="656"/>
      <c r="J7" s="656"/>
      <c r="K7" s="656"/>
      <c r="L7" s="656"/>
      <c r="M7" s="656"/>
      <c r="N7" s="656"/>
      <c r="O7" s="656"/>
      <c r="P7" s="656"/>
      <c r="Q7" s="546" t="s">
        <v>272</v>
      </c>
      <c r="R7" s="547"/>
      <c r="S7" s="547"/>
      <c r="T7" s="547"/>
      <c r="U7" s="548">
        <f>'様式3-1'!I8</f>
        <v>0</v>
      </c>
      <c r="V7" s="548"/>
      <c r="W7" s="548"/>
      <c r="X7" s="548">
        <f>'様式3-1'!J8</f>
        <v>0</v>
      </c>
      <c r="Y7" s="548"/>
      <c r="Z7" s="548"/>
      <c r="AA7" s="548"/>
      <c r="AB7" s="548"/>
      <c r="AC7" s="638"/>
      <c r="AD7" s="241"/>
      <c r="AE7" s="241"/>
      <c r="AF7" s="288"/>
      <c r="AG7" s="288"/>
      <c r="AH7" s="288"/>
      <c r="AI7" s="288"/>
      <c r="AJ7" s="288"/>
      <c r="AK7" s="288"/>
      <c r="AL7" s="241"/>
      <c r="AM7" s="241"/>
      <c r="AN7" s="241"/>
      <c r="AO7" s="241"/>
    </row>
    <row r="8" spans="1:45" ht="24" customHeight="1" x14ac:dyDescent="0.15">
      <c r="A8" s="289"/>
      <c r="B8" s="607"/>
      <c r="C8" s="608"/>
      <c r="D8" s="657" t="s">
        <v>318</v>
      </c>
      <c r="E8" s="634"/>
      <c r="F8" s="635"/>
      <c r="G8" s="549">
        <f>'様式3-1'!C9</f>
        <v>0</v>
      </c>
      <c r="H8" s="550"/>
      <c r="I8" s="550"/>
      <c r="J8" s="550"/>
      <c r="K8" s="550"/>
      <c r="L8" s="550"/>
      <c r="M8" s="550"/>
      <c r="N8" s="550"/>
      <c r="O8" s="550"/>
      <c r="P8" s="551"/>
      <c r="Q8" s="546" t="s">
        <v>273</v>
      </c>
      <c r="R8" s="547"/>
      <c r="S8" s="547"/>
      <c r="T8" s="547"/>
      <c r="U8" s="548">
        <f>'様式3-1'!I9</f>
        <v>0</v>
      </c>
      <c r="V8" s="548"/>
      <c r="W8" s="548"/>
      <c r="X8" s="548">
        <f>'様式3-1'!J9</f>
        <v>0</v>
      </c>
      <c r="Y8" s="548"/>
      <c r="Z8" s="548"/>
      <c r="AA8" s="548"/>
      <c r="AB8" s="548"/>
      <c r="AC8" s="638"/>
      <c r="AD8" s="241"/>
      <c r="AE8" s="241"/>
      <c r="AF8" s="288"/>
      <c r="AG8" s="288"/>
      <c r="AH8" s="288"/>
      <c r="AI8" s="288"/>
      <c r="AJ8" s="288"/>
      <c r="AK8" s="288"/>
      <c r="AL8" s="241"/>
      <c r="AM8" s="241"/>
      <c r="AN8" s="241"/>
      <c r="AO8" s="241"/>
    </row>
    <row r="9" spans="1:45" ht="11.25" customHeight="1" x14ac:dyDescent="0.15">
      <c r="A9" s="289"/>
      <c r="B9" s="241"/>
      <c r="C9" s="287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88"/>
      <c r="V9" s="288"/>
      <c r="W9" s="288"/>
      <c r="X9" s="288"/>
      <c r="Y9" s="288"/>
      <c r="Z9" s="288"/>
      <c r="AA9" s="241"/>
      <c r="AB9" s="241"/>
      <c r="AC9" s="241"/>
      <c r="AD9" s="241"/>
    </row>
    <row r="10" spans="1:45" ht="6.75" customHeight="1" x14ac:dyDescent="0.15">
      <c r="A10" s="281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7"/>
      <c r="S10" s="587"/>
      <c r="T10" s="587"/>
      <c r="U10" s="587"/>
      <c r="V10" s="587"/>
      <c r="W10" s="587"/>
      <c r="X10" s="587"/>
      <c r="Y10" s="587"/>
      <c r="Z10" s="587"/>
      <c r="AA10" s="587"/>
      <c r="AB10" s="591"/>
      <c r="AC10" s="591"/>
      <c r="AD10" s="292"/>
    </row>
    <row r="11" spans="1:45" ht="27" customHeight="1" x14ac:dyDescent="0.15">
      <c r="A11" s="281"/>
      <c r="B11" s="590" t="s">
        <v>108</v>
      </c>
      <c r="C11" s="590"/>
      <c r="D11" s="590"/>
      <c r="E11" s="590"/>
      <c r="F11" s="590"/>
      <c r="G11" s="590"/>
      <c r="H11" s="590"/>
      <c r="I11" s="590"/>
      <c r="J11" s="590"/>
      <c r="K11" s="590"/>
      <c r="L11" s="590"/>
      <c r="M11" s="590"/>
      <c r="N11" s="590"/>
      <c r="O11" s="590"/>
      <c r="P11" s="590"/>
      <c r="Q11" s="590"/>
      <c r="R11" s="590"/>
      <c r="S11" s="590"/>
      <c r="T11" s="590"/>
      <c r="U11" s="590"/>
      <c r="V11" s="590"/>
      <c r="W11" s="590"/>
      <c r="X11" s="590"/>
      <c r="Y11" s="590"/>
      <c r="Z11" s="590"/>
      <c r="AA11" s="590"/>
      <c r="AB11" s="590"/>
      <c r="AC11" s="590"/>
      <c r="AD11" s="293"/>
      <c r="AF11" s="554" t="s">
        <v>202</v>
      </c>
      <c r="AG11" s="554"/>
      <c r="AH11" s="554"/>
      <c r="AI11" s="554"/>
      <c r="AJ11" s="554"/>
      <c r="AK11" s="554"/>
      <c r="AL11" s="554"/>
      <c r="AM11" s="554"/>
      <c r="AO11" s="554" t="s">
        <v>209</v>
      </c>
      <c r="AP11" s="554"/>
      <c r="AQ11" s="554"/>
      <c r="AR11" s="554"/>
      <c r="AS11" s="554"/>
    </row>
    <row r="12" spans="1:45" ht="40.5" customHeight="1" x14ac:dyDescent="0.15">
      <c r="A12" s="281"/>
      <c r="B12" s="588" t="s">
        <v>81</v>
      </c>
      <c r="C12" s="294"/>
      <c r="D12" s="294"/>
      <c r="E12" s="294"/>
      <c r="F12" s="294"/>
      <c r="G12" s="294"/>
      <c r="H12" s="294"/>
      <c r="I12" s="584" t="s">
        <v>65</v>
      </c>
      <c r="J12" s="585"/>
      <c r="K12" s="585"/>
      <c r="L12" s="585"/>
      <c r="M12" s="585"/>
      <c r="N12" s="585"/>
      <c r="O12" s="585"/>
      <c r="P12" s="585"/>
      <c r="Q12" s="585"/>
      <c r="R12" s="585"/>
      <c r="S12" s="585"/>
      <c r="T12" s="585"/>
      <c r="U12" s="585"/>
      <c r="V12" s="585"/>
      <c r="W12" s="585"/>
      <c r="X12" s="600"/>
      <c r="Y12" s="598" t="s">
        <v>79</v>
      </c>
      <c r="Z12" s="598" t="s">
        <v>80</v>
      </c>
      <c r="AA12" s="592" t="s">
        <v>23</v>
      </c>
      <c r="AB12" s="593"/>
      <c r="AC12" s="594"/>
      <c r="AD12" s="295"/>
      <c r="AF12" s="296" t="s">
        <v>70</v>
      </c>
      <c r="AG12" s="296" t="s">
        <v>46</v>
      </c>
      <c r="AH12" s="296" t="s">
        <v>71</v>
      </c>
      <c r="AI12" s="296" t="s">
        <v>72</v>
      </c>
      <c r="AJ12" s="296" t="s">
        <v>73</v>
      </c>
      <c r="AK12" s="296" t="s">
        <v>74</v>
      </c>
      <c r="AL12" s="296" t="s">
        <v>75</v>
      </c>
      <c r="AM12" s="296" t="s">
        <v>76</v>
      </c>
      <c r="AO12" s="297" t="s">
        <v>27</v>
      </c>
      <c r="AP12" s="297" t="s">
        <v>24</v>
      </c>
      <c r="AQ12" s="297" t="s">
        <v>264</v>
      </c>
      <c r="AR12" s="297" t="s">
        <v>266</v>
      </c>
      <c r="AS12" s="297" t="s">
        <v>212</v>
      </c>
    </row>
    <row r="13" spans="1:45" ht="18.75" customHeight="1" thickBot="1" x14ac:dyDescent="0.2">
      <c r="A13" s="281"/>
      <c r="B13" s="589"/>
      <c r="C13" s="292"/>
      <c r="D13" s="292"/>
      <c r="E13" s="292"/>
      <c r="F13" s="292"/>
      <c r="G13" s="292"/>
      <c r="H13" s="292"/>
      <c r="I13" s="584" t="s">
        <v>70</v>
      </c>
      <c r="J13" s="585"/>
      <c r="K13" s="584" t="s">
        <v>46</v>
      </c>
      <c r="L13" s="585"/>
      <c r="M13" s="584" t="s">
        <v>71</v>
      </c>
      <c r="N13" s="585"/>
      <c r="O13" s="584" t="s">
        <v>72</v>
      </c>
      <c r="P13" s="585"/>
      <c r="Q13" s="584" t="s">
        <v>73</v>
      </c>
      <c r="R13" s="585"/>
      <c r="S13" s="584" t="s">
        <v>74</v>
      </c>
      <c r="T13" s="585"/>
      <c r="U13" s="584" t="s">
        <v>75</v>
      </c>
      <c r="V13" s="585"/>
      <c r="W13" s="584" t="s">
        <v>76</v>
      </c>
      <c r="X13" s="585"/>
      <c r="Y13" s="599"/>
      <c r="Z13" s="599"/>
      <c r="AA13" s="595"/>
      <c r="AB13" s="596"/>
      <c r="AC13" s="597"/>
      <c r="AD13" s="298"/>
    </row>
    <row r="14" spans="1:45" s="301" customFormat="1" ht="18.75" customHeight="1" x14ac:dyDescent="0.15">
      <c r="A14" s="299"/>
      <c r="B14" s="579" t="s">
        <v>90</v>
      </c>
      <c r="C14" s="567" t="s">
        <v>27</v>
      </c>
      <c r="D14" s="568"/>
      <c r="E14" s="568"/>
      <c r="F14" s="568"/>
      <c r="G14" s="568"/>
      <c r="H14" s="569"/>
      <c r="I14" s="576">
        <f>'様式3-1'!B15</f>
        <v>0</v>
      </c>
      <c r="J14" s="126">
        <f>記録簿【４月】!$M$32</f>
        <v>0</v>
      </c>
      <c r="K14" s="581">
        <f>'様式3-1'!C15</f>
        <v>0</v>
      </c>
      <c r="L14" s="127">
        <f>記録簿【４月】!$N$32</f>
        <v>0</v>
      </c>
      <c r="M14" s="581">
        <f>'様式3-1'!D15</f>
        <v>0</v>
      </c>
      <c r="N14" s="127">
        <f>記録簿【４月】!$O$32</f>
        <v>0</v>
      </c>
      <c r="O14" s="581">
        <f>'様式3-1'!E15</f>
        <v>0</v>
      </c>
      <c r="P14" s="127">
        <f>記録簿【４月】!$P$32</f>
        <v>0</v>
      </c>
      <c r="Q14" s="581">
        <f>'様式3-1'!F15</f>
        <v>0</v>
      </c>
      <c r="R14" s="127">
        <f>記録簿【４月】!$Q$32</f>
        <v>0</v>
      </c>
      <c r="S14" s="581">
        <f>'様式3-1'!G15</f>
        <v>0</v>
      </c>
      <c r="T14" s="127">
        <f>記録簿【４月】!$R$32</f>
        <v>0</v>
      </c>
      <c r="U14" s="581">
        <f>'様式3-1'!H15</f>
        <v>0</v>
      </c>
      <c r="V14" s="127">
        <f>記録簿【４月】!$S$32</f>
        <v>0</v>
      </c>
      <c r="W14" s="581">
        <f>'様式3-1'!I15</f>
        <v>0</v>
      </c>
      <c r="X14" s="127">
        <f>記録簿【４月】!$T$32</f>
        <v>0</v>
      </c>
      <c r="Y14" s="128">
        <f>SUM(J14,L14,N14,P14,R14,T14,V14,X14)</f>
        <v>0</v>
      </c>
      <c r="Z14" s="555">
        <f>SUM(Y14:Y18)</f>
        <v>0</v>
      </c>
      <c r="AA14" s="617"/>
      <c r="AB14" s="618"/>
      <c r="AC14" s="619"/>
      <c r="AD14" s="300"/>
      <c r="AF14" s="553">
        <f>SUM(J14:J18)</f>
        <v>0</v>
      </c>
      <c r="AG14" s="553">
        <f>SUM(L14:L18)</f>
        <v>0</v>
      </c>
      <c r="AH14" s="553">
        <f>SUM(N14:N18)</f>
        <v>0</v>
      </c>
      <c r="AI14" s="553">
        <f>SUM(P14:P18)</f>
        <v>0</v>
      </c>
      <c r="AJ14" s="553">
        <f>SUM(R14:R18)</f>
        <v>0</v>
      </c>
      <c r="AK14" s="553">
        <f>SUM(T14:T18)</f>
        <v>0</v>
      </c>
      <c r="AL14" s="553">
        <f>SUM(V14:V18)</f>
        <v>0</v>
      </c>
      <c r="AM14" s="553">
        <f>SUM(X14:X18)</f>
        <v>0</v>
      </c>
      <c r="AO14" s="552">
        <f>Y14</f>
        <v>0</v>
      </c>
      <c r="AP14" s="552">
        <f>Y15</f>
        <v>0</v>
      </c>
      <c r="AQ14" s="552">
        <f>Y16</f>
        <v>0</v>
      </c>
      <c r="AR14" s="552">
        <f>Y17</f>
        <v>0</v>
      </c>
      <c r="AS14" s="552">
        <f>Y18</f>
        <v>0</v>
      </c>
    </row>
    <row r="15" spans="1:45" s="301" customFormat="1" ht="18.75" customHeight="1" x14ac:dyDescent="0.15">
      <c r="A15" s="299"/>
      <c r="B15" s="580"/>
      <c r="C15" s="558" t="s">
        <v>24</v>
      </c>
      <c r="D15" s="559"/>
      <c r="E15" s="559"/>
      <c r="F15" s="559"/>
      <c r="G15" s="559"/>
      <c r="H15" s="560"/>
      <c r="I15" s="577"/>
      <c r="J15" s="129">
        <f>記録簿【４月】!$V$32</f>
        <v>0</v>
      </c>
      <c r="K15" s="582"/>
      <c r="L15" s="130">
        <f>記録簿【４月】!$W$32</f>
        <v>0</v>
      </c>
      <c r="M15" s="582"/>
      <c r="N15" s="130">
        <f>記録簿【４月】!$X$32</f>
        <v>0</v>
      </c>
      <c r="O15" s="582"/>
      <c r="P15" s="130">
        <f>記録簿【４月】!$Y$32</f>
        <v>0</v>
      </c>
      <c r="Q15" s="582"/>
      <c r="R15" s="130">
        <f>記録簿【４月】!$Z$32</f>
        <v>0</v>
      </c>
      <c r="S15" s="582"/>
      <c r="T15" s="130">
        <f>記録簿【４月】!$AA$32</f>
        <v>0</v>
      </c>
      <c r="U15" s="582"/>
      <c r="V15" s="130">
        <f>記録簿【４月】!$AB$32</f>
        <v>0</v>
      </c>
      <c r="W15" s="582"/>
      <c r="X15" s="130">
        <f>記録簿【４月】!$AC$32</f>
        <v>0</v>
      </c>
      <c r="Y15" s="131">
        <f t="shared" ref="Y15:Y68" si="0">SUM(J15,L15,N15,P15,R15,T15,V15,X15)</f>
        <v>0</v>
      </c>
      <c r="Z15" s="556"/>
      <c r="AA15" s="620"/>
      <c r="AB15" s="621"/>
      <c r="AC15" s="622"/>
      <c r="AD15" s="300"/>
      <c r="AF15" s="553"/>
      <c r="AG15" s="553"/>
      <c r="AH15" s="553"/>
      <c r="AI15" s="553"/>
      <c r="AJ15" s="553"/>
      <c r="AK15" s="553"/>
      <c r="AL15" s="553"/>
      <c r="AM15" s="553"/>
      <c r="AO15" s="552"/>
      <c r="AP15" s="552"/>
      <c r="AQ15" s="552"/>
      <c r="AR15" s="552"/>
      <c r="AS15" s="552"/>
    </row>
    <row r="16" spans="1:45" s="301" customFormat="1" ht="18.75" customHeight="1" x14ac:dyDescent="0.15">
      <c r="A16" s="299"/>
      <c r="B16" s="580"/>
      <c r="C16" s="561" t="s">
        <v>264</v>
      </c>
      <c r="D16" s="562"/>
      <c r="E16" s="562"/>
      <c r="F16" s="562"/>
      <c r="G16" s="562"/>
      <c r="H16" s="563"/>
      <c r="I16" s="577"/>
      <c r="J16" s="129">
        <f>記録簿【４月】!$AE$32</f>
        <v>0</v>
      </c>
      <c r="K16" s="582"/>
      <c r="L16" s="130">
        <f>記録簿【４月】!$AF$32</f>
        <v>0</v>
      </c>
      <c r="M16" s="582"/>
      <c r="N16" s="130">
        <f>記録簿【４月】!$AG$32</f>
        <v>0</v>
      </c>
      <c r="O16" s="582"/>
      <c r="P16" s="130">
        <f>記録簿【４月】!$AH$32</f>
        <v>0</v>
      </c>
      <c r="Q16" s="582"/>
      <c r="R16" s="130">
        <f>記録簿【４月】!$AI$32</f>
        <v>0</v>
      </c>
      <c r="S16" s="582"/>
      <c r="T16" s="130">
        <f>記録簿【４月】!$AJ$32</f>
        <v>0</v>
      </c>
      <c r="U16" s="582"/>
      <c r="V16" s="130">
        <f>記録簿【４月】!$AK$32</f>
        <v>0</v>
      </c>
      <c r="W16" s="582"/>
      <c r="X16" s="130">
        <f>記録簿【４月】!$AL$32</f>
        <v>0</v>
      </c>
      <c r="Y16" s="131">
        <f t="shared" si="0"/>
        <v>0</v>
      </c>
      <c r="Z16" s="556"/>
      <c r="AA16" s="620"/>
      <c r="AB16" s="621"/>
      <c r="AC16" s="622"/>
      <c r="AD16" s="300"/>
      <c r="AF16" s="553"/>
      <c r="AG16" s="553"/>
      <c r="AH16" s="553"/>
      <c r="AI16" s="553"/>
      <c r="AJ16" s="553"/>
      <c r="AK16" s="553"/>
      <c r="AL16" s="553"/>
      <c r="AM16" s="553"/>
      <c r="AO16" s="552"/>
      <c r="AP16" s="552"/>
      <c r="AQ16" s="552"/>
      <c r="AR16" s="552"/>
      <c r="AS16" s="552"/>
    </row>
    <row r="17" spans="1:45" s="301" customFormat="1" ht="18.75" customHeight="1" x14ac:dyDescent="0.15">
      <c r="A17" s="299"/>
      <c r="B17" s="302" t="s">
        <v>78</v>
      </c>
      <c r="C17" s="558" t="s">
        <v>25</v>
      </c>
      <c r="D17" s="559"/>
      <c r="E17" s="559"/>
      <c r="F17" s="559"/>
      <c r="G17" s="559"/>
      <c r="H17" s="560"/>
      <c r="I17" s="577"/>
      <c r="J17" s="129">
        <f>記録簿【４月】!$AN$32</f>
        <v>0</v>
      </c>
      <c r="K17" s="582"/>
      <c r="L17" s="130">
        <f>記録簿【４月】!$AO$32</f>
        <v>0</v>
      </c>
      <c r="M17" s="582"/>
      <c r="N17" s="130">
        <f>記録簿【４月】!$AP$32</f>
        <v>0</v>
      </c>
      <c r="O17" s="582"/>
      <c r="P17" s="130">
        <f>記録簿【４月】!$AQ$32</f>
        <v>0</v>
      </c>
      <c r="Q17" s="582"/>
      <c r="R17" s="130">
        <f>記録簿【４月】!$AR$32</f>
        <v>0</v>
      </c>
      <c r="S17" s="582"/>
      <c r="T17" s="130">
        <f>記録簿【４月】!$AS$32</f>
        <v>0</v>
      </c>
      <c r="U17" s="582"/>
      <c r="V17" s="130">
        <f>記録簿【４月】!$AT$32</f>
        <v>0</v>
      </c>
      <c r="W17" s="582"/>
      <c r="X17" s="130">
        <f>記録簿【４月】!$AU$32</f>
        <v>0</v>
      </c>
      <c r="Y17" s="131">
        <f t="shared" si="0"/>
        <v>0</v>
      </c>
      <c r="Z17" s="556"/>
      <c r="AA17" s="620"/>
      <c r="AB17" s="621"/>
      <c r="AC17" s="622"/>
      <c r="AD17" s="300"/>
      <c r="AF17" s="553"/>
      <c r="AG17" s="553"/>
      <c r="AH17" s="553"/>
      <c r="AI17" s="553"/>
      <c r="AJ17" s="553"/>
      <c r="AK17" s="553"/>
      <c r="AL17" s="553"/>
      <c r="AM17" s="553"/>
      <c r="AO17" s="552"/>
      <c r="AP17" s="552"/>
      <c r="AQ17" s="552"/>
      <c r="AR17" s="552"/>
      <c r="AS17" s="552"/>
    </row>
    <row r="18" spans="1:45" s="301" customFormat="1" ht="18.75" customHeight="1" thickBot="1" x14ac:dyDescent="0.2">
      <c r="A18" s="299"/>
      <c r="B18" s="380">
        <f>記録簿【４月】!$I$34</f>
        <v>0</v>
      </c>
      <c r="C18" s="564" t="s">
        <v>77</v>
      </c>
      <c r="D18" s="565"/>
      <c r="E18" s="565"/>
      <c r="F18" s="565"/>
      <c r="G18" s="565"/>
      <c r="H18" s="566"/>
      <c r="I18" s="578"/>
      <c r="J18" s="132">
        <f>記録簿【４月】!$AW$32</f>
        <v>0</v>
      </c>
      <c r="K18" s="583"/>
      <c r="L18" s="133">
        <f>記録簿【４月】!$AX$32</f>
        <v>0</v>
      </c>
      <c r="M18" s="583"/>
      <c r="N18" s="133">
        <f>記録簿【４月】!$AY$32</f>
        <v>0</v>
      </c>
      <c r="O18" s="583"/>
      <c r="P18" s="133">
        <f>記録簿【４月】!$AZ$32</f>
        <v>0</v>
      </c>
      <c r="Q18" s="583"/>
      <c r="R18" s="133">
        <f>記録簿【４月】!$BA$32</f>
        <v>0</v>
      </c>
      <c r="S18" s="583"/>
      <c r="T18" s="133">
        <f>記録簿【４月】!$BB$32</f>
        <v>0</v>
      </c>
      <c r="U18" s="583"/>
      <c r="V18" s="133">
        <f>記録簿【４月】!$BC$32</f>
        <v>0</v>
      </c>
      <c r="W18" s="583"/>
      <c r="X18" s="133">
        <f>記録簿【４月】!$BD$32</f>
        <v>0</v>
      </c>
      <c r="Y18" s="134">
        <f t="shared" si="0"/>
        <v>0</v>
      </c>
      <c r="Z18" s="557"/>
      <c r="AA18" s="623"/>
      <c r="AB18" s="624"/>
      <c r="AC18" s="625"/>
      <c r="AD18" s="300"/>
      <c r="AF18" s="553"/>
      <c r="AG18" s="553"/>
      <c r="AH18" s="553"/>
      <c r="AI18" s="553"/>
      <c r="AJ18" s="553"/>
      <c r="AK18" s="553"/>
      <c r="AL18" s="553"/>
      <c r="AM18" s="553"/>
      <c r="AO18" s="552"/>
      <c r="AP18" s="552"/>
      <c r="AQ18" s="552"/>
      <c r="AR18" s="552"/>
      <c r="AS18" s="552"/>
    </row>
    <row r="19" spans="1:45" s="301" customFormat="1" ht="18.75" customHeight="1" x14ac:dyDescent="0.15">
      <c r="A19" s="299"/>
      <c r="B19" s="579" t="s">
        <v>91</v>
      </c>
      <c r="C19" s="567" t="s">
        <v>27</v>
      </c>
      <c r="D19" s="568"/>
      <c r="E19" s="568"/>
      <c r="F19" s="568"/>
      <c r="G19" s="568"/>
      <c r="H19" s="569"/>
      <c r="I19" s="576">
        <f>'様式3-1'!B16</f>
        <v>0</v>
      </c>
      <c r="J19" s="126">
        <f>記録簿【５月】!$M$32</f>
        <v>0</v>
      </c>
      <c r="K19" s="576">
        <f>'様式3-1'!C16</f>
        <v>0</v>
      </c>
      <c r="L19" s="127">
        <f>記録簿【５月】!$N$32</f>
        <v>0</v>
      </c>
      <c r="M19" s="576">
        <f>'様式3-1'!D16</f>
        <v>0</v>
      </c>
      <c r="N19" s="127">
        <f>記録簿【５月】!$O$32</f>
        <v>0</v>
      </c>
      <c r="O19" s="576">
        <f>'様式3-1'!E16</f>
        <v>0</v>
      </c>
      <c r="P19" s="127">
        <f>記録簿【５月】!$P$32</f>
        <v>0</v>
      </c>
      <c r="Q19" s="576">
        <f>'様式3-1'!F16</f>
        <v>0</v>
      </c>
      <c r="R19" s="127">
        <f>記録簿【５月】!$Q$32</f>
        <v>0</v>
      </c>
      <c r="S19" s="576">
        <f>'様式3-1'!G16</f>
        <v>0</v>
      </c>
      <c r="T19" s="127">
        <f>記録簿【５月】!$R$32</f>
        <v>0</v>
      </c>
      <c r="U19" s="576">
        <f>'様式3-1'!H16</f>
        <v>0</v>
      </c>
      <c r="V19" s="127">
        <f>記録簿【５月】!$S$32</f>
        <v>0</v>
      </c>
      <c r="W19" s="576">
        <f>'様式3-1'!I16</f>
        <v>0</v>
      </c>
      <c r="X19" s="127">
        <f>記録簿【５月】!$T$32</f>
        <v>0</v>
      </c>
      <c r="Y19" s="128">
        <f t="shared" si="0"/>
        <v>0</v>
      </c>
      <c r="Z19" s="555">
        <f>SUM(Y19:Y23)</f>
        <v>0</v>
      </c>
      <c r="AA19" s="617"/>
      <c r="AB19" s="618"/>
      <c r="AC19" s="619"/>
      <c r="AD19" s="300"/>
      <c r="AF19" s="553">
        <f t="shared" ref="AF19" si="1">SUM(J19:J23)</f>
        <v>0</v>
      </c>
      <c r="AG19" s="553">
        <f t="shared" ref="AG19" si="2">SUM(L19:L23)</f>
        <v>0</v>
      </c>
      <c r="AH19" s="553">
        <f t="shared" ref="AH19" si="3">SUM(N19:N23)</f>
        <v>0</v>
      </c>
      <c r="AI19" s="553">
        <f t="shared" ref="AI19" si="4">SUM(P19:P23)</f>
        <v>0</v>
      </c>
      <c r="AJ19" s="553">
        <f t="shared" ref="AJ19" si="5">SUM(R19:R23)</f>
        <v>0</v>
      </c>
      <c r="AK19" s="553">
        <f t="shared" ref="AK19" si="6">SUM(T19:T23)</f>
        <v>0</v>
      </c>
      <c r="AL19" s="553">
        <f t="shared" ref="AL19" si="7">SUM(V19:V23)</f>
        <v>0</v>
      </c>
      <c r="AM19" s="553">
        <f t="shared" ref="AM19" si="8">SUM(X19:X23)</f>
        <v>0</v>
      </c>
      <c r="AO19" s="552">
        <f>Y19</f>
        <v>0</v>
      </c>
      <c r="AP19" s="552">
        <f>Y20</f>
        <v>0</v>
      </c>
      <c r="AQ19" s="552">
        <f>Y21</f>
        <v>0</v>
      </c>
      <c r="AR19" s="552">
        <f>Y22</f>
        <v>0</v>
      </c>
      <c r="AS19" s="552">
        <f>Y23</f>
        <v>0</v>
      </c>
    </row>
    <row r="20" spans="1:45" s="301" customFormat="1" ht="18.75" customHeight="1" x14ac:dyDescent="0.15">
      <c r="A20" s="299"/>
      <c r="B20" s="580"/>
      <c r="C20" s="558" t="s">
        <v>24</v>
      </c>
      <c r="D20" s="559"/>
      <c r="E20" s="559"/>
      <c r="F20" s="559"/>
      <c r="G20" s="559"/>
      <c r="H20" s="560"/>
      <c r="I20" s="577"/>
      <c r="J20" s="129">
        <f>記録簿【５月】!$V$32</f>
        <v>0</v>
      </c>
      <c r="K20" s="577"/>
      <c r="L20" s="130">
        <f>記録簿【５月】!$W$32</f>
        <v>0</v>
      </c>
      <c r="M20" s="577"/>
      <c r="N20" s="130">
        <f>記録簿【５月】!$X$32</f>
        <v>0</v>
      </c>
      <c r="O20" s="577"/>
      <c r="P20" s="130">
        <f>記録簿【５月】!$Y$32</f>
        <v>0</v>
      </c>
      <c r="Q20" s="577"/>
      <c r="R20" s="130">
        <f>記録簿【５月】!$Z$32</f>
        <v>0</v>
      </c>
      <c r="S20" s="577"/>
      <c r="T20" s="130">
        <f>記録簿【５月】!$AA$32</f>
        <v>0</v>
      </c>
      <c r="U20" s="577"/>
      <c r="V20" s="130">
        <f>記録簿【５月】!$AB$32</f>
        <v>0</v>
      </c>
      <c r="W20" s="577"/>
      <c r="X20" s="130">
        <f>記録簿【５月】!$AC$32</f>
        <v>0</v>
      </c>
      <c r="Y20" s="131">
        <f t="shared" si="0"/>
        <v>0</v>
      </c>
      <c r="Z20" s="556"/>
      <c r="AA20" s="620"/>
      <c r="AB20" s="621"/>
      <c r="AC20" s="622"/>
      <c r="AD20" s="300"/>
      <c r="AF20" s="553"/>
      <c r="AG20" s="553"/>
      <c r="AH20" s="553"/>
      <c r="AI20" s="553"/>
      <c r="AJ20" s="553"/>
      <c r="AK20" s="553"/>
      <c r="AL20" s="553"/>
      <c r="AM20" s="553"/>
      <c r="AO20" s="552"/>
      <c r="AP20" s="552"/>
      <c r="AQ20" s="552"/>
      <c r="AR20" s="552"/>
      <c r="AS20" s="552"/>
    </row>
    <row r="21" spans="1:45" s="301" customFormat="1" ht="18.75" customHeight="1" x14ac:dyDescent="0.15">
      <c r="A21" s="299"/>
      <c r="B21" s="580"/>
      <c r="C21" s="561" t="s">
        <v>264</v>
      </c>
      <c r="D21" s="562"/>
      <c r="E21" s="562"/>
      <c r="F21" s="562"/>
      <c r="G21" s="562"/>
      <c r="H21" s="563"/>
      <c r="I21" s="577"/>
      <c r="J21" s="129">
        <f>記録簿【５月】!$AE$32</f>
        <v>0</v>
      </c>
      <c r="K21" s="577"/>
      <c r="L21" s="130">
        <f>記録簿【５月】!$AF$32</f>
        <v>0</v>
      </c>
      <c r="M21" s="577"/>
      <c r="N21" s="130">
        <f>記録簿【５月】!$AG$32</f>
        <v>0</v>
      </c>
      <c r="O21" s="577"/>
      <c r="P21" s="130">
        <f>記録簿【５月】!$AH$32</f>
        <v>0</v>
      </c>
      <c r="Q21" s="577"/>
      <c r="R21" s="130">
        <f>記録簿【５月】!$AI$32</f>
        <v>0</v>
      </c>
      <c r="S21" s="577"/>
      <c r="T21" s="130">
        <f>記録簿【５月】!$AJ$32</f>
        <v>0</v>
      </c>
      <c r="U21" s="577"/>
      <c r="V21" s="130">
        <f>記録簿【５月】!$AK$32</f>
        <v>0</v>
      </c>
      <c r="W21" s="577"/>
      <c r="X21" s="130">
        <f>記録簿【５月】!$AL$32</f>
        <v>0</v>
      </c>
      <c r="Y21" s="131">
        <f t="shared" si="0"/>
        <v>0</v>
      </c>
      <c r="Z21" s="556"/>
      <c r="AA21" s="620"/>
      <c r="AB21" s="621"/>
      <c r="AC21" s="622"/>
      <c r="AD21" s="300"/>
      <c r="AF21" s="553"/>
      <c r="AG21" s="553"/>
      <c r="AH21" s="553"/>
      <c r="AI21" s="553"/>
      <c r="AJ21" s="553"/>
      <c r="AK21" s="553"/>
      <c r="AL21" s="553"/>
      <c r="AM21" s="553"/>
      <c r="AO21" s="552"/>
      <c r="AP21" s="552"/>
      <c r="AQ21" s="552"/>
      <c r="AR21" s="552"/>
      <c r="AS21" s="552"/>
    </row>
    <row r="22" spans="1:45" s="301" customFormat="1" ht="18.75" customHeight="1" x14ac:dyDescent="0.15">
      <c r="A22" s="299"/>
      <c r="B22" s="302" t="s">
        <v>78</v>
      </c>
      <c r="C22" s="558" t="s">
        <v>25</v>
      </c>
      <c r="D22" s="559"/>
      <c r="E22" s="559"/>
      <c r="F22" s="559"/>
      <c r="G22" s="559"/>
      <c r="H22" s="560"/>
      <c r="I22" s="577"/>
      <c r="J22" s="129">
        <f>記録簿【５月】!$AN$32</f>
        <v>0</v>
      </c>
      <c r="K22" s="577"/>
      <c r="L22" s="130">
        <f>記録簿【５月】!$AO$32</f>
        <v>0</v>
      </c>
      <c r="M22" s="577"/>
      <c r="N22" s="130">
        <f>記録簿【５月】!$AP$32</f>
        <v>0</v>
      </c>
      <c r="O22" s="577"/>
      <c r="P22" s="130">
        <f>記録簿【５月】!$AQ$32</f>
        <v>0</v>
      </c>
      <c r="Q22" s="577"/>
      <c r="R22" s="130">
        <f>記録簿【５月】!$AR$32</f>
        <v>0</v>
      </c>
      <c r="S22" s="577"/>
      <c r="T22" s="130">
        <f>記録簿【５月】!$AS$32</f>
        <v>0</v>
      </c>
      <c r="U22" s="577"/>
      <c r="V22" s="130">
        <f>記録簿【５月】!$AT$32</f>
        <v>0</v>
      </c>
      <c r="W22" s="577"/>
      <c r="X22" s="130">
        <f>記録簿【５月】!$AU$32</f>
        <v>0</v>
      </c>
      <c r="Y22" s="131">
        <f t="shared" si="0"/>
        <v>0</v>
      </c>
      <c r="Z22" s="556"/>
      <c r="AA22" s="620"/>
      <c r="AB22" s="621"/>
      <c r="AC22" s="622"/>
      <c r="AD22" s="300"/>
      <c r="AF22" s="553"/>
      <c r="AG22" s="553"/>
      <c r="AH22" s="553"/>
      <c r="AI22" s="553"/>
      <c r="AJ22" s="553"/>
      <c r="AK22" s="553"/>
      <c r="AL22" s="553"/>
      <c r="AM22" s="553"/>
      <c r="AO22" s="552"/>
      <c r="AP22" s="552"/>
      <c r="AQ22" s="552"/>
      <c r="AR22" s="552"/>
      <c r="AS22" s="552"/>
    </row>
    <row r="23" spans="1:45" s="301" customFormat="1" ht="18.75" customHeight="1" thickBot="1" x14ac:dyDescent="0.2">
      <c r="A23" s="299"/>
      <c r="B23" s="380">
        <f>記録簿【５月】!$I$34</f>
        <v>0</v>
      </c>
      <c r="C23" s="564" t="s">
        <v>77</v>
      </c>
      <c r="D23" s="565"/>
      <c r="E23" s="565"/>
      <c r="F23" s="565"/>
      <c r="G23" s="565"/>
      <c r="H23" s="566"/>
      <c r="I23" s="578"/>
      <c r="J23" s="132">
        <f>記録簿【５月】!$AW$32</f>
        <v>0</v>
      </c>
      <c r="K23" s="578"/>
      <c r="L23" s="133">
        <f>記録簿【５月】!$AX$32</f>
        <v>0</v>
      </c>
      <c r="M23" s="578"/>
      <c r="N23" s="133">
        <f>記録簿【５月】!$AY$32</f>
        <v>0</v>
      </c>
      <c r="O23" s="578"/>
      <c r="P23" s="133">
        <f>記録簿【５月】!$AZ$32</f>
        <v>0</v>
      </c>
      <c r="Q23" s="578"/>
      <c r="R23" s="133">
        <f>記録簿【５月】!$BA$32</f>
        <v>0</v>
      </c>
      <c r="S23" s="578"/>
      <c r="T23" s="133">
        <f>記録簿【５月】!$BB$32</f>
        <v>0</v>
      </c>
      <c r="U23" s="578"/>
      <c r="V23" s="133">
        <f>記録簿【５月】!$BC$32</f>
        <v>0</v>
      </c>
      <c r="W23" s="578"/>
      <c r="X23" s="133">
        <f>記録簿【５月】!$BD$32</f>
        <v>0</v>
      </c>
      <c r="Y23" s="134">
        <f t="shared" si="0"/>
        <v>0</v>
      </c>
      <c r="Z23" s="557"/>
      <c r="AA23" s="623"/>
      <c r="AB23" s="624"/>
      <c r="AC23" s="625"/>
      <c r="AD23" s="300"/>
      <c r="AF23" s="553"/>
      <c r="AG23" s="553"/>
      <c r="AH23" s="553"/>
      <c r="AI23" s="553"/>
      <c r="AJ23" s="553"/>
      <c r="AK23" s="553"/>
      <c r="AL23" s="553"/>
      <c r="AM23" s="553"/>
      <c r="AO23" s="552"/>
      <c r="AP23" s="552"/>
      <c r="AQ23" s="552"/>
      <c r="AR23" s="552"/>
      <c r="AS23" s="552"/>
    </row>
    <row r="24" spans="1:45" s="301" customFormat="1" ht="18.75" customHeight="1" x14ac:dyDescent="0.15">
      <c r="A24" s="299"/>
      <c r="B24" s="579" t="s">
        <v>92</v>
      </c>
      <c r="C24" s="567" t="s">
        <v>27</v>
      </c>
      <c r="D24" s="568"/>
      <c r="E24" s="568"/>
      <c r="F24" s="568"/>
      <c r="G24" s="568"/>
      <c r="H24" s="569"/>
      <c r="I24" s="576">
        <f>'様式3-1'!B17</f>
        <v>0</v>
      </c>
      <c r="J24" s="126">
        <f>記録簿【６月】!$M$32</f>
        <v>0</v>
      </c>
      <c r="K24" s="576">
        <f>'様式3-1'!C17</f>
        <v>0</v>
      </c>
      <c r="L24" s="127">
        <f>記録簿【６月】!$N$32</f>
        <v>0</v>
      </c>
      <c r="M24" s="576">
        <f>'様式3-1'!D17</f>
        <v>0</v>
      </c>
      <c r="N24" s="127">
        <f>記録簿【６月】!$O$32</f>
        <v>0</v>
      </c>
      <c r="O24" s="576">
        <f>'様式3-1'!E17</f>
        <v>0</v>
      </c>
      <c r="P24" s="127">
        <f>記録簿【６月】!$P$32</f>
        <v>0</v>
      </c>
      <c r="Q24" s="576">
        <f>'様式3-1'!F17</f>
        <v>0</v>
      </c>
      <c r="R24" s="127">
        <f>記録簿【６月】!$Q$32</f>
        <v>0</v>
      </c>
      <c r="S24" s="576">
        <f>'様式3-1'!G17</f>
        <v>0</v>
      </c>
      <c r="T24" s="127">
        <f>記録簿【６月】!$R$32</f>
        <v>0</v>
      </c>
      <c r="U24" s="576">
        <f>'様式3-1'!H17</f>
        <v>0</v>
      </c>
      <c r="V24" s="127">
        <f>記録簿【６月】!$S$32</f>
        <v>0</v>
      </c>
      <c r="W24" s="576">
        <f>'様式3-1'!I17</f>
        <v>0</v>
      </c>
      <c r="X24" s="127">
        <f>記録簿【６月】!$T$32</f>
        <v>0</v>
      </c>
      <c r="Y24" s="128">
        <f t="shared" si="0"/>
        <v>0</v>
      </c>
      <c r="Z24" s="555">
        <f>SUM(Y24:Y28)</f>
        <v>0</v>
      </c>
      <c r="AA24" s="617"/>
      <c r="AB24" s="618"/>
      <c r="AC24" s="619"/>
      <c r="AD24" s="300"/>
      <c r="AF24" s="553">
        <f t="shared" ref="AF24" si="9">SUM(J24:J28)</f>
        <v>0</v>
      </c>
      <c r="AG24" s="553">
        <f t="shared" ref="AG24" si="10">SUM(L24:L28)</f>
        <v>0</v>
      </c>
      <c r="AH24" s="553">
        <f t="shared" ref="AH24" si="11">SUM(N24:N28)</f>
        <v>0</v>
      </c>
      <c r="AI24" s="553">
        <f t="shared" ref="AI24" si="12">SUM(P24:P28)</f>
        <v>0</v>
      </c>
      <c r="AJ24" s="553">
        <f t="shared" ref="AJ24" si="13">SUM(R24:R28)</f>
        <v>0</v>
      </c>
      <c r="AK24" s="553">
        <f t="shared" ref="AK24" si="14">SUM(T24:T28)</f>
        <v>0</v>
      </c>
      <c r="AL24" s="553">
        <f t="shared" ref="AL24" si="15">SUM(V24:V28)</f>
        <v>0</v>
      </c>
      <c r="AM24" s="553">
        <f t="shared" ref="AM24" si="16">SUM(X24:X28)</f>
        <v>0</v>
      </c>
      <c r="AO24" s="552">
        <f t="shared" ref="AO24" si="17">Y24</f>
        <v>0</v>
      </c>
      <c r="AP24" s="552">
        <f t="shared" ref="AP24" si="18">Y25</f>
        <v>0</v>
      </c>
      <c r="AQ24" s="552">
        <f t="shared" ref="AQ24" si="19">Y26</f>
        <v>0</v>
      </c>
      <c r="AR24" s="552">
        <f t="shared" ref="AR24" si="20">Y27</f>
        <v>0</v>
      </c>
      <c r="AS24" s="552">
        <f t="shared" ref="AS24" si="21">Y28</f>
        <v>0</v>
      </c>
    </row>
    <row r="25" spans="1:45" s="301" customFormat="1" ht="18.75" customHeight="1" x14ac:dyDescent="0.15">
      <c r="A25" s="299"/>
      <c r="B25" s="580"/>
      <c r="C25" s="558" t="s">
        <v>24</v>
      </c>
      <c r="D25" s="559"/>
      <c r="E25" s="559"/>
      <c r="F25" s="559"/>
      <c r="G25" s="559"/>
      <c r="H25" s="560"/>
      <c r="I25" s="577"/>
      <c r="J25" s="129">
        <f>記録簿【６月】!$V$32</f>
        <v>0</v>
      </c>
      <c r="K25" s="577"/>
      <c r="L25" s="130">
        <f>記録簿【６月】!$W$32</f>
        <v>0</v>
      </c>
      <c r="M25" s="577"/>
      <c r="N25" s="130">
        <f>記録簿【６月】!$X$32</f>
        <v>0</v>
      </c>
      <c r="O25" s="577"/>
      <c r="P25" s="130">
        <f>記録簿【６月】!$Y$32</f>
        <v>0</v>
      </c>
      <c r="Q25" s="577"/>
      <c r="R25" s="130">
        <f>記録簿【６月】!$Z$32</f>
        <v>0</v>
      </c>
      <c r="S25" s="577"/>
      <c r="T25" s="130">
        <f>記録簿【６月】!$AA$32</f>
        <v>0</v>
      </c>
      <c r="U25" s="577"/>
      <c r="V25" s="130">
        <f>記録簿【６月】!$AB$32</f>
        <v>0</v>
      </c>
      <c r="W25" s="577"/>
      <c r="X25" s="130">
        <f>記録簿【６月】!$AC$32</f>
        <v>0</v>
      </c>
      <c r="Y25" s="131">
        <f t="shared" si="0"/>
        <v>0</v>
      </c>
      <c r="Z25" s="556"/>
      <c r="AA25" s="620"/>
      <c r="AB25" s="621"/>
      <c r="AC25" s="622"/>
      <c r="AD25" s="300"/>
      <c r="AF25" s="553"/>
      <c r="AG25" s="553"/>
      <c r="AH25" s="553"/>
      <c r="AI25" s="553"/>
      <c r="AJ25" s="553"/>
      <c r="AK25" s="553"/>
      <c r="AL25" s="553"/>
      <c r="AM25" s="553"/>
      <c r="AO25" s="552"/>
      <c r="AP25" s="552"/>
      <c r="AQ25" s="552"/>
      <c r="AR25" s="552"/>
      <c r="AS25" s="552"/>
    </row>
    <row r="26" spans="1:45" s="301" customFormat="1" ht="18.75" customHeight="1" x14ac:dyDescent="0.15">
      <c r="A26" s="299"/>
      <c r="B26" s="580"/>
      <c r="C26" s="561" t="s">
        <v>264</v>
      </c>
      <c r="D26" s="562"/>
      <c r="E26" s="562"/>
      <c r="F26" s="562"/>
      <c r="G26" s="562"/>
      <c r="H26" s="563"/>
      <c r="I26" s="577"/>
      <c r="J26" s="129">
        <f>記録簿【６月】!$AE$32</f>
        <v>0</v>
      </c>
      <c r="K26" s="577"/>
      <c r="L26" s="130">
        <f>記録簿【６月】!$AF$32</f>
        <v>0</v>
      </c>
      <c r="M26" s="577"/>
      <c r="N26" s="130">
        <f>記録簿【６月】!$AG$32</f>
        <v>0</v>
      </c>
      <c r="O26" s="577"/>
      <c r="P26" s="130">
        <f>記録簿【６月】!$AH$32</f>
        <v>0</v>
      </c>
      <c r="Q26" s="577"/>
      <c r="R26" s="130">
        <f>記録簿【６月】!$AI$32</f>
        <v>0</v>
      </c>
      <c r="S26" s="577"/>
      <c r="T26" s="130">
        <f>記録簿【６月】!$AJ$32</f>
        <v>0</v>
      </c>
      <c r="U26" s="577"/>
      <c r="V26" s="130">
        <f>記録簿【６月】!$AK$32</f>
        <v>0</v>
      </c>
      <c r="W26" s="577"/>
      <c r="X26" s="130">
        <f>記録簿【６月】!$AL$32</f>
        <v>0</v>
      </c>
      <c r="Y26" s="131">
        <f t="shared" si="0"/>
        <v>0</v>
      </c>
      <c r="Z26" s="556"/>
      <c r="AA26" s="620"/>
      <c r="AB26" s="621"/>
      <c r="AC26" s="622"/>
      <c r="AD26" s="300"/>
      <c r="AF26" s="553"/>
      <c r="AG26" s="553"/>
      <c r="AH26" s="553"/>
      <c r="AI26" s="553"/>
      <c r="AJ26" s="553"/>
      <c r="AK26" s="553"/>
      <c r="AL26" s="553"/>
      <c r="AM26" s="553"/>
      <c r="AO26" s="552"/>
      <c r="AP26" s="552"/>
      <c r="AQ26" s="552"/>
      <c r="AR26" s="552"/>
      <c r="AS26" s="552"/>
    </row>
    <row r="27" spans="1:45" s="301" customFormat="1" ht="18.75" customHeight="1" x14ac:dyDescent="0.15">
      <c r="A27" s="299"/>
      <c r="B27" s="302" t="s">
        <v>78</v>
      </c>
      <c r="C27" s="558" t="s">
        <v>25</v>
      </c>
      <c r="D27" s="559"/>
      <c r="E27" s="559"/>
      <c r="F27" s="559"/>
      <c r="G27" s="559"/>
      <c r="H27" s="560"/>
      <c r="I27" s="577"/>
      <c r="J27" s="129">
        <f>記録簿【６月】!$AN$32</f>
        <v>0</v>
      </c>
      <c r="K27" s="577"/>
      <c r="L27" s="130">
        <f>記録簿【６月】!$AO$32</f>
        <v>0</v>
      </c>
      <c r="M27" s="577"/>
      <c r="N27" s="130">
        <f>記録簿【６月】!$AP$32</f>
        <v>0</v>
      </c>
      <c r="O27" s="577"/>
      <c r="P27" s="130">
        <f>記録簿【６月】!$AQ$32</f>
        <v>0</v>
      </c>
      <c r="Q27" s="577"/>
      <c r="R27" s="130">
        <f>記録簿【６月】!$AR$32</f>
        <v>0</v>
      </c>
      <c r="S27" s="577"/>
      <c r="T27" s="130">
        <f>記録簿【６月】!$AS$32</f>
        <v>0</v>
      </c>
      <c r="U27" s="577"/>
      <c r="V27" s="130">
        <f>記録簿【６月】!$AT$32</f>
        <v>0</v>
      </c>
      <c r="W27" s="577"/>
      <c r="X27" s="130">
        <f>記録簿【６月】!$AU$32</f>
        <v>0</v>
      </c>
      <c r="Y27" s="131">
        <f t="shared" si="0"/>
        <v>0</v>
      </c>
      <c r="Z27" s="556"/>
      <c r="AA27" s="620"/>
      <c r="AB27" s="621"/>
      <c r="AC27" s="622"/>
      <c r="AD27" s="300"/>
      <c r="AF27" s="553"/>
      <c r="AG27" s="553"/>
      <c r="AH27" s="553"/>
      <c r="AI27" s="553"/>
      <c r="AJ27" s="553"/>
      <c r="AK27" s="553"/>
      <c r="AL27" s="553"/>
      <c r="AM27" s="553"/>
      <c r="AO27" s="552"/>
      <c r="AP27" s="552"/>
      <c r="AQ27" s="552"/>
      <c r="AR27" s="552"/>
      <c r="AS27" s="552"/>
    </row>
    <row r="28" spans="1:45" s="301" customFormat="1" ht="18.75" customHeight="1" thickBot="1" x14ac:dyDescent="0.2">
      <c r="A28" s="299"/>
      <c r="B28" s="380">
        <f>記録簿【６月】!$I$34</f>
        <v>0</v>
      </c>
      <c r="C28" s="564" t="s">
        <v>77</v>
      </c>
      <c r="D28" s="565"/>
      <c r="E28" s="565"/>
      <c r="F28" s="565"/>
      <c r="G28" s="565"/>
      <c r="H28" s="566"/>
      <c r="I28" s="578"/>
      <c r="J28" s="132">
        <f>記録簿【６月】!$AW$32</f>
        <v>0</v>
      </c>
      <c r="K28" s="578"/>
      <c r="L28" s="133">
        <f>記録簿【６月】!$AX$32</f>
        <v>0</v>
      </c>
      <c r="M28" s="578"/>
      <c r="N28" s="133">
        <f>記録簿【６月】!$AY$32</f>
        <v>0</v>
      </c>
      <c r="O28" s="578"/>
      <c r="P28" s="133">
        <f>記録簿【６月】!$AZ$32</f>
        <v>0</v>
      </c>
      <c r="Q28" s="578"/>
      <c r="R28" s="133">
        <f>記録簿【６月】!$BA$32</f>
        <v>0</v>
      </c>
      <c r="S28" s="578"/>
      <c r="T28" s="133">
        <f>記録簿【６月】!$BB$32</f>
        <v>0</v>
      </c>
      <c r="U28" s="578"/>
      <c r="V28" s="133">
        <f>記録簿【６月】!$BC$32</f>
        <v>0</v>
      </c>
      <c r="W28" s="578"/>
      <c r="X28" s="133">
        <f>記録簿【６月】!$BD$32</f>
        <v>0</v>
      </c>
      <c r="Y28" s="134">
        <f t="shared" si="0"/>
        <v>0</v>
      </c>
      <c r="Z28" s="557"/>
      <c r="AA28" s="623"/>
      <c r="AB28" s="624"/>
      <c r="AC28" s="625"/>
      <c r="AD28" s="300"/>
      <c r="AF28" s="553"/>
      <c r="AG28" s="553"/>
      <c r="AH28" s="553"/>
      <c r="AI28" s="553"/>
      <c r="AJ28" s="553"/>
      <c r="AK28" s="553"/>
      <c r="AL28" s="553"/>
      <c r="AM28" s="553"/>
      <c r="AO28" s="552"/>
      <c r="AP28" s="552"/>
      <c r="AQ28" s="552"/>
      <c r="AR28" s="552"/>
      <c r="AS28" s="552"/>
    </row>
    <row r="29" spans="1:45" s="301" customFormat="1" ht="18.75" customHeight="1" x14ac:dyDescent="0.15">
      <c r="A29" s="299"/>
      <c r="B29" s="579" t="s">
        <v>93</v>
      </c>
      <c r="C29" s="567" t="s">
        <v>27</v>
      </c>
      <c r="D29" s="568"/>
      <c r="E29" s="568"/>
      <c r="F29" s="568"/>
      <c r="G29" s="568"/>
      <c r="H29" s="569"/>
      <c r="I29" s="576">
        <f>'様式3-1'!B18</f>
        <v>0</v>
      </c>
      <c r="J29" s="126">
        <f>記録簿【７月】!$M$32</f>
        <v>0</v>
      </c>
      <c r="K29" s="576">
        <f>'様式3-1'!C18</f>
        <v>0</v>
      </c>
      <c r="L29" s="127">
        <f>記録簿【７月】!$N$32</f>
        <v>0</v>
      </c>
      <c r="M29" s="576">
        <f>'様式3-1'!D18</f>
        <v>0</v>
      </c>
      <c r="N29" s="127">
        <f>記録簿【７月】!$O$32</f>
        <v>0</v>
      </c>
      <c r="O29" s="576">
        <f>'様式3-1'!E18</f>
        <v>0</v>
      </c>
      <c r="P29" s="127">
        <f>記録簿【７月】!$P$32</f>
        <v>0</v>
      </c>
      <c r="Q29" s="576">
        <f>'様式3-1'!F18</f>
        <v>0</v>
      </c>
      <c r="R29" s="127">
        <f>記録簿【７月】!$Q$32</f>
        <v>0</v>
      </c>
      <c r="S29" s="576">
        <f>'様式3-1'!G18</f>
        <v>0</v>
      </c>
      <c r="T29" s="127">
        <f>記録簿【７月】!$R$32</f>
        <v>0</v>
      </c>
      <c r="U29" s="576">
        <f>'様式3-1'!H18</f>
        <v>0</v>
      </c>
      <c r="V29" s="127">
        <f>記録簿【７月】!$S$32</f>
        <v>0</v>
      </c>
      <c r="W29" s="576">
        <f>'様式3-1'!I18</f>
        <v>0</v>
      </c>
      <c r="X29" s="127">
        <f>記録簿【７月】!$T$32</f>
        <v>0</v>
      </c>
      <c r="Y29" s="128">
        <f t="shared" si="0"/>
        <v>0</v>
      </c>
      <c r="Z29" s="555">
        <f t="shared" ref="Z29" si="22">SUM(Y29:Y33)</f>
        <v>0</v>
      </c>
      <c r="AA29" s="617"/>
      <c r="AB29" s="618"/>
      <c r="AC29" s="619"/>
      <c r="AD29" s="300"/>
      <c r="AF29" s="553">
        <f t="shared" ref="AF29" si="23">SUM(J29:J33)</f>
        <v>0</v>
      </c>
      <c r="AG29" s="553">
        <f t="shared" ref="AG29" si="24">SUM(L29:L33)</f>
        <v>0</v>
      </c>
      <c r="AH29" s="553">
        <f t="shared" ref="AH29" si="25">SUM(N29:N33)</f>
        <v>0</v>
      </c>
      <c r="AI29" s="553">
        <f t="shared" ref="AI29" si="26">SUM(P29:P33)</f>
        <v>0</v>
      </c>
      <c r="AJ29" s="553">
        <f t="shared" ref="AJ29" si="27">SUM(R29:R33)</f>
        <v>0</v>
      </c>
      <c r="AK29" s="553">
        <f t="shared" ref="AK29" si="28">SUM(T29:T33)</f>
        <v>0</v>
      </c>
      <c r="AL29" s="553">
        <f t="shared" ref="AL29" si="29">SUM(V29:V33)</f>
        <v>0</v>
      </c>
      <c r="AM29" s="553">
        <f t="shared" ref="AM29" si="30">SUM(X29:X33)</f>
        <v>0</v>
      </c>
      <c r="AO29" s="552">
        <f t="shared" ref="AO29" si="31">Y29</f>
        <v>0</v>
      </c>
      <c r="AP29" s="552">
        <f t="shared" ref="AP29" si="32">Y30</f>
        <v>0</v>
      </c>
      <c r="AQ29" s="552">
        <f t="shared" ref="AQ29" si="33">Y31</f>
        <v>0</v>
      </c>
      <c r="AR29" s="552">
        <f t="shared" ref="AR29" si="34">Y32</f>
        <v>0</v>
      </c>
      <c r="AS29" s="552">
        <f t="shared" ref="AS29" si="35">Y33</f>
        <v>0</v>
      </c>
    </row>
    <row r="30" spans="1:45" s="301" customFormat="1" ht="18.75" customHeight="1" x14ac:dyDescent="0.15">
      <c r="A30" s="299"/>
      <c r="B30" s="580"/>
      <c r="C30" s="558" t="s">
        <v>24</v>
      </c>
      <c r="D30" s="559"/>
      <c r="E30" s="559"/>
      <c r="F30" s="559"/>
      <c r="G30" s="559"/>
      <c r="H30" s="560"/>
      <c r="I30" s="577"/>
      <c r="J30" s="129">
        <f>記録簿【７月】!$V$32</f>
        <v>0</v>
      </c>
      <c r="K30" s="577"/>
      <c r="L30" s="130">
        <f>記録簿【７月】!$W$32</f>
        <v>0</v>
      </c>
      <c r="M30" s="577"/>
      <c r="N30" s="130">
        <f>記録簿【７月】!$X$32</f>
        <v>0</v>
      </c>
      <c r="O30" s="577"/>
      <c r="P30" s="130">
        <f>記録簿【７月】!$Y$32</f>
        <v>0</v>
      </c>
      <c r="Q30" s="577"/>
      <c r="R30" s="130">
        <f>記録簿【７月】!$Z$32</f>
        <v>0</v>
      </c>
      <c r="S30" s="577"/>
      <c r="T30" s="130">
        <f>記録簿【７月】!$AA$32</f>
        <v>0</v>
      </c>
      <c r="U30" s="577"/>
      <c r="V30" s="130">
        <f>記録簿【７月】!$AB$32</f>
        <v>0</v>
      </c>
      <c r="W30" s="577"/>
      <c r="X30" s="130">
        <f>記録簿【７月】!$AC$32</f>
        <v>0</v>
      </c>
      <c r="Y30" s="131">
        <f t="shared" si="0"/>
        <v>0</v>
      </c>
      <c r="Z30" s="556"/>
      <c r="AA30" s="620"/>
      <c r="AB30" s="621"/>
      <c r="AC30" s="622"/>
      <c r="AD30" s="300"/>
      <c r="AF30" s="553"/>
      <c r="AG30" s="553"/>
      <c r="AH30" s="553"/>
      <c r="AI30" s="553"/>
      <c r="AJ30" s="553"/>
      <c r="AK30" s="553"/>
      <c r="AL30" s="553"/>
      <c r="AM30" s="553"/>
      <c r="AO30" s="552"/>
      <c r="AP30" s="552"/>
      <c r="AQ30" s="552"/>
      <c r="AR30" s="552"/>
      <c r="AS30" s="552"/>
    </row>
    <row r="31" spans="1:45" s="301" customFormat="1" ht="18.75" customHeight="1" x14ac:dyDescent="0.15">
      <c r="A31" s="299"/>
      <c r="B31" s="580"/>
      <c r="C31" s="561" t="s">
        <v>264</v>
      </c>
      <c r="D31" s="562"/>
      <c r="E31" s="562"/>
      <c r="F31" s="562"/>
      <c r="G31" s="562"/>
      <c r="H31" s="563"/>
      <c r="I31" s="577"/>
      <c r="J31" s="129">
        <f>記録簿【７月】!$AE$32</f>
        <v>0</v>
      </c>
      <c r="K31" s="577"/>
      <c r="L31" s="130">
        <f>記録簿【７月】!$AF$32</f>
        <v>0</v>
      </c>
      <c r="M31" s="577"/>
      <c r="N31" s="130">
        <f>記録簿【７月】!$AG$32</f>
        <v>0</v>
      </c>
      <c r="O31" s="577"/>
      <c r="P31" s="130">
        <f>記録簿【７月】!$AH$32</f>
        <v>0</v>
      </c>
      <c r="Q31" s="577"/>
      <c r="R31" s="130">
        <f>記録簿【７月】!$AI$32</f>
        <v>0</v>
      </c>
      <c r="S31" s="577"/>
      <c r="T31" s="130">
        <f>記録簿【７月】!$AJ$32</f>
        <v>0</v>
      </c>
      <c r="U31" s="577"/>
      <c r="V31" s="130">
        <f>記録簿【７月】!$AK$32</f>
        <v>0</v>
      </c>
      <c r="W31" s="577"/>
      <c r="X31" s="130">
        <f>記録簿【７月】!$AL$32</f>
        <v>0</v>
      </c>
      <c r="Y31" s="131">
        <f t="shared" si="0"/>
        <v>0</v>
      </c>
      <c r="Z31" s="556"/>
      <c r="AA31" s="620"/>
      <c r="AB31" s="621"/>
      <c r="AC31" s="622"/>
      <c r="AD31" s="300"/>
      <c r="AF31" s="553"/>
      <c r="AG31" s="553"/>
      <c r="AH31" s="553"/>
      <c r="AI31" s="553"/>
      <c r="AJ31" s="553"/>
      <c r="AK31" s="553"/>
      <c r="AL31" s="553"/>
      <c r="AM31" s="553"/>
      <c r="AO31" s="552"/>
      <c r="AP31" s="552"/>
      <c r="AQ31" s="552"/>
      <c r="AR31" s="552"/>
      <c r="AS31" s="552"/>
    </row>
    <row r="32" spans="1:45" s="301" customFormat="1" ht="18.75" customHeight="1" x14ac:dyDescent="0.15">
      <c r="A32" s="299"/>
      <c r="B32" s="302" t="s">
        <v>78</v>
      </c>
      <c r="C32" s="558" t="s">
        <v>25</v>
      </c>
      <c r="D32" s="559"/>
      <c r="E32" s="559"/>
      <c r="F32" s="559"/>
      <c r="G32" s="559"/>
      <c r="H32" s="560"/>
      <c r="I32" s="577"/>
      <c r="J32" s="129">
        <f>記録簿【７月】!$AN$32</f>
        <v>0</v>
      </c>
      <c r="K32" s="577"/>
      <c r="L32" s="130">
        <f>記録簿【７月】!$AO$32</f>
        <v>0</v>
      </c>
      <c r="M32" s="577"/>
      <c r="N32" s="130">
        <f>記録簿【７月】!$AP$32</f>
        <v>0</v>
      </c>
      <c r="O32" s="577"/>
      <c r="P32" s="130">
        <f>記録簿【７月】!$AQ$32</f>
        <v>0</v>
      </c>
      <c r="Q32" s="577"/>
      <c r="R32" s="130">
        <f>記録簿【７月】!$AR$32</f>
        <v>0</v>
      </c>
      <c r="S32" s="577"/>
      <c r="T32" s="130">
        <f>記録簿【７月】!$AS$32</f>
        <v>0</v>
      </c>
      <c r="U32" s="577"/>
      <c r="V32" s="130">
        <f>記録簿【７月】!$AT$32</f>
        <v>0</v>
      </c>
      <c r="W32" s="577"/>
      <c r="X32" s="130">
        <f>記録簿【７月】!$AU$32</f>
        <v>0</v>
      </c>
      <c r="Y32" s="131">
        <f t="shared" si="0"/>
        <v>0</v>
      </c>
      <c r="Z32" s="556"/>
      <c r="AA32" s="620"/>
      <c r="AB32" s="621"/>
      <c r="AC32" s="622"/>
      <c r="AD32" s="300"/>
      <c r="AF32" s="553"/>
      <c r="AG32" s="553"/>
      <c r="AH32" s="553"/>
      <c r="AI32" s="553"/>
      <c r="AJ32" s="553"/>
      <c r="AK32" s="553"/>
      <c r="AL32" s="553"/>
      <c r="AM32" s="553"/>
      <c r="AO32" s="552"/>
      <c r="AP32" s="552"/>
      <c r="AQ32" s="552"/>
      <c r="AR32" s="552"/>
      <c r="AS32" s="552"/>
    </row>
    <row r="33" spans="1:45" s="301" customFormat="1" ht="18.75" customHeight="1" thickBot="1" x14ac:dyDescent="0.2">
      <c r="A33" s="299"/>
      <c r="B33" s="380">
        <f>記録簿【７月】!$I$34</f>
        <v>0</v>
      </c>
      <c r="C33" s="564" t="s">
        <v>77</v>
      </c>
      <c r="D33" s="565"/>
      <c r="E33" s="565"/>
      <c r="F33" s="565"/>
      <c r="G33" s="565"/>
      <c r="H33" s="566"/>
      <c r="I33" s="578"/>
      <c r="J33" s="132">
        <f>記録簿【７月】!$AW$32</f>
        <v>0</v>
      </c>
      <c r="K33" s="578"/>
      <c r="L33" s="133">
        <f>記録簿【７月】!$AX$32</f>
        <v>0</v>
      </c>
      <c r="M33" s="578"/>
      <c r="N33" s="133">
        <f>記録簿【７月】!$AY$32</f>
        <v>0</v>
      </c>
      <c r="O33" s="578"/>
      <c r="P33" s="133">
        <f>記録簿【７月】!$AZ$32</f>
        <v>0</v>
      </c>
      <c r="Q33" s="578"/>
      <c r="R33" s="133">
        <f>記録簿【７月】!$BA$32</f>
        <v>0</v>
      </c>
      <c r="S33" s="578"/>
      <c r="T33" s="133">
        <f>記録簿【７月】!$BB$32</f>
        <v>0</v>
      </c>
      <c r="U33" s="578"/>
      <c r="V33" s="133">
        <f>記録簿【７月】!$BC$32</f>
        <v>0</v>
      </c>
      <c r="W33" s="578"/>
      <c r="X33" s="133">
        <f>記録簿【７月】!$BD$32</f>
        <v>0</v>
      </c>
      <c r="Y33" s="134">
        <f t="shared" si="0"/>
        <v>0</v>
      </c>
      <c r="Z33" s="557"/>
      <c r="AA33" s="623"/>
      <c r="AB33" s="624"/>
      <c r="AC33" s="625"/>
      <c r="AD33" s="300"/>
      <c r="AF33" s="553"/>
      <c r="AG33" s="553"/>
      <c r="AH33" s="553"/>
      <c r="AI33" s="553"/>
      <c r="AJ33" s="553"/>
      <c r="AK33" s="553"/>
      <c r="AL33" s="553"/>
      <c r="AM33" s="553"/>
      <c r="AO33" s="552"/>
      <c r="AP33" s="552"/>
      <c r="AQ33" s="552"/>
      <c r="AR33" s="552"/>
      <c r="AS33" s="552"/>
    </row>
    <row r="34" spans="1:45" s="301" customFormat="1" ht="18.75" customHeight="1" x14ac:dyDescent="0.15">
      <c r="A34" s="299"/>
      <c r="B34" s="579" t="s">
        <v>94</v>
      </c>
      <c r="C34" s="567" t="s">
        <v>27</v>
      </c>
      <c r="D34" s="568"/>
      <c r="E34" s="568"/>
      <c r="F34" s="568"/>
      <c r="G34" s="568"/>
      <c r="H34" s="569"/>
      <c r="I34" s="576">
        <f>'様式3-1'!B19</f>
        <v>0</v>
      </c>
      <c r="J34" s="126">
        <f>記録簿【８月】!$M$32</f>
        <v>0</v>
      </c>
      <c r="K34" s="576">
        <f>'様式3-1'!C19</f>
        <v>0</v>
      </c>
      <c r="L34" s="127">
        <f>記録簿【８月】!$N$32</f>
        <v>0</v>
      </c>
      <c r="M34" s="576">
        <f>'様式3-1'!D19</f>
        <v>0</v>
      </c>
      <c r="N34" s="127">
        <f>記録簿【８月】!$O$32</f>
        <v>0</v>
      </c>
      <c r="O34" s="576">
        <f>'様式3-1'!E19</f>
        <v>0</v>
      </c>
      <c r="P34" s="127">
        <f>記録簿【８月】!$P$32</f>
        <v>0</v>
      </c>
      <c r="Q34" s="576">
        <f>'様式3-1'!F19</f>
        <v>0</v>
      </c>
      <c r="R34" s="127">
        <f>記録簿【８月】!$Q$32</f>
        <v>0</v>
      </c>
      <c r="S34" s="576">
        <f>'様式3-1'!G19</f>
        <v>0</v>
      </c>
      <c r="T34" s="127">
        <f>記録簿【８月】!$R$32</f>
        <v>0</v>
      </c>
      <c r="U34" s="576">
        <f>'様式3-1'!H19</f>
        <v>0</v>
      </c>
      <c r="V34" s="127">
        <f>記録簿【８月】!$S$32</f>
        <v>0</v>
      </c>
      <c r="W34" s="576">
        <f>'様式3-1'!I19</f>
        <v>0</v>
      </c>
      <c r="X34" s="127">
        <f>記録簿【８月】!$T$32</f>
        <v>0</v>
      </c>
      <c r="Y34" s="128">
        <f t="shared" si="0"/>
        <v>0</v>
      </c>
      <c r="Z34" s="555">
        <f t="shared" ref="Z34" si="36">SUM(Y34:Y38)</f>
        <v>0</v>
      </c>
      <c r="AA34" s="617"/>
      <c r="AB34" s="618"/>
      <c r="AC34" s="619"/>
      <c r="AD34" s="300"/>
      <c r="AF34" s="553">
        <f t="shared" ref="AF34" si="37">SUM(J34:J38)</f>
        <v>0</v>
      </c>
      <c r="AG34" s="553">
        <f t="shared" ref="AG34" si="38">SUM(L34:L38)</f>
        <v>0</v>
      </c>
      <c r="AH34" s="553">
        <f t="shared" ref="AH34" si="39">SUM(N34:N38)</f>
        <v>0</v>
      </c>
      <c r="AI34" s="553">
        <f t="shared" ref="AI34" si="40">SUM(P34:P38)</f>
        <v>0</v>
      </c>
      <c r="AJ34" s="553">
        <f t="shared" ref="AJ34" si="41">SUM(R34:R38)</f>
        <v>0</v>
      </c>
      <c r="AK34" s="553">
        <f t="shared" ref="AK34" si="42">SUM(T34:T38)</f>
        <v>0</v>
      </c>
      <c r="AL34" s="553">
        <f t="shared" ref="AL34" si="43">SUM(V34:V38)</f>
        <v>0</v>
      </c>
      <c r="AM34" s="553">
        <f t="shared" ref="AM34" si="44">SUM(X34:X38)</f>
        <v>0</v>
      </c>
      <c r="AO34" s="552">
        <f t="shared" ref="AO34" si="45">Y34</f>
        <v>0</v>
      </c>
      <c r="AP34" s="552">
        <f t="shared" ref="AP34" si="46">Y35</f>
        <v>0</v>
      </c>
      <c r="AQ34" s="552">
        <f t="shared" ref="AQ34" si="47">Y36</f>
        <v>0</v>
      </c>
      <c r="AR34" s="552">
        <f t="shared" ref="AR34" si="48">Y37</f>
        <v>0</v>
      </c>
      <c r="AS34" s="552">
        <f t="shared" ref="AS34" si="49">Y38</f>
        <v>0</v>
      </c>
    </row>
    <row r="35" spans="1:45" s="301" customFormat="1" ht="18.75" customHeight="1" x14ac:dyDescent="0.15">
      <c r="A35" s="299"/>
      <c r="B35" s="580"/>
      <c r="C35" s="558" t="s">
        <v>24</v>
      </c>
      <c r="D35" s="559"/>
      <c r="E35" s="559"/>
      <c r="F35" s="559"/>
      <c r="G35" s="559"/>
      <c r="H35" s="560"/>
      <c r="I35" s="577"/>
      <c r="J35" s="129">
        <f>記録簿【８月】!$V$32</f>
        <v>0</v>
      </c>
      <c r="K35" s="577"/>
      <c r="L35" s="130">
        <f>記録簿【８月】!$W$32</f>
        <v>0</v>
      </c>
      <c r="M35" s="577"/>
      <c r="N35" s="130">
        <f>記録簿【８月】!$X$32</f>
        <v>0</v>
      </c>
      <c r="O35" s="577"/>
      <c r="P35" s="130">
        <f>記録簿【８月】!$Y$32</f>
        <v>0</v>
      </c>
      <c r="Q35" s="577"/>
      <c r="R35" s="130">
        <f>記録簿【８月】!$Z$32</f>
        <v>0</v>
      </c>
      <c r="S35" s="577"/>
      <c r="T35" s="130">
        <f>記録簿【８月】!$AA$32</f>
        <v>0</v>
      </c>
      <c r="U35" s="577"/>
      <c r="V35" s="130">
        <f>記録簿【８月】!$AB$32</f>
        <v>0</v>
      </c>
      <c r="W35" s="577"/>
      <c r="X35" s="130">
        <f>記録簿【８月】!$AC$32</f>
        <v>0</v>
      </c>
      <c r="Y35" s="131">
        <f t="shared" si="0"/>
        <v>0</v>
      </c>
      <c r="Z35" s="556"/>
      <c r="AA35" s="620"/>
      <c r="AB35" s="621"/>
      <c r="AC35" s="622"/>
      <c r="AD35" s="300"/>
      <c r="AF35" s="553"/>
      <c r="AG35" s="553"/>
      <c r="AH35" s="553"/>
      <c r="AI35" s="553"/>
      <c r="AJ35" s="553"/>
      <c r="AK35" s="553"/>
      <c r="AL35" s="553"/>
      <c r="AM35" s="553"/>
      <c r="AO35" s="552"/>
      <c r="AP35" s="552"/>
      <c r="AQ35" s="552"/>
      <c r="AR35" s="552"/>
      <c r="AS35" s="552"/>
    </row>
    <row r="36" spans="1:45" s="301" customFormat="1" ht="18.75" customHeight="1" x14ac:dyDescent="0.15">
      <c r="A36" s="299"/>
      <c r="B36" s="580"/>
      <c r="C36" s="561" t="s">
        <v>264</v>
      </c>
      <c r="D36" s="562"/>
      <c r="E36" s="562"/>
      <c r="F36" s="562"/>
      <c r="G36" s="562"/>
      <c r="H36" s="563"/>
      <c r="I36" s="577"/>
      <c r="J36" s="129">
        <f>記録簿【８月】!$AE$32</f>
        <v>0</v>
      </c>
      <c r="K36" s="577"/>
      <c r="L36" s="130">
        <f>記録簿【８月】!$AF$32</f>
        <v>0</v>
      </c>
      <c r="M36" s="577"/>
      <c r="N36" s="130">
        <f>記録簿【８月】!$AG$32</f>
        <v>0</v>
      </c>
      <c r="O36" s="577"/>
      <c r="P36" s="130">
        <f>記録簿【８月】!$AH$32</f>
        <v>0</v>
      </c>
      <c r="Q36" s="577"/>
      <c r="R36" s="130">
        <f>記録簿【８月】!$AI$32</f>
        <v>0</v>
      </c>
      <c r="S36" s="577"/>
      <c r="T36" s="130">
        <f>記録簿【８月】!$AJ$32</f>
        <v>0</v>
      </c>
      <c r="U36" s="577"/>
      <c r="V36" s="130">
        <f>記録簿【８月】!$AK$32</f>
        <v>0</v>
      </c>
      <c r="W36" s="577"/>
      <c r="X36" s="130">
        <f>記録簿【８月】!$AL$32</f>
        <v>0</v>
      </c>
      <c r="Y36" s="131">
        <f t="shared" si="0"/>
        <v>0</v>
      </c>
      <c r="Z36" s="556"/>
      <c r="AA36" s="620"/>
      <c r="AB36" s="621"/>
      <c r="AC36" s="622"/>
      <c r="AD36" s="300"/>
      <c r="AF36" s="553"/>
      <c r="AG36" s="553"/>
      <c r="AH36" s="553"/>
      <c r="AI36" s="553"/>
      <c r="AJ36" s="553"/>
      <c r="AK36" s="553"/>
      <c r="AL36" s="553"/>
      <c r="AM36" s="553"/>
      <c r="AO36" s="552"/>
      <c r="AP36" s="552"/>
      <c r="AQ36" s="552"/>
      <c r="AR36" s="552"/>
      <c r="AS36" s="552"/>
    </row>
    <row r="37" spans="1:45" s="301" customFormat="1" ht="18.75" customHeight="1" x14ac:dyDescent="0.15">
      <c r="A37" s="299"/>
      <c r="B37" s="302" t="s">
        <v>78</v>
      </c>
      <c r="C37" s="558" t="s">
        <v>25</v>
      </c>
      <c r="D37" s="559"/>
      <c r="E37" s="559"/>
      <c r="F37" s="559"/>
      <c r="G37" s="559"/>
      <c r="H37" s="560"/>
      <c r="I37" s="577"/>
      <c r="J37" s="129">
        <f>記録簿【８月】!$AN$32</f>
        <v>0</v>
      </c>
      <c r="K37" s="577"/>
      <c r="L37" s="130">
        <f>記録簿【８月】!$AO$32</f>
        <v>0</v>
      </c>
      <c r="M37" s="577"/>
      <c r="N37" s="130">
        <f>記録簿【８月】!$AP$32</f>
        <v>0</v>
      </c>
      <c r="O37" s="577"/>
      <c r="P37" s="130">
        <f>記録簿【８月】!$AQ$32</f>
        <v>0</v>
      </c>
      <c r="Q37" s="577"/>
      <c r="R37" s="130">
        <f>記録簿【８月】!$AR$32</f>
        <v>0</v>
      </c>
      <c r="S37" s="577"/>
      <c r="T37" s="130">
        <f>記録簿【８月】!$AS$32</f>
        <v>0</v>
      </c>
      <c r="U37" s="577"/>
      <c r="V37" s="130">
        <f>記録簿【８月】!$AT$32</f>
        <v>0</v>
      </c>
      <c r="W37" s="577"/>
      <c r="X37" s="130">
        <f>記録簿【８月】!$AU$32</f>
        <v>0</v>
      </c>
      <c r="Y37" s="131">
        <f t="shared" si="0"/>
        <v>0</v>
      </c>
      <c r="Z37" s="556"/>
      <c r="AA37" s="620"/>
      <c r="AB37" s="621"/>
      <c r="AC37" s="622"/>
      <c r="AD37" s="300"/>
      <c r="AF37" s="553"/>
      <c r="AG37" s="553"/>
      <c r="AH37" s="553"/>
      <c r="AI37" s="553"/>
      <c r="AJ37" s="553"/>
      <c r="AK37" s="553"/>
      <c r="AL37" s="553"/>
      <c r="AM37" s="553"/>
      <c r="AO37" s="552"/>
      <c r="AP37" s="552"/>
      <c r="AQ37" s="552"/>
      <c r="AR37" s="552"/>
      <c r="AS37" s="552"/>
    </row>
    <row r="38" spans="1:45" s="301" customFormat="1" ht="18.75" customHeight="1" thickBot="1" x14ac:dyDescent="0.2">
      <c r="A38" s="299"/>
      <c r="B38" s="380">
        <f>記録簿【８月】!$I$34</f>
        <v>0</v>
      </c>
      <c r="C38" s="564" t="s">
        <v>77</v>
      </c>
      <c r="D38" s="565"/>
      <c r="E38" s="565"/>
      <c r="F38" s="565"/>
      <c r="G38" s="565"/>
      <c r="H38" s="566"/>
      <c r="I38" s="578"/>
      <c r="J38" s="132">
        <f>記録簿【８月】!$AW$32</f>
        <v>0</v>
      </c>
      <c r="K38" s="578"/>
      <c r="L38" s="133">
        <f>記録簿【８月】!$AX$32</f>
        <v>0</v>
      </c>
      <c r="M38" s="578"/>
      <c r="N38" s="133">
        <f>記録簿【８月】!$AY$32</f>
        <v>0</v>
      </c>
      <c r="O38" s="578"/>
      <c r="P38" s="133">
        <f>記録簿【８月】!$AZ$32</f>
        <v>0</v>
      </c>
      <c r="Q38" s="578"/>
      <c r="R38" s="133">
        <f>記録簿【８月】!$BA$32</f>
        <v>0</v>
      </c>
      <c r="S38" s="578"/>
      <c r="T38" s="133">
        <f>記録簿【８月】!$BB$32</f>
        <v>0</v>
      </c>
      <c r="U38" s="578"/>
      <c r="V38" s="133">
        <f>記録簿【８月】!$BC$32</f>
        <v>0</v>
      </c>
      <c r="W38" s="578"/>
      <c r="X38" s="133">
        <f>記録簿【８月】!$BD$32</f>
        <v>0</v>
      </c>
      <c r="Y38" s="134">
        <f t="shared" si="0"/>
        <v>0</v>
      </c>
      <c r="Z38" s="557"/>
      <c r="AA38" s="623"/>
      <c r="AB38" s="624"/>
      <c r="AC38" s="625"/>
      <c r="AD38" s="300"/>
      <c r="AF38" s="553"/>
      <c r="AG38" s="553"/>
      <c r="AH38" s="553"/>
      <c r="AI38" s="553"/>
      <c r="AJ38" s="553"/>
      <c r="AK38" s="553"/>
      <c r="AL38" s="553"/>
      <c r="AM38" s="553"/>
      <c r="AO38" s="552"/>
      <c r="AP38" s="552"/>
      <c r="AQ38" s="552"/>
      <c r="AR38" s="552"/>
      <c r="AS38" s="552"/>
    </row>
    <row r="39" spans="1:45" s="301" customFormat="1" ht="18.75" customHeight="1" x14ac:dyDescent="0.15">
      <c r="A39" s="299"/>
      <c r="B39" s="579" t="s">
        <v>95</v>
      </c>
      <c r="C39" s="567" t="s">
        <v>27</v>
      </c>
      <c r="D39" s="568"/>
      <c r="E39" s="568"/>
      <c r="F39" s="568"/>
      <c r="G39" s="568"/>
      <c r="H39" s="569"/>
      <c r="I39" s="576">
        <f>'様式3-1'!B20</f>
        <v>0</v>
      </c>
      <c r="J39" s="126">
        <f>記録簿【９月】!$M$32</f>
        <v>0</v>
      </c>
      <c r="K39" s="576">
        <f>'様式3-1'!C20</f>
        <v>0</v>
      </c>
      <c r="L39" s="127">
        <f>記録簿【９月】!$N$32</f>
        <v>0</v>
      </c>
      <c r="M39" s="576">
        <f>'様式3-1'!D20</f>
        <v>0</v>
      </c>
      <c r="N39" s="127">
        <f>記録簿【９月】!$O$32</f>
        <v>0</v>
      </c>
      <c r="O39" s="576">
        <f>'様式3-1'!E20</f>
        <v>0</v>
      </c>
      <c r="P39" s="127">
        <f>記録簿【９月】!$P$32</f>
        <v>0</v>
      </c>
      <c r="Q39" s="576">
        <f>'様式3-1'!F20</f>
        <v>0</v>
      </c>
      <c r="R39" s="127">
        <f>記録簿【９月】!$Q$32</f>
        <v>0</v>
      </c>
      <c r="S39" s="576">
        <f>'様式3-1'!G20</f>
        <v>0</v>
      </c>
      <c r="T39" s="127">
        <f>記録簿【９月】!$R$32</f>
        <v>0</v>
      </c>
      <c r="U39" s="576">
        <f>'様式3-1'!H20</f>
        <v>0</v>
      </c>
      <c r="V39" s="127">
        <f>記録簿【９月】!$S$32</f>
        <v>0</v>
      </c>
      <c r="W39" s="576">
        <f>'様式3-1'!I20</f>
        <v>0</v>
      </c>
      <c r="X39" s="127">
        <f>記録簿【９月】!$T$32</f>
        <v>0</v>
      </c>
      <c r="Y39" s="128">
        <f t="shared" si="0"/>
        <v>0</v>
      </c>
      <c r="Z39" s="555">
        <f t="shared" ref="Z39" si="50">SUM(Y39:Y43)</f>
        <v>0</v>
      </c>
      <c r="AA39" s="617"/>
      <c r="AB39" s="618"/>
      <c r="AC39" s="619"/>
      <c r="AD39" s="300"/>
      <c r="AF39" s="553">
        <f t="shared" ref="AF39" si="51">SUM(J39:J43)</f>
        <v>0</v>
      </c>
      <c r="AG39" s="553">
        <f t="shared" ref="AG39" si="52">SUM(L39:L43)</f>
        <v>0</v>
      </c>
      <c r="AH39" s="553">
        <f t="shared" ref="AH39" si="53">SUM(N39:N43)</f>
        <v>0</v>
      </c>
      <c r="AI39" s="553">
        <f t="shared" ref="AI39" si="54">SUM(P39:P43)</f>
        <v>0</v>
      </c>
      <c r="AJ39" s="553">
        <f t="shared" ref="AJ39" si="55">SUM(R39:R43)</f>
        <v>0</v>
      </c>
      <c r="AK39" s="553">
        <f t="shared" ref="AK39" si="56">SUM(T39:T43)</f>
        <v>0</v>
      </c>
      <c r="AL39" s="553">
        <f t="shared" ref="AL39" si="57">SUM(V39:V43)</f>
        <v>0</v>
      </c>
      <c r="AM39" s="553">
        <f t="shared" ref="AM39" si="58">SUM(X39:X43)</f>
        <v>0</v>
      </c>
      <c r="AO39" s="552">
        <f t="shared" ref="AO39" si="59">Y39</f>
        <v>0</v>
      </c>
      <c r="AP39" s="552">
        <f t="shared" ref="AP39" si="60">Y40</f>
        <v>0</v>
      </c>
      <c r="AQ39" s="552">
        <f t="shared" ref="AQ39" si="61">Y41</f>
        <v>0</v>
      </c>
      <c r="AR39" s="552">
        <f t="shared" ref="AR39" si="62">Y42</f>
        <v>0</v>
      </c>
      <c r="AS39" s="552">
        <f t="shared" ref="AS39" si="63">Y43</f>
        <v>0</v>
      </c>
    </row>
    <row r="40" spans="1:45" s="301" customFormat="1" ht="18.75" customHeight="1" x14ac:dyDescent="0.15">
      <c r="A40" s="299"/>
      <c r="B40" s="580"/>
      <c r="C40" s="558" t="s">
        <v>24</v>
      </c>
      <c r="D40" s="559"/>
      <c r="E40" s="559"/>
      <c r="F40" s="559"/>
      <c r="G40" s="559"/>
      <c r="H40" s="560"/>
      <c r="I40" s="577"/>
      <c r="J40" s="129">
        <f>記録簿【９月】!$V$32</f>
        <v>0</v>
      </c>
      <c r="K40" s="577"/>
      <c r="L40" s="130">
        <f>記録簿【９月】!$W$32</f>
        <v>0</v>
      </c>
      <c r="M40" s="577"/>
      <c r="N40" s="130">
        <f>記録簿【９月】!$X$32</f>
        <v>0</v>
      </c>
      <c r="O40" s="577"/>
      <c r="P40" s="130">
        <f>記録簿【９月】!$Y$32</f>
        <v>0</v>
      </c>
      <c r="Q40" s="577"/>
      <c r="R40" s="130">
        <f>記録簿【９月】!$Z$32</f>
        <v>0</v>
      </c>
      <c r="S40" s="577"/>
      <c r="T40" s="130">
        <f>記録簿【９月】!$AA$32</f>
        <v>0</v>
      </c>
      <c r="U40" s="577"/>
      <c r="V40" s="130">
        <f>記録簿【９月】!$AB$32</f>
        <v>0</v>
      </c>
      <c r="W40" s="577"/>
      <c r="X40" s="130">
        <f>記録簿【９月】!$AC$32</f>
        <v>0</v>
      </c>
      <c r="Y40" s="131">
        <f t="shared" si="0"/>
        <v>0</v>
      </c>
      <c r="Z40" s="556"/>
      <c r="AA40" s="620"/>
      <c r="AB40" s="621"/>
      <c r="AC40" s="622"/>
      <c r="AD40" s="300"/>
      <c r="AF40" s="553"/>
      <c r="AG40" s="553"/>
      <c r="AH40" s="553"/>
      <c r="AI40" s="553"/>
      <c r="AJ40" s="553"/>
      <c r="AK40" s="553"/>
      <c r="AL40" s="553"/>
      <c r="AM40" s="553"/>
      <c r="AO40" s="552"/>
      <c r="AP40" s="552"/>
      <c r="AQ40" s="552"/>
      <c r="AR40" s="552"/>
      <c r="AS40" s="552"/>
    </row>
    <row r="41" spans="1:45" s="301" customFormat="1" ht="18.75" customHeight="1" x14ac:dyDescent="0.15">
      <c r="A41" s="299"/>
      <c r="B41" s="580"/>
      <c r="C41" s="561" t="s">
        <v>264</v>
      </c>
      <c r="D41" s="562"/>
      <c r="E41" s="562"/>
      <c r="F41" s="562"/>
      <c r="G41" s="562"/>
      <c r="H41" s="563"/>
      <c r="I41" s="577"/>
      <c r="J41" s="129">
        <f>記録簿【９月】!$AE$32</f>
        <v>0</v>
      </c>
      <c r="K41" s="577"/>
      <c r="L41" s="130">
        <f>記録簿【９月】!$AF$32</f>
        <v>0</v>
      </c>
      <c r="M41" s="577"/>
      <c r="N41" s="130">
        <f>記録簿【９月】!$AG$32</f>
        <v>0</v>
      </c>
      <c r="O41" s="577"/>
      <c r="P41" s="130">
        <f>記録簿【９月】!$AH$32</f>
        <v>0</v>
      </c>
      <c r="Q41" s="577"/>
      <c r="R41" s="130">
        <f>記録簿【９月】!$AI$32</f>
        <v>0</v>
      </c>
      <c r="S41" s="577"/>
      <c r="T41" s="130">
        <f>記録簿【９月】!$AJ$32</f>
        <v>0</v>
      </c>
      <c r="U41" s="577"/>
      <c r="V41" s="130">
        <f>記録簿【９月】!$AK$32</f>
        <v>0</v>
      </c>
      <c r="W41" s="577"/>
      <c r="X41" s="130">
        <f>記録簿【９月】!$AL$32</f>
        <v>0</v>
      </c>
      <c r="Y41" s="131">
        <f t="shared" si="0"/>
        <v>0</v>
      </c>
      <c r="Z41" s="556"/>
      <c r="AA41" s="620"/>
      <c r="AB41" s="621"/>
      <c r="AC41" s="622"/>
      <c r="AD41" s="300"/>
      <c r="AF41" s="553"/>
      <c r="AG41" s="553"/>
      <c r="AH41" s="553"/>
      <c r="AI41" s="553"/>
      <c r="AJ41" s="553"/>
      <c r="AK41" s="553"/>
      <c r="AL41" s="553"/>
      <c r="AM41" s="553"/>
      <c r="AO41" s="552"/>
      <c r="AP41" s="552"/>
      <c r="AQ41" s="552"/>
      <c r="AR41" s="552"/>
      <c r="AS41" s="552"/>
    </row>
    <row r="42" spans="1:45" s="301" customFormat="1" ht="18.75" customHeight="1" x14ac:dyDescent="0.15">
      <c r="A42" s="299"/>
      <c r="B42" s="302" t="s">
        <v>78</v>
      </c>
      <c r="C42" s="558" t="s">
        <v>25</v>
      </c>
      <c r="D42" s="559"/>
      <c r="E42" s="559"/>
      <c r="F42" s="559"/>
      <c r="G42" s="559"/>
      <c r="H42" s="560"/>
      <c r="I42" s="577"/>
      <c r="J42" s="129">
        <f>記録簿【９月】!$AN$32</f>
        <v>0</v>
      </c>
      <c r="K42" s="577"/>
      <c r="L42" s="130">
        <f>記録簿【９月】!$AO$32</f>
        <v>0</v>
      </c>
      <c r="M42" s="577"/>
      <c r="N42" s="130">
        <f>記録簿【９月】!$AP$32</f>
        <v>0</v>
      </c>
      <c r="O42" s="577"/>
      <c r="P42" s="130">
        <f>記録簿【９月】!$AQ$32</f>
        <v>0</v>
      </c>
      <c r="Q42" s="577"/>
      <c r="R42" s="130">
        <f>記録簿【９月】!$AR$32</f>
        <v>0</v>
      </c>
      <c r="S42" s="577"/>
      <c r="T42" s="130">
        <f>記録簿【９月】!$AS$32</f>
        <v>0</v>
      </c>
      <c r="U42" s="577"/>
      <c r="V42" s="130">
        <f>記録簿【９月】!$AT$32</f>
        <v>0</v>
      </c>
      <c r="W42" s="577"/>
      <c r="X42" s="130">
        <f>記録簿【９月】!$AU$32</f>
        <v>0</v>
      </c>
      <c r="Y42" s="131">
        <f t="shared" si="0"/>
        <v>0</v>
      </c>
      <c r="Z42" s="556"/>
      <c r="AA42" s="620"/>
      <c r="AB42" s="621"/>
      <c r="AC42" s="622"/>
      <c r="AD42" s="300"/>
      <c r="AF42" s="553"/>
      <c r="AG42" s="553"/>
      <c r="AH42" s="553"/>
      <c r="AI42" s="553"/>
      <c r="AJ42" s="553"/>
      <c r="AK42" s="553"/>
      <c r="AL42" s="553"/>
      <c r="AM42" s="553"/>
      <c r="AO42" s="552"/>
      <c r="AP42" s="552"/>
      <c r="AQ42" s="552"/>
      <c r="AR42" s="552"/>
      <c r="AS42" s="552"/>
    </row>
    <row r="43" spans="1:45" s="301" customFormat="1" ht="18.75" customHeight="1" thickBot="1" x14ac:dyDescent="0.2">
      <c r="A43" s="299"/>
      <c r="B43" s="380">
        <f>記録簿【９月】!$I$34</f>
        <v>0</v>
      </c>
      <c r="C43" s="564" t="s">
        <v>77</v>
      </c>
      <c r="D43" s="565"/>
      <c r="E43" s="565"/>
      <c r="F43" s="565"/>
      <c r="G43" s="565"/>
      <c r="H43" s="566"/>
      <c r="I43" s="578"/>
      <c r="J43" s="132">
        <f>記録簿【９月】!$AW$32</f>
        <v>0</v>
      </c>
      <c r="K43" s="578"/>
      <c r="L43" s="133">
        <f>記録簿【９月】!$AX$32</f>
        <v>0</v>
      </c>
      <c r="M43" s="578"/>
      <c r="N43" s="133">
        <f>記録簿【９月】!$AY$32</f>
        <v>0</v>
      </c>
      <c r="O43" s="578"/>
      <c r="P43" s="133">
        <f>記録簿【９月】!$AZ$32</f>
        <v>0</v>
      </c>
      <c r="Q43" s="578"/>
      <c r="R43" s="133">
        <f>記録簿【９月】!$BA$32</f>
        <v>0</v>
      </c>
      <c r="S43" s="578"/>
      <c r="T43" s="133">
        <f>記録簿【９月】!$BB$32</f>
        <v>0</v>
      </c>
      <c r="U43" s="578"/>
      <c r="V43" s="133">
        <f>記録簿【９月】!$BC$32</f>
        <v>0</v>
      </c>
      <c r="W43" s="578"/>
      <c r="X43" s="133">
        <f>記録簿【９月】!$BD$32</f>
        <v>0</v>
      </c>
      <c r="Y43" s="134">
        <f t="shared" si="0"/>
        <v>0</v>
      </c>
      <c r="Z43" s="557"/>
      <c r="AA43" s="623"/>
      <c r="AB43" s="624"/>
      <c r="AC43" s="625"/>
      <c r="AD43" s="300"/>
      <c r="AF43" s="553"/>
      <c r="AG43" s="553"/>
      <c r="AH43" s="553"/>
      <c r="AI43" s="553"/>
      <c r="AJ43" s="553"/>
      <c r="AK43" s="553"/>
      <c r="AL43" s="553"/>
      <c r="AM43" s="553"/>
      <c r="AO43" s="552"/>
      <c r="AP43" s="552"/>
      <c r="AQ43" s="552"/>
      <c r="AR43" s="552"/>
      <c r="AS43" s="552"/>
    </row>
    <row r="44" spans="1:45" s="301" customFormat="1" ht="18.75" customHeight="1" x14ac:dyDescent="0.15">
      <c r="A44" s="299"/>
      <c r="B44" s="579" t="s">
        <v>96</v>
      </c>
      <c r="C44" s="567" t="s">
        <v>27</v>
      </c>
      <c r="D44" s="568"/>
      <c r="E44" s="568"/>
      <c r="F44" s="568"/>
      <c r="G44" s="568"/>
      <c r="H44" s="569"/>
      <c r="I44" s="576">
        <f>'様式3-1'!B21</f>
        <v>0</v>
      </c>
      <c r="J44" s="126">
        <f>記録簿【１０月】!$M$32</f>
        <v>0</v>
      </c>
      <c r="K44" s="576">
        <f>'様式3-1'!C21</f>
        <v>0</v>
      </c>
      <c r="L44" s="127">
        <f>記録簿【１０月】!$N$32</f>
        <v>0</v>
      </c>
      <c r="M44" s="576">
        <f>'様式3-1'!D21</f>
        <v>0</v>
      </c>
      <c r="N44" s="127">
        <f>記録簿【１０月】!$O$32</f>
        <v>0</v>
      </c>
      <c r="O44" s="576">
        <f>'様式3-1'!E21</f>
        <v>0</v>
      </c>
      <c r="P44" s="127">
        <f>記録簿【１０月】!$P$32</f>
        <v>0</v>
      </c>
      <c r="Q44" s="576">
        <f>'様式3-1'!F21</f>
        <v>0</v>
      </c>
      <c r="R44" s="127">
        <f>記録簿【１０月】!$Q$32</f>
        <v>0</v>
      </c>
      <c r="S44" s="576">
        <f>'様式3-1'!G21</f>
        <v>0</v>
      </c>
      <c r="T44" s="127">
        <f>記録簿【１０月】!$R$32</f>
        <v>0</v>
      </c>
      <c r="U44" s="576">
        <f>'様式3-1'!H21</f>
        <v>0</v>
      </c>
      <c r="V44" s="127">
        <f>記録簿【１０月】!$S$32</f>
        <v>0</v>
      </c>
      <c r="W44" s="576">
        <f>'様式3-1'!I21</f>
        <v>0</v>
      </c>
      <c r="X44" s="127">
        <f>記録簿【１０月】!$T$32</f>
        <v>0</v>
      </c>
      <c r="Y44" s="128">
        <f t="shared" si="0"/>
        <v>0</v>
      </c>
      <c r="Z44" s="555">
        <f t="shared" ref="Z44" si="64">SUM(Y44:Y48)</f>
        <v>0</v>
      </c>
      <c r="AA44" s="617"/>
      <c r="AB44" s="618"/>
      <c r="AC44" s="619"/>
      <c r="AD44" s="300"/>
      <c r="AF44" s="553">
        <f t="shared" ref="AF44" si="65">SUM(J44:J48)</f>
        <v>0</v>
      </c>
      <c r="AG44" s="553">
        <f t="shared" ref="AG44" si="66">SUM(L44:L48)</f>
        <v>0</v>
      </c>
      <c r="AH44" s="553">
        <f t="shared" ref="AH44" si="67">SUM(N44:N48)</f>
        <v>0</v>
      </c>
      <c r="AI44" s="553">
        <f t="shared" ref="AI44" si="68">SUM(P44:P48)</f>
        <v>0</v>
      </c>
      <c r="AJ44" s="553">
        <f t="shared" ref="AJ44" si="69">SUM(R44:R48)</f>
        <v>0</v>
      </c>
      <c r="AK44" s="553">
        <f t="shared" ref="AK44" si="70">SUM(T44:T48)</f>
        <v>0</v>
      </c>
      <c r="AL44" s="553">
        <f t="shared" ref="AL44" si="71">SUM(V44:V48)</f>
        <v>0</v>
      </c>
      <c r="AM44" s="553">
        <f t="shared" ref="AM44" si="72">SUM(X44:X48)</f>
        <v>0</v>
      </c>
      <c r="AO44" s="552">
        <f t="shared" ref="AO44" si="73">Y44</f>
        <v>0</v>
      </c>
      <c r="AP44" s="552">
        <f t="shared" ref="AP44" si="74">Y45</f>
        <v>0</v>
      </c>
      <c r="AQ44" s="552">
        <f t="shared" ref="AQ44" si="75">Y46</f>
        <v>0</v>
      </c>
      <c r="AR44" s="552">
        <f t="shared" ref="AR44" si="76">Y47</f>
        <v>0</v>
      </c>
      <c r="AS44" s="552">
        <f t="shared" ref="AS44" si="77">Y48</f>
        <v>0</v>
      </c>
    </row>
    <row r="45" spans="1:45" s="301" customFormat="1" ht="18.75" customHeight="1" x14ac:dyDescent="0.15">
      <c r="A45" s="299"/>
      <c r="B45" s="580"/>
      <c r="C45" s="558" t="s">
        <v>24</v>
      </c>
      <c r="D45" s="559"/>
      <c r="E45" s="559"/>
      <c r="F45" s="559"/>
      <c r="G45" s="559"/>
      <c r="H45" s="560"/>
      <c r="I45" s="577"/>
      <c r="J45" s="129">
        <f>記録簿【１０月】!$V$32</f>
        <v>0</v>
      </c>
      <c r="K45" s="577"/>
      <c r="L45" s="130">
        <f>記録簿【１０月】!$W$32</f>
        <v>0</v>
      </c>
      <c r="M45" s="577"/>
      <c r="N45" s="130">
        <f>記録簿【１０月】!$X$32</f>
        <v>0</v>
      </c>
      <c r="O45" s="577"/>
      <c r="P45" s="130">
        <f>記録簿【１０月】!$Y$32</f>
        <v>0</v>
      </c>
      <c r="Q45" s="577"/>
      <c r="R45" s="130">
        <f>記録簿【１０月】!$Z$32</f>
        <v>0</v>
      </c>
      <c r="S45" s="577"/>
      <c r="T45" s="130">
        <f>記録簿【１０月】!$AA$32</f>
        <v>0</v>
      </c>
      <c r="U45" s="577"/>
      <c r="V45" s="130">
        <f>記録簿【１０月】!$AB$32</f>
        <v>0</v>
      </c>
      <c r="W45" s="577"/>
      <c r="X45" s="130">
        <f>記録簿【１０月】!$AC$32</f>
        <v>0</v>
      </c>
      <c r="Y45" s="131">
        <f t="shared" si="0"/>
        <v>0</v>
      </c>
      <c r="Z45" s="556"/>
      <c r="AA45" s="620"/>
      <c r="AB45" s="621"/>
      <c r="AC45" s="622"/>
      <c r="AD45" s="300"/>
      <c r="AF45" s="553"/>
      <c r="AG45" s="553"/>
      <c r="AH45" s="553"/>
      <c r="AI45" s="553"/>
      <c r="AJ45" s="553"/>
      <c r="AK45" s="553"/>
      <c r="AL45" s="553"/>
      <c r="AM45" s="553"/>
      <c r="AO45" s="552"/>
      <c r="AP45" s="552"/>
      <c r="AQ45" s="552"/>
      <c r="AR45" s="552"/>
      <c r="AS45" s="552"/>
    </row>
    <row r="46" spans="1:45" s="301" customFormat="1" ht="18.75" customHeight="1" x14ac:dyDescent="0.15">
      <c r="A46" s="299"/>
      <c r="B46" s="580"/>
      <c r="C46" s="561" t="s">
        <v>264</v>
      </c>
      <c r="D46" s="562"/>
      <c r="E46" s="562"/>
      <c r="F46" s="562"/>
      <c r="G46" s="562"/>
      <c r="H46" s="563"/>
      <c r="I46" s="577"/>
      <c r="J46" s="129">
        <f>記録簿【１０月】!$AE$32</f>
        <v>0</v>
      </c>
      <c r="K46" s="577"/>
      <c r="L46" s="130">
        <f>記録簿【１０月】!$AF$32</f>
        <v>0</v>
      </c>
      <c r="M46" s="577"/>
      <c r="N46" s="130">
        <f>記録簿【１０月】!$AG$32</f>
        <v>0</v>
      </c>
      <c r="O46" s="577"/>
      <c r="P46" s="130">
        <f>記録簿【１０月】!$AH$32</f>
        <v>0</v>
      </c>
      <c r="Q46" s="577"/>
      <c r="R46" s="130">
        <f>記録簿【１０月】!$AI$32</f>
        <v>0</v>
      </c>
      <c r="S46" s="577"/>
      <c r="T46" s="130">
        <f>記録簿【１０月】!$AJ$32</f>
        <v>0</v>
      </c>
      <c r="U46" s="577"/>
      <c r="V46" s="130">
        <f>記録簿【１０月】!$AK$32</f>
        <v>0</v>
      </c>
      <c r="W46" s="577"/>
      <c r="X46" s="130">
        <f>記録簿【１０月】!$AL$32</f>
        <v>0</v>
      </c>
      <c r="Y46" s="131">
        <f t="shared" si="0"/>
        <v>0</v>
      </c>
      <c r="Z46" s="556"/>
      <c r="AA46" s="620"/>
      <c r="AB46" s="621"/>
      <c r="AC46" s="622"/>
      <c r="AD46" s="300"/>
      <c r="AF46" s="553"/>
      <c r="AG46" s="553"/>
      <c r="AH46" s="553"/>
      <c r="AI46" s="553"/>
      <c r="AJ46" s="553"/>
      <c r="AK46" s="553"/>
      <c r="AL46" s="553"/>
      <c r="AM46" s="553"/>
      <c r="AO46" s="552"/>
      <c r="AP46" s="552"/>
      <c r="AQ46" s="552"/>
      <c r="AR46" s="552"/>
      <c r="AS46" s="552"/>
    </row>
    <row r="47" spans="1:45" s="301" customFormat="1" ht="18.75" customHeight="1" x14ac:dyDescent="0.15">
      <c r="A47" s="299"/>
      <c r="B47" s="302" t="s">
        <v>78</v>
      </c>
      <c r="C47" s="558" t="s">
        <v>25</v>
      </c>
      <c r="D47" s="559"/>
      <c r="E47" s="559"/>
      <c r="F47" s="559"/>
      <c r="G47" s="559"/>
      <c r="H47" s="560"/>
      <c r="I47" s="577"/>
      <c r="J47" s="129">
        <f>記録簿【１０月】!$AN$32</f>
        <v>0</v>
      </c>
      <c r="K47" s="577"/>
      <c r="L47" s="130">
        <f>記録簿【１０月】!$AO$32</f>
        <v>0</v>
      </c>
      <c r="M47" s="577"/>
      <c r="N47" s="130">
        <f>記録簿【１０月】!$AP$32</f>
        <v>0</v>
      </c>
      <c r="O47" s="577"/>
      <c r="P47" s="130">
        <f>記録簿【１０月】!$AQ$32</f>
        <v>0</v>
      </c>
      <c r="Q47" s="577"/>
      <c r="R47" s="130">
        <f>記録簿【１０月】!$AR$32</f>
        <v>0</v>
      </c>
      <c r="S47" s="577"/>
      <c r="T47" s="130">
        <f>記録簿【１０月】!$AS$32</f>
        <v>0</v>
      </c>
      <c r="U47" s="577"/>
      <c r="V47" s="130">
        <f>記録簿【１０月】!$AT$32</f>
        <v>0</v>
      </c>
      <c r="W47" s="577"/>
      <c r="X47" s="130">
        <f>記録簿【１０月】!$AU$32</f>
        <v>0</v>
      </c>
      <c r="Y47" s="131">
        <f t="shared" si="0"/>
        <v>0</v>
      </c>
      <c r="Z47" s="556"/>
      <c r="AA47" s="620"/>
      <c r="AB47" s="621"/>
      <c r="AC47" s="622"/>
      <c r="AD47" s="300"/>
      <c r="AF47" s="553"/>
      <c r="AG47" s="553"/>
      <c r="AH47" s="553"/>
      <c r="AI47" s="553"/>
      <c r="AJ47" s="553"/>
      <c r="AK47" s="553"/>
      <c r="AL47" s="553"/>
      <c r="AM47" s="553"/>
      <c r="AO47" s="552"/>
      <c r="AP47" s="552"/>
      <c r="AQ47" s="552"/>
      <c r="AR47" s="552"/>
      <c r="AS47" s="552"/>
    </row>
    <row r="48" spans="1:45" s="301" customFormat="1" ht="18.75" customHeight="1" thickBot="1" x14ac:dyDescent="0.2">
      <c r="A48" s="299"/>
      <c r="B48" s="380">
        <f>記録簿【１０月】!$I$34</f>
        <v>0</v>
      </c>
      <c r="C48" s="564" t="s">
        <v>77</v>
      </c>
      <c r="D48" s="565"/>
      <c r="E48" s="565"/>
      <c r="F48" s="565"/>
      <c r="G48" s="565"/>
      <c r="H48" s="566"/>
      <c r="I48" s="578"/>
      <c r="J48" s="132">
        <f>記録簿【１０月】!$AW$32</f>
        <v>0</v>
      </c>
      <c r="K48" s="578"/>
      <c r="L48" s="133">
        <f>記録簿【１０月】!$AX$32</f>
        <v>0</v>
      </c>
      <c r="M48" s="578"/>
      <c r="N48" s="133">
        <f>記録簿【１０月】!$AY$32</f>
        <v>0</v>
      </c>
      <c r="O48" s="578"/>
      <c r="P48" s="133">
        <f>記録簿【１０月】!$AZ$32</f>
        <v>0</v>
      </c>
      <c r="Q48" s="578"/>
      <c r="R48" s="133">
        <f>記録簿【１０月】!$BA$32</f>
        <v>0</v>
      </c>
      <c r="S48" s="578"/>
      <c r="T48" s="133">
        <f>記録簿【１０月】!$BB$32</f>
        <v>0</v>
      </c>
      <c r="U48" s="578"/>
      <c r="V48" s="133">
        <f>記録簿【１０月】!$BC$32</f>
        <v>0</v>
      </c>
      <c r="W48" s="578"/>
      <c r="X48" s="133">
        <f>記録簿【１０月】!$BD$32</f>
        <v>0</v>
      </c>
      <c r="Y48" s="134">
        <f t="shared" si="0"/>
        <v>0</v>
      </c>
      <c r="Z48" s="557"/>
      <c r="AA48" s="623"/>
      <c r="AB48" s="624"/>
      <c r="AC48" s="625"/>
      <c r="AD48" s="300"/>
      <c r="AF48" s="553"/>
      <c r="AG48" s="553"/>
      <c r="AH48" s="553"/>
      <c r="AI48" s="553"/>
      <c r="AJ48" s="553"/>
      <c r="AK48" s="553"/>
      <c r="AL48" s="553"/>
      <c r="AM48" s="553"/>
      <c r="AO48" s="552"/>
      <c r="AP48" s="552"/>
      <c r="AQ48" s="552"/>
      <c r="AR48" s="552"/>
      <c r="AS48" s="552"/>
    </row>
    <row r="49" spans="1:45" s="301" customFormat="1" ht="18.75" customHeight="1" x14ac:dyDescent="0.15">
      <c r="A49" s="299"/>
      <c r="B49" s="579" t="s">
        <v>97</v>
      </c>
      <c r="C49" s="567" t="s">
        <v>27</v>
      </c>
      <c r="D49" s="568"/>
      <c r="E49" s="568"/>
      <c r="F49" s="568"/>
      <c r="G49" s="568"/>
      <c r="H49" s="569"/>
      <c r="I49" s="576">
        <f>'様式3-1'!B22</f>
        <v>0</v>
      </c>
      <c r="J49" s="126">
        <f>記録簿【１１月】!$M$32</f>
        <v>0</v>
      </c>
      <c r="K49" s="576">
        <f>'様式3-1'!C22</f>
        <v>0</v>
      </c>
      <c r="L49" s="127">
        <f>記録簿【１１月】!$N$32</f>
        <v>0</v>
      </c>
      <c r="M49" s="576">
        <f>'様式3-1'!D22</f>
        <v>0</v>
      </c>
      <c r="N49" s="127">
        <f>記録簿【１１月】!$O$32</f>
        <v>0</v>
      </c>
      <c r="O49" s="576">
        <f>'様式3-1'!E22</f>
        <v>0</v>
      </c>
      <c r="P49" s="127">
        <f>記録簿【１１月】!$P$32</f>
        <v>0</v>
      </c>
      <c r="Q49" s="576">
        <f>'様式3-1'!F22</f>
        <v>0</v>
      </c>
      <c r="R49" s="127">
        <f>記録簿【１１月】!$Q$32</f>
        <v>0</v>
      </c>
      <c r="S49" s="576">
        <f>'様式3-1'!G22</f>
        <v>0</v>
      </c>
      <c r="T49" s="127">
        <f>記録簿【１１月】!$R$32</f>
        <v>0</v>
      </c>
      <c r="U49" s="576">
        <f>'様式3-1'!H22</f>
        <v>0</v>
      </c>
      <c r="V49" s="127">
        <f>記録簿【１１月】!$S$32</f>
        <v>0</v>
      </c>
      <c r="W49" s="576">
        <f>'様式3-1'!I22</f>
        <v>0</v>
      </c>
      <c r="X49" s="127">
        <f>記録簿【１１月】!$T$32</f>
        <v>0</v>
      </c>
      <c r="Y49" s="128">
        <f t="shared" si="0"/>
        <v>0</v>
      </c>
      <c r="Z49" s="555">
        <f t="shared" ref="Z49" si="78">SUM(Y49:Y53)</f>
        <v>0</v>
      </c>
      <c r="AA49" s="617"/>
      <c r="AB49" s="618"/>
      <c r="AC49" s="619"/>
      <c r="AD49" s="300"/>
      <c r="AF49" s="553">
        <f t="shared" ref="AF49" si="79">SUM(J49:J53)</f>
        <v>0</v>
      </c>
      <c r="AG49" s="553">
        <f t="shared" ref="AG49" si="80">SUM(L49:L53)</f>
        <v>0</v>
      </c>
      <c r="AH49" s="553">
        <f t="shared" ref="AH49" si="81">SUM(N49:N53)</f>
        <v>0</v>
      </c>
      <c r="AI49" s="553">
        <f t="shared" ref="AI49" si="82">SUM(P49:P53)</f>
        <v>0</v>
      </c>
      <c r="AJ49" s="553">
        <f t="shared" ref="AJ49" si="83">SUM(R49:R53)</f>
        <v>0</v>
      </c>
      <c r="AK49" s="553">
        <f t="shared" ref="AK49" si="84">SUM(T49:T53)</f>
        <v>0</v>
      </c>
      <c r="AL49" s="553">
        <f t="shared" ref="AL49" si="85">SUM(V49:V53)</f>
        <v>0</v>
      </c>
      <c r="AM49" s="553">
        <f t="shared" ref="AM49" si="86">SUM(X49:X53)</f>
        <v>0</v>
      </c>
      <c r="AO49" s="552">
        <f t="shared" ref="AO49" si="87">Y49</f>
        <v>0</v>
      </c>
      <c r="AP49" s="552">
        <f t="shared" ref="AP49" si="88">Y50</f>
        <v>0</v>
      </c>
      <c r="AQ49" s="552">
        <f t="shared" ref="AQ49" si="89">Y51</f>
        <v>0</v>
      </c>
      <c r="AR49" s="552">
        <f t="shared" ref="AR49" si="90">Y52</f>
        <v>0</v>
      </c>
      <c r="AS49" s="552">
        <f t="shared" ref="AS49" si="91">Y53</f>
        <v>0</v>
      </c>
    </row>
    <row r="50" spans="1:45" s="301" customFormat="1" ht="18.75" customHeight="1" x14ac:dyDescent="0.15">
      <c r="A50" s="299"/>
      <c r="B50" s="580"/>
      <c r="C50" s="558" t="s">
        <v>24</v>
      </c>
      <c r="D50" s="559"/>
      <c r="E50" s="559"/>
      <c r="F50" s="559"/>
      <c r="G50" s="559"/>
      <c r="H50" s="560"/>
      <c r="I50" s="577"/>
      <c r="J50" s="129">
        <f>記録簿【１１月】!$V$32</f>
        <v>0</v>
      </c>
      <c r="K50" s="577"/>
      <c r="L50" s="130">
        <f>記録簿【１１月】!$W$32</f>
        <v>0</v>
      </c>
      <c r="M50" s="577"/>
      <c r="N50" s="130">
        <f>記録簿【１１月】!$X$32</f>
        <v>0</v>
      </c>
      <c r="O50" s="577"/>
      <c r="P50" s="130">
        <f>記録簿【１１月】!$Y$32</f>
        <v>0</v>
      </c>
      <c r="Q50" s="577"/>
      <c r="R50" s="130">
        <f>記録簿【１１月】!$Z$32</f>
        <v>0</v>
      </c>
      <c r="S50" s="577"/>
      <c r="T50" s="130">
        <f>記録簿【１１月】!$AA$32</f>
        <v>0</v>
      </c>
      <c r="U50" s="577"/>
      <c r="V50" s="130">
        <f>記録簿【１１月】!$AB$32</f>
        <v>0</v>
      </c>
      <c r="W50" s="577"/>
      <c r="X50" s="130">
        <f>記録簿【１１月】!$AC$32</f>
        <v>0</v>
      </c>
      <c r="Y50" s="131">
        <f t="shared" si="0"/>
        <v>0</v>
      </c>
      <c r="Z50" s="556"/>
      <c r="AA50" s="620"/>
      <c r="AB50" s="621"/>
      <c r="AC50" s="622"/>
      <c r="AD50" s="300"/>
      <c r="AF50" s="553"/>
      <c r="AG50" s="553"/>
      <c r="AH50" s="553"/>
      <c r="AI50" s="553"/>
      <c r="AJ50" s="553"/>
      <c r="AK50" s="553"/>
      <c r="AL50" s="553"/>
      <c r="AM50" s="553"/>
      <c r="AO50" s="552"/>
      <c r="AP50" s="552"/>
      <c r="AQ50" s="552"/>
      <c r="AR50" s="552"/>
      <c r="AS50" s="552"/>
    </row>
    <row r="51" spans="1:45" s="301" customFormat="1" ht="18.75" customHeight="1" x14ac:dyDescent="0.15">
      <c r="A51" s="299"/>
      <c r="B51" s="580"/>
      <c r="C51" s="561" t="s">
        <v>264</v>
      </c>
      <c r="D51" s="562"/>
      <c r="E51" s="562"/>
      <c r="F51" s="562"/>
      <c r="G51" s="562"/>
      <c r="H51" s="563"/>
      <c r="I51" s="577"/>
      <c r="J51" s="129">
        <f>記録簿【１１月】!$AE$32</f>
        <v>0</v>
      </c>
      <c r="K51" s="577"/>
      <c r="L51" s="130">
        <f>記録簿【１１月】!$AF$32</f>
        <v>0</v>
      </c>
      <c r="M51" s="577"/>
      <c r="N51" s="130">
        <f>記録簿【１１月】!$AG$32</f>
        <v>0</v>
      </c>
      <c r="O51" s="577"/>
      <c r="P51" s="130">
        <f>記録簿【１１月】!$AH$32</f>
        <v>0</v>
      </c>
      <c r="Q51" s="577"/>
      <c r="R51" s="130">
        <f>記録簿【１１月】!$AI$32</f>
        <v>0</v>
      </c>
      <c r="S51" s="577"/>
      <c r="T51" s="130">
        <f>記録簿【１１月】!$AJ$32</f>
        <v>0</v>
      </c>
      <c r="U51" s="577"/>
      <c r="V51" s="130">
        <f>記録簿【１１月】!$AK$32</f>
        <v>0</v>
      </c>
      <c r="W51" s="577"/>
      <c r="X51" s="130">
        <f>記録簿【１１月】!$AL$32</f>
        <v>0</v>
      </c>
      <c r="Y51" s="131">
        <f t="shared" si="0"/>
        <v>0</v>
      </c>
      <c r="Z51" s="556"/>
      <c r="AA51" s="620"/>
      <c r="AB51" s="621"/>
      <c r="AC51" s="622"/>
      <c r="AD51" s="300"/>
      <c r="AF51" s="553"/>
      <c r="AG51" s="553"/>
      <c r="AH51" s="553"/>
      <c r="AI51" s="553"/>
      <c r="AJ51" s="553"/>
      <c r="AK51" s="553"/>
      <c r="AL51" s="553"/>
      <c r="AM51" s="553"/>
      <c r="AO51" s="552"/>
      <c r="AP51" s="552"/>
      <c r="AQ51" s="552"/>
      <c r="AR51" s="552"/>
      <c r="AS51" s="552"/>
    </row>
    <row r="52" spans="1:45" s="301" customFormat="1" ht="18.75" customHeight="1" x14ac:dyDescent="0.15">
      <c r="A52" s="299"/>
      <c r="B52" s="302" t="s">
        <v>78</v>
      </c>
      <c r="C52" s="558" t="s">
        <v>25</v>
      </c>
      <c r="D52" s="559"/>
      <c r="E52" s="559"/>
      <c r="F52" s="559"/>
      <c r="G52" s="559"/>
      <c r="H52" s="560"/>
      <c r="I52" s="577"/>
      <c r="J52" s="129">
        <f>記録簿【１１月】!$AN$32</f>
        <v>0</v>
      </c>
      <c r="K52" s="577"/>
      <c r="L52" s="130">
        <f>記録簿【１１月】!$AO$32</f>
        <v>0</v>
      </c>
      <c r="M52" s="577"/>
      <c r="N52" s="130">
        <f>記録簿【１１月】!$AP$32</f>
        <v>0</v>
      </c>
      <c r="O52" s="577"/>
      <c r="P52" s="130">
        <f>記録簿【１１月】!$AQ$32</f>
        <v>0</v>
      </c>
      <c r="Q52" s="577"/>
      <c r="R52" s="130">
        <f>記録簿【１１月】!$AR$32</f>
        <v>0</v>
      </c>
      <c r="S52" s="577"/>
      <c r="T52" s="130">
        <f>記録簿【１１月】!$AS$32</f>
        <v>0</v>
      </c>
      <c r="U52" s="577"/>
      <c r="V52" s="130">
        <f>記録簿【１１月】!$AT$32</f>
        <v>0</v>
      </c>
      <c r="W52" s="577"/>
      <c r="X52" s="130">
        <f>記録簿【１１月】!$AU$32</f>
        <v>0</v>
      </c>
      <c r="Y52" s="131">
        <f t="shared" si="0"/>
        <v>0</v>
      </c>
      <c r="Z52" s="556"/>
      <c r="AA52" s="620"/>
      <c r="AB52" s="621"/>
      <c r="AC52" s="622"/>
      <c r="AD52" s="300"/>
      <c r="AF52" s="553"/>
      <c r="AG52" s="553"/>
      <c r="AH52" s="553"/>
      <c r="AI52" s="553"/>
      <c r="AJ52" s="553"/>
      <c r="AK52" s="553"/>
      <c r="AL52" s="553"/>
      <c r="AM52" s="553"/>
      <c r="AO52" s="552"/>
      <c r="AP52" s="552"/>
      <c r="AQ52" s="552"/>
      <c r="AR52" s="552"/>
      <c r="AS52" s="552"/>
    </row>
    <row r="53" spans="1:45" s="301" customFormat="1" ht="18.75" customHeight="1" thickBot="1" x14ac:dyDescent="0.2">
      <c r="A53" s="299"/>
      <c r="B53" s="380">
        <f>記録簿【１１月】!$I$34</f>
        <v>0</v>
      </c>
      <c r="C53" s="564" t="s">
        <v>77</v>
      </c>
      <c r="D53" s="565"/>
      <c r="E53" s="565"/>
      <c r="F53" s="565"/>
      <c r="G53" s="565"/>
      <c r="H53" s="566"/>
      <c r="I53" s="578"/>
      <c r="J53" s="132">
        <f>記録簿【１１月】!$AW$32</f>
        <v>0</v>
      </c>
      <c r="K53" s="578"/>
      <c r="L53" s="133">
        <f>記録簿【１１月】!$AX$32</f>
        <v>0</v>
      </c>
      <c r="M53" s="578"/>
      <c r="N53" s="133">
        <f>記録簿【１１月】!$AY$32</f>
        <v>0</v>
      </c>
      <c r="O53" s="578"/>
      <c r="P53" s="133">
        <f>記録簿【１１月】!$AZ$32</f>
        <v>0</v>
      </c>
      <c r="Q53" s="578"/>
      <c r="R53" s="133">
        <f>記録簿【１１月】!$BA$32</f>
        <v>0</v>
      </c>
      <c r="S53" s="578"/>
      <c r="T53" s="133">
        <f>記録簿【１１月】!$BB$32</f>
        <v>0</v>
      </c>
      <c r="U53" s="578"/>
      <c r="V53" s="133">
        <f>記録簿【１１月】!$BC$32</f>
        <v>0</v>
      </c>
      <c r="W53" s="578"/>
      <c r="X53" s="133">
        <f>記録簿【１１月】!$BD$32</f>
        <v>0</v>
      </c>
      <c r="Y53" s="134">
        <f t="shared" si="0"/>
        <v>0</v>
      </c>
      <c r="Z53" s="557"/>
      <c r="AA53" s="623"/>
      <c r="AB53" s="624"/>
      <c r="AC53" s="625"/>
      <c r="AD53" s="300"/>
      <c r="AF53" s="553"/>
      <c r="AG53" s="553"/>
      <c r="AH53" s="553"/>
      <c r="AI53" s="553"/>
      <c r="AJ53" s="553"/>
      <c r="AK53" s="553"/>
      <c r="AL53" s="553"/>
      <c r="AM53" s="553"/>
      <c r="AO53" s="552"/>
      <c r="AP53" s="552"/>
      <c r="AQ53" s="552"/>
      <c r="AR53" s="552"/>
      <c r="AS53" s="552"/>
    </row>
    <row r="54" spans="1:45" s="301" customFormat="1" ht="18.75" customHeight="1" x14ac:dyDescent="0.15">
      <c r="A54" s="299"/>
      <c r="B54" s="579" t="s">
        <v>98</v>
      </c>
      <c r="C54" s="567" t="s">
        <v>27</v>
      </c>
      <c r="D54" s="568"/>
      <c r="E54" s="568"/>
      <c r="F54" s="568"/>
      <c r="G54" s="568"/>
      <c r="H54" s="569"/>
      <c r="I54" s="576">
        <f>'様式3-1'!B23</f>
        <v>0</v>
      </c>
      <c r="J54" s="126">
        <f>記録簿【１２月】!$M$32</f>
        <v>0</v>
      </c>
      <c r="K54" s="576">
        <f>'様式3-1'!C23</f>
        <v>0</v>
      </c>
      <c r="L54" s="127">
        <f>記録簿【１２月】!$N$32</f>
        <v>0</v>
      </c>
      <c r="M54" s="576">
        <f>'様式3-1'!D23</f>
        <v>0</v>
      </c>
      <c r="N54" s="127">
        <f>記録簿【１２月】!$O$32</f>
        <v>0</v>
      </c>
      <c r="O54" s="576">
        <f>'様式3-1'!E23</f>
        <v>0</v>
      </c>
      <c r="P54" s="127">
        <f>記録簿【１２月】!$P$32</f>
        <v>0</v>
      </c>
      <c r="Q54" s="576">
        <f>'様式3-1'!F23</f>
        <v>0</v>
      </c>
      <c r="R54" s="127">
        <f>記録簿【１２月】!$Q$32</f>
        <v>0</v>
      </c>
      <c r="S54" s="576">
        <f>'様式3-1'!G23</f>
        <v>0</v>
      </c>
      <c r="T54" s="127">
        <f>記録簿【１２月】!$R$32</f>
        <v>0</v>
      </c>
      <c r="U54" s="576">
        <f>'様式3-1'!H23</f>
        <v>0</v>
      </c>
      <c r="V54" s="127">
        <f>記録簿【１２月】!$S$32</f>
        <v>0</v>
      </c>
      <c r="W54" s="576">
        <f>'様式3-1'!I23</f>
        <v>0</v>
      </c>
      <c r="X54" s="127">
        <f>記録簿【１２月】!$T$32</f>
        <v>0</v>
      </c>
      <c r="Y54" s="128">
        <f t="shared" si="0"/>
        <v>0</v>
      </c>
      <c r="Z54" s="555">
        <f t="shared" ref="Z54" si="92">SUM(Y54:Y58)</f>
        <v>0</v>
      </c>
      <c r="AA54" s="617"/>
      <c r="AB54" s="618"/>
      <c r="AC54" s="619"/>
      <c r="AD54" s="300"/>
      <c r="AF54" s="553">
        <f t="shared" ref="AF54" si="93">SUM(J54:J58)</f>
        <v>0</v>
      </c>
      <c r="AG54" s="553">
        <f t="shared" ref="AG54" si="94">SUM(L54:L58)</f>
        <v>0</v>
      </c>
      <c r="AH54" s="553">
        <f t="shared" ref="AH54" si="95">SUM(N54:N58)</f>
        <v>0</v>
      </c>
      <c r="AI54" s="553">
        <f t="shared" ref="AI54" si="96">SUM(P54:P58)</f>
        <v>0</v>
      </c>
      <c r="AJ54" s="553">
        <f t="shared" ref="AJ54" si="97">SUM(R54:R58)</f>
        <v>0</v>
      </c>
      <c r="AK54" s="553">
        <f t="shared" ref="AK54" si="98">SUM(T54:T58)</f>
        <v>0</v>
      </c>
      <c r="AL54" s="553">
        <f t="shared" ref="AL54" si="99">SUM(V54:V58)</f>
        <v>0</v>
      </c>
      <c r="AM54" s="553">
        <f t="shared" ref="AM54" si="100">SUM(X54:X58)</f>
        <v>0</v>
      </c>
      <c r="AO54" s="552">
        <f t="shared" ref="AO54" si="101">Y54</f>
        <v>0</v>
      </c>
      <c r="AP54" s="552">
        <f t="shared" ref="AP54" si="102">Y55</f>
        <v>0</v>
      </c>
      <c r="AQ54" s="552">
        <f t="shared" ref="AQ54" si="103">Y56</f>
        <v>0</v>
      </c>
      <c r="AR54" s="552">
        <f t="shared" ref="AR54" si="104">Y57</f>
        <v>0</v>
      </c>
      <c r="AS54" s="552">
        <f t="shared" ref="AS54" si="105">Y58</f>
        <v>0</v>
      </c>
    </row>
    <row r="55" spans="1:45" s="301" customFormat="1" ht="18.75" customHeight="1" x14ac:dyDescent="0.15">
      <c r="A55" s="299"/>
      <c r="B55" s="580"/>
      <c r="C55" s="558" t="s">
        <v>24</v>
      </c>
      <c r="D55" s="559"/>
      <c r="E55" s="559"/>
      <c r="F55" s="559"/>
      <c r="G55" s="559"/>
      <c r="H55" s="560"/>
      <c r="I55" s="577"/>
      <c r="J55" s="129">
        <f>記録簿【１２月】!$V$32</f>
        <v>0</v>
      </c>
      <c r="K55" s="577"/>
      <c r="L55" s="130">
        <f>記録簿【１２月】!$W$32</f>
        <v>0</v>
      </c>
      <c r="M55" s="577"/>
      <c r="N55" s="130">
        <f>記録簿【１２月】!$X$32</f>
        <v>0</v>
      </c>
      <c r="O55" s="577"/>
      <c r="P55" s="130">
        <f>記録簿【１２月】!$Y$32</f>
        <v>0</v>
      </c>
      <c r="Q55" s="577"/>
      <c r="R55" s="130">
        <f>記録簿【１２月】!$Z$32</f>
        <v>0</v>
      </c>
      <c r="S55" s="577"/>
      <c r="T55" s="130">
        <f>記録簿【１２月】!$AA$32</f>
        <v>0</v>
      </c>
      <c r="U55" s="577"/>
      <c r="V55" s="130">
        <f>記録簿【１２月】!$AB$32</f>
        <v>0</v>
      </c>
      <c r="W55" s="577"/>
      <c r="X55" s="130">
        <f>記録簿【１２月】!$AC$32</f>
        <v>0</v>
      </c>
      <c r="Y55" s="131">
        <f t="shared" si="0"/>
        <v>0</v>
      </c>
      <c r="Z55" s="556"/>
      <c r="AA55" s="620"/>
      <c r="AB55" s="621"/>
      <c r="AC55" s="622"/>
      <c r="AD55" s="300"/>
      <c r="AF55" s="553"/>
      <c r="AG55" s="553"/>
      <c r="AH55" s="553"/>
      <c r="AI55" s="553"/>
      <c r="AJ55" s="553"/>
      <c r="AK55" s="553"/>
      <c r="AL55" s="553"/>
      <c r="AM55" s="553"/>
      <c r="AO55" s="552"/>
      <c r="AP55" s="552"/>
      <c r="AQ55" s="552"/>
      <c r="AR55" s="552"/>
      <c r="AS55" s="552"/>
    </row>
    <row r="56" spans="1:45" s="301" customFormat="1" ht="18.75" customHeight="1" x14ac:dyDescent="0.15">
      <c r="A56" s="299"/>
      <c r="B56" s="580"/>
      <c r="C56" s="561" t="s">
        <v>264</v>
      </c>
      <c r="D56" s="562"/>
      <c r="E56" s="562"/>
      <c r="F56" s="562"/>
      <c r="G56" s="562"/>
      <c r="H56" s="563"/>
      <c r="I56" s="577"/>
      <c r="J56" s="129">
        <f>記録簿【１２月】!$AE$32</f>
        <v>0</v>
      </c>
      <c r="K56" s="577"/>
      <c r="L56" s="130">
        <f>記録簿【１２月】!$AF$32</f>
        <v>0</v>
      </c>
      <c r="M56" s="577"/>
      <c r="N56" s="130">
        <f>記録簿【１２月】!$AG$32</f>
        <v>0</v>
      </c>
      <c r="O56" s="577"/>
      <c r="P56" s="130">
        <f>記録簿【１２月】!$AH$32</f>
        <v>0</v>
      </c>
      <c r="Q56" s="577"/>
      <c r="R56" s="130">
        <f>記録簿【１２月】!$AI$32</f>
        <v>0</v>
      </c>
      <c r="S56" s="577"/>
      <c r="T56" s="130">
        <f>記録簿【１２月】!$AJ$32</f>
        <v>0</v>
      </c>
      <c r="U56" s="577"/>
      <c r="V56" s="130">
        <f>記録簿【１２月】!$AK$32</f>
        <v>0</v>
      </c>
      <c r="W56" s="577"/>
      <c r="X56" s="130">
        <f>記録簿【１２月】!$AL$32</f>
        <v>0</v>
      </c>
      <c r="Y56" s="131">
        <f t="shared" si="0"/>
        <v>0</v>
      </c>
      <c r="Z56" s="556"/>
      <c r="AA56" s="620"/>
      <c r="AB56" s="621"/>
      <c r="AC56" s="622"/>
      <c r="AD56" s="300"/>
      <c r="AF56" s="553"/>
      <c r="AG56" s="553"/>
      <c r="AH56" s="553"/>
      <c r="AI56" s="553"/>
      <c r="AJ56" s="553"/>
      <c r="AK56" s="553"/>
      <c r="AL56" s="553"/>
      <c r="AM56" s="553"/>
      <c r="AO56" s="552"/>
      <c r="AP56" s="552"/>
      <c r="AQ56" s="552"/>
      <c r="AR56" s="552"/>
      <c r="AS56" s="552"/>
    </row>
    <row r="57" spans="1:45" s="301" customFormat="1" ht="18.75" customHeight="1" x14ac:dyDescent="0.15">
      <c r="A57" s="299"/>
      <c r="B57" s="302" t="s">
        <v>78</v>
      </c>
      <c r="C57" s="558" t="s">
        <v>25</v>
      </c>
      <c r="D57" s="559"/>
      <c r="E57" s="559"/>
      <c r="F57" s="559"/>
      <c r="G57" s="559"/>
      <c r="H57" s="560"/>
      <c r="I57" s="577"/>
      <c r="J57" s="129">
        <f>記録簿【１２月】!$AN$32</f>
        <v>0</v>
      </c>
      <c r="K57" s="577"/>
      <c r="L57" s="130">
        <f>記録簿【１２月】!$AO$32</f>
        <v>0</v>
      </c>
      <c r="M57" s="577"/>
      <c r="N57" s="130">
        <f>記録簿【１２月】!$AP$32</f>
        <v>0</v>
      </c>
      <c r="O57" s="577"/>
      <c r="P57" s="130">
        <f>記録簿【１２月】!$AQ$32</f>
        <v>0</v>
      </c>
      <c r="Q57" s="577"/>
      <c r="R57" s="130">
        <f>記録簿【１２月】!$AR$32</f>
        <v>0</v>
      </c>
      <c r="S57" s="577"/>
      <c r="T57" s="130">
        <f>記録簿【１２月】!$AS$32</f>
        <v>0</v>
      </c>
      <c r="U57" s="577"/>
      <c r="V57" s="130">
        <f>記録簿【１２月】!$AT$32</f>
        <v>0</v>
      </c>
      <c r="W57" s="577"/>
      <c r="X57" s="130">
        <f>記録簿【１２月】!$AU$32</f>
        <v>0</v>
      </c>
      <c r="Y57" s="131">
        <f t="shared" si="0"/>
        <v>0</v>
      </c>
      <c r="Z57" s="556"/>
      <c r="AA57" s="620"/>
      <c r="AB57" s="621"/>
      <c r="AC57" s="622"/>
      <c r="AD57" s="300"/>
      <c r="AF57" s="553"/>
      <c r="AG57" s="553"/>
      <c r="AH57" s="553"/>
      <c r="AI57" s="553"/>
      <c r="AJ57" s="553"/>
      <c r="AK57" s="553"/>
      <c r="AL57" s="553"/>
      <c r="AM57" s="553"/>
      <c r="AO57" s="552"/>
      <c r="AP57" s="552"/>
      <c r="AQ57" s="552"/>
      <c r="AR57" s="552"/>
      <c r="AS57" s="552"/>
    </row>
    <row r="58" spans="1:45" s="301" customFormat="1" ht="18.75" customHeight="1" thickBot="1" x14ac:dyDescent="0.2">
      <c r="A58" s="299"/>
      <c r="B58" s="380">
        <f>記録簿【１２月】!$I$34</f>
        <v>0</v>
      </c>
      <c r="C58" s="564" t="s">
        <v>77</v>
      </c>
      <c r="D58" s="565"/>
      <c r="E58" s="565"/>
      <c r="F58" s="565"/>
      <c r="G58" s="565"/>
      <c r="H58" s="566"/>
      <c r="I58" s="578"/>
      <c r="J58" s="132">
        <f>記録簿【１２月】!$AW$32</f>
        <v>0</v>
      </c>
      <c r="K58" s="578"/>
      <c r="L58" s="133">
        <f>記録簿【１２月】!$AX$32</f>
        <v>0</v>
      </c>
      <c r="M58" s="578"/>
      <c r="N58" s="133">
        <f>記録簿【１２月】!$AY$32</f>
        <v>0</v>
      </c>
      <c r="O58" s="578"/>
      <c r="P58" s="133">
        <f>記録簿【１２月】!$AZ$32</f>
        <v>0</v>
      </c>
      <c r="Q58" s="578"/>
      <c r="R58" s="133">
        <f>記録簿【１２月】!$BA$32</f>
        <v>0</v>
      </c>
      <c r="S58" s="578"/>
      <c r="T58" s="133">
        <f>記録簿【１２月】!$BB$32</f>
        <v>0</v>
      </c>
      <c r="U58" s="578"/>
      <c r="V58" s="133">
        <f>記録簿【１２月】!$BC$32</f>
        <v>0</v>
      </c>
      <c r="W58" s="578"/>
      <c r="X58" s="133">
        <f>記録簿【１２月】!$BD$32</f>
        <v>0</v>
      </c>
      <c r="Y58" s="134">
        <f t="shared" si="0"/>
        <v>0</v>
      </c>
      <c r="Z58" s="557"/>
      <c r="AA58" s="623"/>
      <c r="AB58" s="624"/>
      <c r="AC58" s="625"/>
      <c r="AD58" s="300"/>
      <c r="AF58" s="553"/>
      <c r="AG58" s="553"/>
      <c r="AH58" s="553"/>
      <c r="AI58" s="553"/>
      <c r="AJ58" s="553"/>
      <c r="AK58" s="553"/>
      <c r="AL58" s="553"/>
      <c r="AM58" s="553"/>
      <c r="AO58" s="552"/>
      <c r="AP58" s="552"/>
      <c r="AQ58" s="552"/>
      <c r="AR58" s="552"/>
      <c r="AS58" s="552"/>
    </row>
    <row r="59" spans="1:45" s="301" customFormat="1" ht="18.75" customHeight="1" x14ac:dyDescent="0.15">
      <c r="A59" s="299"/>
      <c r="B59" s="579" t="s">
        <v>99</v>
      </c>
      <c r="C59" s="567" t="s">
        <v>27</v>
      </c>
      <c r="D59" s="568"/>
      <c r="E59" s="568"/>
      <c r="F59" s="568"/>
      <c r="G59" s="568"/>
      <c r="H59" s="569"/>
      <c r="I59" s="576">
        <f>'様式3-1'!B24</f>
        <v>0</v>
      </c>
      <c r="J59" s="126">
        <f>記録簿【１月】!$M$32</f>
        <v>0</v>
      </c>
      <c r="K59" s="576">
        <f>'様式3-1'!C24</f>
        <v>0</v>
      </c>
      <c r="L59" s="127">
        <f>記録簿【１月】!$N$32</f>
        <v>0</v>
      </c>
      <c r="M59" s="576">
        <f>'様式3-1'!D24</f>
        <v>0</v>
      </c>
      <c r="N59" s="127">
        <f>記録簿【１月】!$O$32</f>
        <v>0</v>
      </c>
      <c r="O59" s="576">
        <f>'様式3-1'!E24</f>
        <v>0</v>
      </c>
      <c r="P59" s="127">
        <f>記録簿【１月】!$P$32</f>
        <v>0</v>
      </c>
      <c r="Q59" s="576">
        <f>'様式3-1'!F24</f>
        <v>0</v>
      </c>
      <c r="R59" s="127">
        <f>記録簿【１月】!$Q$32</f>
        <v>0</v>
      </c>
      <c r="S59" s="576">
        <f>'様式3-1'!G24</f>
        <v>0</v>
      </c>
      <c r="T59" s="127">
        <f>記録簿【１月】!$R$32</f>
        <v>0</v>
      </c>
      <c r="U59" s="576">
        <f>'様式3-1'!H24</f>
        <v>0</v>
      </c>
      <c r="V59" s="127">
        <f>記録簿【１月】!$S$32</f>
        <v>0</v>
      </c>
      <c r="W59" s="576">
        <f>'様式3-1'!I24</f>
        <v>0</v>
      </c>
      <c r="X59" s="127">
        <f>記録簿【１月】!$T$32</f>
        <v>0</v>
      </c>
      <c r="Y59" s="128">
        <f t="shared" si="0"/>
        <v>0</v>
      </c>
      <c r="Z59" s="555">
        <f t="shared" ref="Z59" si="106">SUM(Y59:Y63)</f>
        <v>0</v>
      </c>
      <c r="AA59" s="617"/>
      <c r="AB59" s="618"/>
      <c r="AC59" s="619"/>
      <c r="AD59" s="300"/>
      <c r="AF59" s="553">
        <f t="shared" ref="AF59" si="107">SUM(J59:J63)</f>
        <v>0</v>
      </c>
      <c r="AG59" s="553">
        <f t="shared" ref="AG59" si="108">SUM(L59:L63)</f>
        <v>0</v>
      </c>
      <c r="AH59" s="553">
        <f t="shared" ref="AH59" si="109">SUM(N59:N63)</f>
        <v>0</v>
      </c>
      <c r="AI59" s="553">
        <f t="shared" ref="AI59" si="110">SUM(P59:P63)</f>
        <v>0</v>
      </c>
      <c r="AJ59" s="553">
        <f t="shared" ref="AJ59" si="111">SUM(R59:R63)</f>
        <v>0</v>
      </c>
      <c r="AK59" s="553">
        <f>SUM(T59:T63)</f>
        <v>0</v>
      </c>
      <c r="AL59" s="553">
        <f t="shared" ref="AL59" si="112">SUM(V59:V63)</f>
        <v>0</v>
      </c>
      <c r="AM59" s="553">
        <f t="shared" ref="AM59" si="113">SUM(X59:X63)</f>
        <v>0</v>
      </c>
      <c r="AO59" s="552">
        <f t="shared" ref="AO59" si="114">Y59</f>
        <v>0</v>
      </c>
      <c r="AP59" s="552">
        <f t="shared" ref="AP59" si="115">Y60</f>
        <v>0</v>
      </c>
      <c r="AQ59" s="552">
        <f t="shared" ref="AQ59" si="116">Y61</f>
        <v>0</v>
      </c>
      <c r="AR59" s="552">
        <f t="shared" ref="AR59" si="117">Y62</f>
        <v>0</v>
      </c>
      <c r="AS59" s="552">
        <f>Y63</f>
        <v>0</v>
      </c>
    </row>
    <row r="60" spans="1:45" s="301" customFormat="1" ht="18.75" customHeight="1" x14ac:dyDescent="0.15">
      <c r="A60" s="299"/>
      <c r="B60" s="580"/>
      <c r="C60" s="558" t="s">
        <v>24</v>
      </c>
      <c r="D60" s="559"/>
      <c r="E60" s="559"/>
      <c r="F60" s="559"/>
      <c r="G60" s="559"/>
      <c r="H60" s="560"/>
      <c r="I60" s="577"/>
      <c r="J60" s="129">
        <f>記録簿【１月】!$V$32</f>
        <v>0</v>
      </c>
      <c r="K60" s="577"/>
      <c r="L60" s="130">
        <f>記録簿【１月】!$W$32</f>
        <v>0</v>
      </c>
      <c r="M60" s="577"/>
      <c r="N60" s="130">
        <f>記録簿【１月】!$X$32</f>
        <v>0</v>
      </c>
      <c r="O60" s="577"/>
      <c r="P60" s="130">
        <f>記録簿【１月】!$Y$32</f>
        <v>0</v>
      </c>
      <c r="Q60" s="577"/>
      <c r="R60" s="130">
        <f>記録簿【１月】!$Z$32</f>
        <v>0</v>
      </c>
      <c r="S60" s="577"/>
      <c r="T60" s="130">
        <f>記録簿【１月】!$AA$32</f>
        <v>0</v>
      </c>
      <c r="U60" s="577"/>
      <c r="V60" s="130">
        <f>記録簿【１月】!$AB$32</f>
        <v>0</v>
      </c>
      <c r="W60" s="577"/>
      <c r="X60" s="130">
        <f>記録簿【１月】!$AC$32</f>
        <v>0</v>
      </c>
      <c r="Y60" s="131">
        <f t="shared" si="0"/>
        <v>0</v>
      </c>
      <c r="Z60" s="556"/>
      <c r="AA60" s="620"/>
      <c r="AB60" s="621"/>
      <c r="AC60" s="622"/>
      <c r="AD60" s="300"/>
      <c r="AF60" s="553"/>
      <c r="AG60" s="553"/>
      <c r="AH60" s="553"/>
      <c r="AI60" s="553"/>
      <c r="AJ60" s="553"/>
      <c r="AK60" s="553"/>
      <c r="AL60" s="553"/>
      <c r="AM60" s="553"/>
      <c r="AO60" s="552"/>
      <c r="AP60" s="552"/>
      <c r="AQ60" s="552"/>
      <c r="AR60" s="552"/>
      <c r="AS60" s="552"/>
    </row>
    <row r="61" spans="1:45" s="301" customFormat="1" ht="18.75" customHeight="1" x14ac:dyDescent="0.15">
      <c r="A61" s="299"/>
      <c r="B61" s="580"/>
      <c r="C61" s="561" t="s">
        <v>264</v>
      </c>
      <c r="D61" s="562"/>
      <c r="E61" s="562"/>
      <c r="F61" s="562"/>
      <c r="G61" s="562"/>
      <c r="H61" s="563"/>
      <c r="I61" s="577"/>
      <c r="J61" s="129">
        <f>記録簿【１月】!$AE$32</f>
        <v>0</v>
      </c>
      <c r="K61" s="577"/>
      <c r="L61" s="130">
        <f>記録簿【１月】!$AF$32</f>
        <v>0</v>
      </c>
      <c r="M61" s="577"/>
      <c r="N61" s="130">
        <f>記録簿【１月】!$AG$32</f>
        <v>0</v>
      </c>
      <c r="O61" s="577"/>
      <c r="P61" s="130">
        <f>記録簿【１月】!$AH$32</f>
        <v>0</v>
      </c>
      <c r="Q61" s="577"/>
      <c r="R61" s="130">
        <f>記録簿【１月】!$AI$32</f>
        <v>0</v>
      </c>
      <c r="S61" s="577"/>
      <c r="T61" s="130">
        <f>記録簿【１月】!$AJ$32</f>
        <v>0</v>
      </c>
      <c r="U61" s="577"/>
      <c r="V61" s="130">
        <f>記録簿【１月】!$AK$32</f>
        <v>0</v>
      </c>
      <c r="W61" s="577"/>
      <c r="X61" s="130">
        <f>記録簿【１月】!$AL$32</f>
        <v>0</v>
      </c>
      <c r="Y61" s="131">
        <f t="shared" si="0"/>
        <v>0</v>
      </c>
      <c r="Z61" s="556"/>
      <c r="AA61" s="620"/>
      <c r="AB61" s="621"/>
      <c r="AC61" s="622"/>
      <c r="AD61" s="300"/>
      <c r="AF61" s="553"/>
      <c r="AG61" s="553"/>
      <c r="AH61" s="553"/>
      <c r="AI61" s="553"/>
      <c r="AJ61" s="553"/>
      <c r="AK61" s="553"/>
      <c r="AL61" s="553"/>
      <c r="AM61" s="553"/>
      <c r="AO61" s="552"/>
      <c r="AP61" s="552"/>
      <c r="AQ61" s="552"/>
      <c r="AR61" s="552"/>
      <c r="AS61" s="552"/>
    </row>
    <row r="62" spans="1:45" s="301" customFormat="1" ht="18.75" customHeight="1" x14ac:dyDescent="0.15">
      <c r="A62" s="299"/>
      <c r="B62" s="302" t="s">
        <v>78</v>
      </c>
      <c r="C62" s="558" t="s">
        <v>25</v>
      </c>
      <c r="D62" s="559"/>
      <c r="E62" s="559"/>
      <c r="F62" s="559"/>
      <c r="G62" s="559"/>
      <c r="H62" s="560"/>
      <c r="I62" s="577"/>
      <c r="J62" s="129">
        <f>記録簿【１月】!$AN$32</f>
        <v>0</v>
      </c>
      <c r="K62" s="577"/>
      <c r="L62" s="130">
        <f>記録簿【１月】!$AO$32</f>
        <v>0</v>
      </c>
      <c r="M62" s="577"/>
      <c r="N62" s="130">
        <f>記録簿【１月】!$AP$32</f>
        <v>0</v>
      </c>
      <c r="O62" s="577"/>
      <c r="P62" s="130">
        <f>記録簿【１月】!$AQ$32</f>
        <v>0</v>
      </c>
      <c r="Q62" s="577"/>
      <c r="R62" s="130">
        <f>記録簿【１月】!$AR$32</f>
        <v>0</v>
      </c>
      <c r="S62" s="577"/>
      <c r="T62" s="130">
        <f>記録簿【１月】!$AS$32</f>
        <v>0</v>
      </c>
      <c r="U62" s="577"/>
      <c r="V62" s="130">
        <f>記録簿【１月】!$AT$32</f>
        <v>0</v>
      </c>
      <c r="W62" s="577"/>
      <c r="X62" s="130">
        <f>記録簿【１月】!$AU$32</f>
        <v>0</v>
      </c>
      <c r="Y62" s="131">
        <f t="shared" si="0"/>
        <v>0</v>
      </c>
      <c r="Z62" s="556"/>
      <c r="AA62" s="620"/>
      <c r="AB62" s="621"/>
      <c r="AC62" s="622"/>
      <c r="AD62" s="300"/>
      <c r="AF62" s="553"/>
      <c r="AG62" s="553"/>
      <c r="AH62" s="553"/>
      <c r="AI62" s="553"/>
      <c r="AJ62" s="553"/>
      <c r="AK62" s="553"/>
      <c r="AL62" s="553"/>
      <c r="AM62" s="553"/>
      <c r="AO62" s="552"/>
      <c r="AP62" s="552"/>
      <c r="AQ62" s="552"/>
      <c r="AR62" s="552"/>
      <c r="AS62" s="552"/>
    </row>
    <row r="63" spans="1:45" s="301" customFormat="1" ht="18.75" customHeight="1" thickBot="1" x14ac:dyDescent="0.2">
      <c r="A63" s="299"/>
      <c r="B63" s="380">
        <f>記録簿【１月】!$I$34</f>
        <v>0</v>
      </c>
      <c r="C63" s="564" t="s">
        <v>77</v>
      </c>
      <c r="D63" s="565"/>
      <c r="E63" s="565"/>
      <c r="F63" s="565"/>
      <c r="G63" s="565"/>
      <c r="H63" s="566"/>
      <c r="I63" s="578"/>
      <c r="J63" s="132">
        <f>記録簿【１月】!$AW$32</f>
        <v>0</v>
      </c>
      <c r="K63" s="578"/>
      <c r="L63" s="133">
        <f>記録簿【１月】!$AX$32</f>
        <v>0</v>
      </c>
      <c r="M63" s="578"/>
      <c r="N63" s="133">
        <f>記録簿【１月】!$AY$32</f>
        <v>0</v>
      </c>
      <c r="O63" s="578"/>
      <c r="P63" s="133">
        <f>記録簿【１月】!$AZ$32</f>
        <v>0</v>
      </c>
      <c r="Q63" s="578"/>
      <c r="R63" s="133">
        <f>記録簿【１月】!$BA$32</f>
        <v>0</v>
      </c>
      <c r="S63" s="578"/>
      <c r="T63" s="133">
        <f>記録簿【１月】!$BB$32</f>
        <v>0</v>
      </c>
      <c r="U63" s="578"/>
      <c r="V63" s="133">
        <f>記録簿【１月】!$BC$32</f>
        <v>0</v>
      </c>
      <c r="W63" s="578"/>
      <c r="X63" s="133">
        <f>記録簿【１月】!$BD$32</f>
        <v>0</v>
      </c>
      <c r="Y63" s="134">
        <f t="shared" si="0"/>
        <v>0</v>
      </c>
      <c r="Z63" s="557"/>
      <c r="AA63" s="623"/>
      <c r="AB63" s="624"/>
      <c r="AC63" s="625"/>
      <c r="AD63" s="300"/>
      <c r="AF63" s="553"/>
      <c r="AG63" s="553"/>
      <c r="AH63" s="553"/>
      <c r="AI63" s="553"/>
      <c r="AJ63" s="553"/>
      <c r="AK63" s="553"/>
      <c r="AL63" s="553"/>
      <c r="AM63" s="553"/>
      <c r="AO63" s="552"/>
      <c r="AP63" s="552"/>
      <c r="AQ63" s="552"/>
      <c r="AR63" s="552"/>
      <c r="AS63" s="552"/>
    </row>
    <row r="64" spans="1:45" s="301" customFormat="1" ht="18.75" customHeight="1" x14ac:dyDescent="0.15">
      <c r="A64" s="299"/>
      <c r="B64" s="579" t="s">
        <v>100</v>
      </c>
      <c r="C64" s="567" t="s">
        <v>27</v>
      </c>
      <c r="D64" s="568"/>
      <c r="E64" s="568"/>
      <c r="F64" s="568"/>
      <c r="G64" s="568"/>
      <c r="H64" s="569"/>
      <c r="I64" s="576">
        <f>'様式3-1'!B25</f>
        <v>0</v>
      </c>
      <c r="J64" s="126">
        <f>記録簿【２月】!$M$32</f>
        <v>0</v>
      </c>
      <c r="K64" s="576">
        <f>'様式3-1'!C25</f>
        <v>0</v>
      </c>
      <c r="L64" s="127">
        <f>記録簿【２月】!$N$32</f>
        <v>0</v>
      </c>
      <c r="M64" s="576">
        <f>'様式3-1'!D25</f>
        <v>0</v>
      </c>
      <c r="N64" s="127">
        <f>記録簿【２月】!$O$32</f>
        <v>0</v>
      </c>
      <c r="O64" s="576">
        <f>'様式3-1'!E25</f>
        <v>0</v>
      </c>
      <c r="P64" s="127">
        <f>記録簿【２月】!$P$32</f>
        <v>0</v>
      </c>
      <c r="Q64" s="576">
        <f>'様式3-1'!F25</f>
        <v>0</v>
      </c>
      <c r="R64" s="127">
        <f>記録簿【２月】!$Q$32</f>
        <v>0</v>
      </c>
      <c r="S64" s="576">
        <f>'様式3-1'!G25</f>
        <v>0</v>
      </c>
      <c r="T64" s="127">
        <f>記録簿【２月】!$R$32</f>
        <v>0</v>
      </c>
      <c r="U64" s="576">
        <f>'様式3-1'!H25</f>
        <v>0</v>
      </c>
      <c r="V64" s="127">
        <f>記録簿【２月】!$S$32</f>
        <v>0</v>
      </c>
      <c r="W64" s="576">
        <f>'様式3-1'!I25</f>
        <v>0</v>
      </c>
      <c r="X64" s="127">
        <f>記録簿【２月】!$T$32</f>
        <v>0</v>
      </c>
      <c r="Y64" s="128">
        <f t="shared" si="0"/>
        <v>0</v>
      </c>
      <c r="Z64" s="555">
        <f>SUM(Y64:Y68)</f>
        <v>0</v>
      </c>
      <c r="AA64" s="617"/>
      <c r="AB64" s="618"/>
      <c r="AC64" s="619"/>
      <c r="AD64" s="300"/>
      <c r="AF64" s="553">
        <f>SUM(J64:J68)</f>
        <v>0</v>
      </c>
      <c r="AG64" s="553">
        <f t="shared" ref="AG64" si="118">SUM(L64:L68)</f>
        <v>0</v>
      </c>
      <c r="AH64" s="553">
        <f t="shared" ref="AH64" si="119">SUM(N64:N68)</f>
        <v>0</v>
      </c>
      <c r="AI64" s="553">
        <f t="shared" ref="AI64" si="120">SUM(P64:P68)</f>
        <v>0</v>
      </c>
      <c r="AJ64" s="553">
        <f t="shared" ref="AJ64" si="121">SUM(R64:R68)</f>
        <v>0</v>
      </c>
      <c r="AK64" s="553">
        <f t="shared" ref="AK64" si="122">SUM(T64:T68)</f>
        <v>0</v>
      </c>
      <c r="AL64" s="553">
        <f t="shared" ref="AL64" si="123">SUM(V64:V68)</f>
        <v>0</v>
      </c>
      <c r="AM64" s="553">
        <f t="shared" ref="AM64" si="124">SUM(X64:X68)</f>
        <v>0</v>
      </c>
      <c r="AO64" s="552">
        <f t="shared" ref="AO64" si="125">Y64</f>
        <v>0</v>
      </c>
      <c r="AP64" s="552">
        <f t="shared" ref="AP64" si="126">Y65</f>
        <v>0</v>
      </c>
      <c r="AQ64" s="552">
        <f>Y66</f>
        <v>0</v>
      </c>
      <c r="AR64" s="552">
        <f t="shared" ref="AR64" si="127">Y67</f>
        <v>0</v>
      </c>
      <c r="AS64" s="552">
        <f t="shared" ref="AS64" si="128">Y68</f>
        <v>0</v>
      </c>
    </row>
    <row r="65" spans="1:45" s="301" customFormat="1" ht="18.75" customHeight="1" x14ac:dyDescent="0.15">
      <c r="A65" s="299"/>
      <c r="B65" s="580"/>
      <c r="C65" s="558" t="s">
        <v>24</v>
      </c>
      <c r="D65" s="559"/>
      <c r="E65" s="559"/>
      <c r="F65" s="559"/>
      <c r="G65" s="559"/>
      <c r="H65" s="560"/>
      <c r="I65" s="577"/>
      <c r="J65" s="129">
        <f>記録簿【２月】!$V$32</f>
        <v>0</v>
      </c>
      <c r="K65" s="577"/>
      <c r="L65" s="130">
        <f>記録簿【２月】!$W$32</f>
        <v>0</v>
      </c>
      <c r="M65" s="577"/>
      <c r="N65" s="130">
        <f>記録簿【２月】!$X$32</f>
        <v>0</v>
      </c>
      <c r="O65" s="577"/>
      <c r="P65" s="130">
        <f>記録簿【２月】!$Y$32</f>
        <v>0</v>
      </c>
      <c r="Q65" s="577"/>
      <c r="R65" s="130">
        <f>記録簿【２月】!$Z$32</f>
        <v>0</v>
      </c>
      <c r="S65" s="577"/>
      <c r="T65" s="130">
        <f>記録簿【２月】!$AA$32</f>
        <v>0</v>
      </c>
      <c r="U65" s="577"/>
      <c r="V65" s="130">
        <f>記録簿【２月】!$AB$32</f>
        <v>0</v>
      </c>
      <c r="W65" s="577"/>
      <c r="X65" s="130">
        <f>記録簿【２月】!$AC$32</f>
        <v>0</v>
      </c>
      <c r="Y65" s="131">
        <f t="shared" si="0"/>
        <v>0</v>
      </c>
      <c r="Z65" s="556"/>
      <c r="AA65" s="620"/>
      <c r="AB65" s="621"/>
      <c r="AC65" s="622"/>
      <c r="AD65" s="300"/>
      <c r="AF65" s="553"/>
      <c r="AG65" s="553"/>
      <c r="AH65" s="553"/>
      <c r="AI65" s="553"/>
      <c r="AJ65" s="553"/>
      <c r="AK65" s="553"/>
      <c r="AL65" s="553"/>
      <c r="AM65" s="553"/>
      <c r="AO65" s="552"/>
      <c r="AP65" s="552"/>
      <c r="AQ65" s="552"/>
      <c r="AR65" s="552"/>
      <c r="AS65" s="552"/>
    </row>
    <row r="66" spans="1:45" s="301" customFormat="1" ht="18.75" customHeight="1" x14ac:dyDescent="0.15">
      <c r="A66" s="299"/>
      <c r="B66" s="580"/>
      <c r="C66" s="561" t="s">
        <v>264</v>
      </c>
      <c r="D66" s="562"/>
      <c r="E66" s="562"/>
      <c r="F66" s="562"/>
      <c r="G66" s="562"/>
      <c r="H66" s="563"/>
      <c r="I66" s="577"/>
      <c r="J66" s="129">
        <f>記録簿【２月】!$AE$32</f>
        <v>0</v>
      </c>
      <c r="K66" s="577"/>
      <c r="L66" s="130">
        <f>記録簿【２月】!$AF$32</f>
        <v>0</v>
      </c>
      <c r="M66" s="577"/>
      <c r="N66" s="130">
        <f>記録簿【２月】!$AG$32</f>
        <v>0</v>
      </c>
      <c r="O66" s="577"/>
      <c r="P66" s="130">
        <f>記録簿【２月】!$AH$32</f>
        <v>0</v>
      </c>
      <c r="Q66" s="577"/>
      <c r="R66" s="130">
        <f>記録簿【２月】!$AI$32</f>
        <v>0</v>
      </c>
      <c r="S66" s="577"/>
      <c r="T66" s="130">
        <f>記録簿【２月】!$AJ$32</f>
        <v>0</v>
      </c>
      <c r="U66" s="577"/>
      <c r="V66" s="130">
        <f>記録簿【２月】!$AK$32</f>
        <v>0</v>
      </c>
      <c r="W66" s="577"/>
      <c r="X66" s="130">
        <f>記録簿【２月】!$AL$32</f>
        <v>0</v>
      </c>
      <c r="Y66" s="131">
        <f t="shared" si="0"/>
        <v>0</v>
      </c>
      <c r="Z66" s="556"/>
      <c r="AA66" s="620"/>
      <c r="AB66" s="621"/>
      <c r="AC66" s="622"/>
      <c r="AD66" s="300"/>
      <c r="AF66" s="553"/>
      <c r="AG66" s="553"/>
      <c r="AH66" s="553"/>
      <c r="AI66" s="553"/>
      <c r="AJ66" s="553"/>
      <c r="AK66" s="553"/>
      <c r="AL66" s="553"/>
      <c r="AM66" s="553"/>
      <c r="AO66" s="552"/>
      <c r="AP66" s="552"/>
      <c r="AQ66" s="552"/>
      <c r="AR66" s="552"/>
      <c r="AS66" s="552"/>
    </row>
    <row r="67" spans="1:45" s="301" customFormat="1" ht="18.75" customHeight="1" x14ac:dyDescent="0.15">
      <c r="A67" s="299"/>
      <c r="B67" s="302" t="s">
        <v>78</v>
      </c>
      <c r="C67" s="558" t="s">
        <v>25</v>
      </c>
      <c r="D67" s="559"/>
      <c r="E67" s="559"/>
      <c r="F67" s="559"/>
      <c r="G67" s="559"/>
      <c r="H67" s="560"/>
      <c r="I67" s="577"/>
      <c r="J67" s="129">
        <f>記録簿【２月】!$AN$32</f>
        <v>0</v>
      </c>
      <c r="K67" s="577"/>
      <c r="L67" s="130">
        <f>記録簿【２月】!$AO$32</f>
        <v>0</v>
      </c>
      <c r="M67" s="577"/>
      <c r="N67" s="130">
        <f>記録簿【２月】!$AP$32</f>
        <v>0</v>
      </c>
      <c r="O67" s="577"/>
      <c r="P67" s="130">
        <f>記録簿【２月】!$AQ$32</f>
        <v>0</v>
      </c>
      <c r="Q67" s="577"/>
      <c r="R67" s="130">
        <f>記録簿【２月】!$AR$32</f>
        <v>0</v>
      </c>
      <c r="S67" s="577"/>
      <c r="T67" s="130">
        <f>記録簿【２月】!$AS$32</f>
        <v>0</v>
      </c>
      <c r="U67" s="577"/>
      <c r="V67" s="130">
        <f>記録簿【２月】!$AT$32</f>
        <v>0</v>
      </c>
      <c r="W67" s="577"/>
      <c r="X67" s="130">
        <f>記録簿【２月】!$AU$32</f>
        <v>0</v>
      </c>
      <c r="Y67" s="131">
        <f t="shared" si="0"/>
        <v>0</v>
      </c>
      <c r="Z67" s="556"/>
      <c r="AA67" s="620"/>
      <c r="AB67" s="621"/>
      <c r="AC67" s="622"/>
      <c r="AD67" s="300"/>
      <c r="AF67" s="553"/>
      <c r="AG67" s="553"/>
      <c r="AH67" s="553"/>
      <c r="AI67" s="553"/>
      <c r="AJ67" s="553"/>
      <c r="AK67" s="553"/>
      <c r="AL67" s="553"/>
      <c r="AM67" s="553"/>
      <c r="AO67" s="552"/>
      <c r="AP67" s="552"/>
      <c r="AQ67" s="552"/>
      <c r="AR67" s="552"/>
      <c r="AS67" s="552"/>
    </row>
    <row r="68" spans="1:45" s="301" customFormat="1" ht="18.75" customHeight="1" thickBot="1" x14ac:dyDescent="0.2">
      <c r="A68" s="299"/>
      <c r="B68" s="380">
        <f>記録簿【２月】!$I$34</f>
        <v>0</v>
      </c>
      <c r="C68" s="564" t="s">
        <v>77</v>
      </c>
      <c r="D68" s="565"/>
      <c r="E68" s="565"/>
      <c r="F68" s="565"/>
      <c r="G68" s="565"/>
      <c r="H68" s="566"/>
      <c r="I68" s="578"/>
      <c r="J68" s="132">
        <f>記録簿【２月】!$AW$32</f>
        <v>0</v>
      </c>
      <c r="K68" s="578"/>
      <c r="L68" s="133">
        <f>記録簿【２月】!$AX$32</f>
        <v>0</v>
      </c>
      <c r="M68" s="578"/>
      <c r="N68" s="133">
        <f>記録簿【２月】!$AY$32</f>
        <v>0</v>
      </c>
      <c r="O68" s="578"/>
      <c r="P68" s="133">
        <f>記録簿【２月】!$AZ$32</f>
        <v>0</v>
      </c>
      <c r="Q68" s="578"/>
      <c r="R68" s="133">
        <f>記録簿【２月】!$BA$32</f>
        <v>0</v>
      </c>
      <c r="S68" s="578"/>
      <c r="T68" s="133">
        <f>記録簿【２月】!$BB$32</f>
        <v>0</v>
      </c>
      <c r="U68" s="578"/>
      <c r="V68" s="133">
        <f>記録簿【２月】!$BC$32</f>
        <v>0</v>
      </c>
      <c r="W68" s="578"/>
      <c r="X68" s="133">
        <f>記録簿【２月】!$BD$32</f>
        <v>0</v>
      </c>
      <c r="Y68" s="134">
        <f t="shared" si="0"/>
        <v>0</v>
      </c>
      <c r="Z68" s="557"/>
      <c r="AA68" s="623"/>
      <c r="AB68" s="624"/>
      <c r="AC68" s="625"/>
      <c r="AD68" s="300"/>
      <c r="AF68" s="553"/>
      <c r="AG68" s="553"/>
      <c r="AH68" s="553"/>
      <c r="AI68" s="553"/>
      <c r="AJ68" s="553"/>
      <c r="AK68" s="553"/>
      <c r="AL68" s="553"/>
      <c r="AM68" s="553"/>
      <c r="AO68" s="552"/>
      <c r="AP68" s="552"/>
      <c r="AQ68" s="552"/>
      <c r="AR68" s="552"/>
      <c r="AS68" s="552"/>
    </row>
    <row r="69" spans="1:45" s="301" customFormat="1" ht="18.75" customHeight="1" x14ac:dyDescent="0.15">
      <c r="A69" s="299"/>
      <c r="B69" s="303" t="s">
        <v>62</v>
      </c>
      <c r="C69" s="567" t="s">
        <v>27</v>
      </c>
      <c r="D69" s="568"/>
      <c r="E69" s="568"/>
      <c r="F69" s="568"/>
      <c r="G69" s="568"/>
      <c r="H69" s="569"/>
      <c r="I69" s="570">
        <f>'様式3-1'!B26</f>
        <v>0</v>
      </c>
      <c r="J69" s="135">
        <f>SUM(J14,J19,J24,J29,J34,J39,J44,J49,J54,J59,J64)</f>
        <v>0</v>
      </c>
      <c r="K69" s="573">
        <f>'様式3-1'!C26</f>
        <v>0</v>
      </c>
      <c r="L69" s="136">
        <f>SUM(L14,L19,L24,L29,L34,L39,L44,L49,L54,L59,L64)</f>
        <v>0</v>
      </c>
      <c r="M69" s="573">
        <f>'様式3-1'!D26</f>
        <v>0</v>
      </c>
      <c r="N69" s="136">
        <f>SUM(N14,N19,N24,N29,N34,N39,N44,N49,N54,N59,N64)</f>
        <v>0</v>
      </c>
      <c r="O69" s="573">
        <f>'様式3-1'!E26</f>
        <v>0</v>
      </c>
      <c r="P69" s="136">
        <f>SUM(P14,P19,P24,P29,P34,P39,P44,P49,P54,P59,P64)</f>
        <v>0</v>
      </c>
      <c r="Q69" s="573">
        <f>'様式3-1'!F26</f>
        <v>0</v>
      </c>
      <c r="R69" s="136">
        <f>SUM(R14,R19,R24,R29,R34,R39,R44,R49,R54,R59,R64)</f>
        <v>0</v>
      </c>
      <c r="S69" s="573">
        <f>'様式3-1'!G26</f>
        <v>0</v>
      </c>
      <c r="T69" s="136">
        <f>SUM(T14,T19,T24,T29,T34,T39,T44,T49,T54,T59,T64)</f>
        <v>0</v>
      </c>
      <c r="U69" s="573">
        <f>'様式3-1'!H26</f>
        <v>0</v>
      </c>
      <c r="V69" s="136">
        <f>SUM(V14,V19,V24,V29,V34,V39,V44,V49,V54,V59,V64)</f>
        <v>0</v>
      </c>
      <c r="W69" s="573">
        <f>'様式3-1'!I26</f>
        <v>0</v>
      </c>
      <c r="X69" s="137">
        <f>SUM(X14,X19,X24,X29,X34,X39,X44,X49,X54,X59,X64)</f>
        <v>0</v>
      </c>
      <c r="Y69" s="128">
        <f>SUM(J69,L69,N69,P69,R69,T69,V69,X69)</f>
        <v>0</v>
      </c>
      <c r="Z69" s="555">
        <f>SUM(Y69:Y73)</f>
        <v>0</v>
      </c>
      <c r="AA69" s="617"/>
      <c r="AB69" s="618"/>
      <c r="AC69" s="619"/>
      <c r="AD69" s="300"/>
    </row>
    <row r="70" spans="1:45" s="301" customFormat="1" ht="18.75" customHeight="1" x14ac:dyDescent="0.15">
      <c r="A70" s="299"/>
      <c r="B70" s="304"/>
      <c r="C70" s="558" t="s">
        <v>24</v>
      </c>
      <c r="D70" s="559"/>
      <c r="E70" s="559"/>
      <c r="F70" s="559"/>
      <c r="G70" s="559"/>
      <c r="H70" s="560"/>
      <c r="I70" s="571"/>
      <c r="J70" s="138">
        <f>SUM(J15,J20,J25,J30,J35,J40,J45,J50,J55,J60,J65)</f>
        <v>0</v>
      </c>
      <c r="K70" s="574"/>
      <c r="L70" s="139">
        <f>SUM(L15,L20,L25,L30,L35,L40,L45,L50,L55,L60,L65)</f>
        <v>0</v>
      </c>
      <c r="M70" s="574"/>
      <c r="N70" s="139">
        <f>SUM(N15,N20,N25,N30,N35,N40,N45,N50,N55,N60,N65)</f>
        <v>0</v>
      </c>
      <c r="O70" s="574"/>
      <c r="P70" s="139">
        <f>SUM(P15,P20,P25,P30,P35,P40,P45,P50,P55,P60,P65)</f>
        <v>0</v>
      </c>
      <c r="Q70" s="574"/>
      <c r="R70" s="139">
        <f>SUM(R15,R20,R25,R30,R35,R40,R45,R50,R55,R60,R65)</f>
        <v>0</v>
      </c>
      <c r="S70" s="574"/>
      <c r="T70" s="139">
        <f>SUM(T15,T20,T25,T30,T35,T40,T45,T50,T55,T60,T65)</f>
        <v>0</v>
      </c>
      <c r="U70" s="574"/>
      <c r="V70" s="139">
        <f>SUM(V15,V20,V25,V30,V35,V40,V45,V50,V55,V60,V65)</f>
        <v>0</v>
      </c>
      <c r="W70" s="574"/>
      <c r="X70" s="140">
        <f>SUM(X15,X20,X25,X30,X35,X40,X45,X50,X55,X60,X65)</f>
        <v>0</v>
      </c>
      <c r="Y70" s="131">
        <f t="shared" ref="Y70:Y73" si="129">SUM(J70,L70,N70,P70,R70,T70,V70,X70)</f>
        <v>0</v>
      </c>
      <c r="Z70" s="556"/>
      <c r="AA70" s="620"/>
      <c r="AB70" s="621"/>
      <c r="AC70" s="622"/>
      <c r="AD70" s="300"/>
    </row>
    <row r="71" spans="1:45" s="301" customFormat="1" ht="18.75" customHeight="1" x14ac:dyDescent="0.15">
      <c r="A71" s="299"/>
      <c r="B71" s="304"/>
      <c r="C71" s="561" t="s">
        <v>264</v>
      </c>
      <c r="D71" s="562"/>
      <c r="E71" s="562"/>
      <c r="F71" s="562"/>
      <c r="G71" s="562"/>
      <c r="H71" s="563"/>
      <c r="I71" s="571"/>
      <c r="J71" s="138">
        <f>SUM(J16,J21,J26,J31,J36,J41,J46,J51,J56,J61,J66)</f>
        <v>0</v>
      </c>
      <c r="K71" s="574"/>
      <c r="L71" s="139">
        <f>SUM(L16,L21,L26,L31,L36,L41,L46,L51,L56,L61,L66)</f>
        <v>0</v>
      </c>
      <c r="M71" s="574"/>
      <c r="N71" s="139">
        <f>SUM(N16,N21,N26,N31,N36,N41,N46,N51,N56,N61,N66)</f>
        <v>0</v>
      </c>
      <c r="O71" s="574"/>
      <c r="P71" s="139">
        <f>SUM(P16,P21,P26,P31,P36,P41,P46,P51,P56,P61,P66)</f>
        <v>0</v>
      </c>
      <c r="Q71" s="574"/>
      <c r="R71" s="139">
        <f>SUM(R16,R21,R26,R31,R36,R41,R46,R51,R56,R61,R66)</f>
        <v>0</v>
      </c>
      <c r="S71" s="574"/>
      <c r="T71" s="139">
        <f>SUM(T16,T21,T26,T31,T36,T41,T46,T51,T56,T61,T66)</f>
        <v>0</v>
      </c>
      <c r="U71" s="574"/>
      <c r="V71" s="139">
        <f>SUM(V16,V21,V26,V31,V36,V41,V46,V51,V56,V61,V66)</f>
        <v>0</v>
      </c>
      <c r="W71" s="574"/>
      <c r="X71" s="140">
        <f>SUM(X16,X21,X26,X31,X36,X41,X46,X51,X56,X61,X66)</f>
        <v>0</v>
      </c>
      <c r="Y71" s="131">
        <f t="shared" si="129"/>
        <v>0</v>
      </c>
      <c r="Z71" s="556"/>
      <c r="AA71" s="620"/>
      <c r="AB71" s="621"/>
      <c r="AC71" s="622"/>
      <c r="AD71" s="300"/>
    </row>
    <row r="72" spans="1:45" s="301" customFormat="1" ht="18.75" customHeight="1" x14ac:dyDescent="0.15">
      <c r="A72" s="299"/>
      <c r="B72" s="302" t="s">
        <v>78</v>
      </c>
      <c r="C72" s="558" t="s">
        <v>25</v>
      </c>
      <c r="D72" s="559"/>
      <c r="E72" s="559"/>
      <c r="F72" s="559"/>
      <c r="G72" s="559"/>
      <c r="H72" s="560"/>
      <c r="I72" s="571"/>
      <c r="J72" s="138">
        <f>SUM(J17,J22,J27,J32,J37,J42,J47,J52,J57,J62,J67)</f>
        <v>0</v>
      </c>
      <c r="K72" s="574"/>
      <c r="L72" s="139">
        <f>SUM(L17,L22,L27,L32,L37,L42,L47,L52,L57,L62,L67)</f>
        <v>0</v>
      </c>
      <c r="M72" s="574"/>
      <c r="N72" s="139">
        <f>SUM(N17,N22,N27,N32,N37,N42,N47,N52,N57,N62,N67)</f>
        <v>0</v>
      </c>
      <c r="O72" s="574"/>
      <c r="P72" s="139">
        <f>SUM(P17,P22,P27,P32,P37,P42,P47,P52,P57,P62,P67)</f>
        <v>0</v>
      </c>
      <c r="Q72" s="574"/>
      <c r="R72" s="139">
        <f>SUM(R17,R22,R27,R32,R37,R42,R47,R52,R57,R62,R67)</f>
        <v>0</v>
      </c>
      <c r="S72" s="574"/>
      <c r="T72" s="139">
        <f>SUM(T17,T22,T27,T32,T37,T42,T47,T52,T57,T62,T67)</f>
        <v>0</v>
      </c>
      <c r="U72" s="574"/>
      <c r="V72" s="139">
        <f>SUM(V17,V22,V27,V32,V37,V42,V47,V52,V57,V62,V67)</f>
        <v>0</v>
      </c>
      <c r="W72" s="574"/>
      <c r="X72" s="140">
        <f>SUM(X17,X22,X27,X32,X37,X42,X47,X52,X57,X62,X67)</f>
        <v>0</v>
      </c>
      <c r="Y72" s="131">
        <f t="shared" si="129"/>
        <v>0</v>
      </c>
      <c r="Z72" s="556"/>
      <c r="AA72" s="620"/>
      <c r="AB72" s="621"/>
      <c r="AC72" s="622"/>
      <c r="AD72" s="300"/>
    </row>
    <row r="73" spans="1:45" s="301" customFormat="1" ht="18.75" customHeight="1" thickBot="1" x14ac:dyDescent="0.2">
      <c r="A73" s="299"/>
      <c r="B73" s="171">
        <f>SUM(B18,B23,B28,B33,B38,B43,B48,B53,B58,B63,B68)</f>
        <v>0</v>
      </c>
      <c r="C73" s="564" t="s">
        <v>77</v>
      </c>
      <c r="D73" s="565"/>
      <c r="E73" s="565"/>
      <c r="F73" s="565"/>
      <c r="G73" s="565"/>
      <c r="H73" s="566"/>
      <c r="I73" s="572"/>
      <c r="J73" s="141">
        <f>SUM(J18,J23,J28,J33,J38,J43,J48,J53,J58,J63,J68)</f>
        <v>0</v>
      </c>
      <c r="K73" s="575"/>
      <c r="L73" s="142">
        <f>SUM(L18,L23,L28,L33,L38,L43,L48,L53,L58,L63,L68)</f>
        <v>0</v>
      </c>
      <c r="M73" s="575"/>
      <c r="N73" s="142">
        <f>SUM(N18,N23,N28,N33,N38,N43,N48,N53,N58,N63,N68)</f>
        <v>0</v>
      </c>
      <c r="O73" s="575"/>
      <c r="P73" s="142">
        <f>SUM(P18,P23,P28,P33,P38,P43,P48,P53,P58,P63,P68)</f>
        <v>0</v>
      </c>
      <c r="Q73" s="575"/>
      <c r="R73" s="142">
        <f>SUM(R18,R23,R28,R33,R38,R43,R48,R53,R58,R63,R68)</f>
        <v>0</v>
      </c>
      <c r="S73" s="575"/>
      <c r="T73" s="142">
        <f>SUM(T18,T23,T28,T33,T38,T43,T48,T53,T58,T63,T68)</f>
        <v>0</v>
      </c>
      <c r="U73" s="575"/>
      <c r="V73" s="142">
        <f>SUM(V18,V23,V28,V33,V38,V43,V48,V53,V58,V63,V68)</f>
        <v>0</v>
      </c>
      <c r="W73" s="575"/>
      <c r="X73" s="143">
        <f>SUM(X18,X23,X28,X33,X38,X43,X48,X53,X58,X63,X68)</f>
        <v>0</v>
      </c>
      <c r="Y73" s="134">
        <f t="shared" si="129"/>
        <v>0</v>
      </c>
      <c r="Z73" s="557"/>
      <c r="AA73" s="623"/>
      <c r="AB73" s="624"/>
      <c r="AC73" s="625"/>
      <c r="AD73" s="300"/>
    </row>
    <row r="74" spans="1:45" s="301" customFormat="1" ht="18.75" customHeight="1" x14ac:dyDescent="0.15">
      <c r="A74" s="299"/>
      <c r="B74" s="299"/>
      <c r="C74" s="305"/>
      <c r="D74" s="305"/>
      <c r="E74" s="305"/>
      <c r="F74" s="306"/>
      <c r="G74" s="306"/>
      <c r="H74" s="307"/>
      <c r="I74" s="306"/>
      <c r="J74" s="306"/>
      <c r="K74" s="306"/>
      <c r="L74" s="306"/>
      <c r="M74" s="306"/>
      <c r="N74" s="306"/>
      <c r="O74" s="306"/>
      <c r="P74" s="306"/>
      <c r="Q74" s="306"/>
      <c r="R74" s="306"/>
      <c r="S74" s="306"/>
      <c r="T74" s="306"/>
      <c r="U74" s="306"/>
      <c r="V74" s="306"/>
      <c r="W74" s="306"/>
      <c r="X74" s="306"/>
      <c r="Y74" s="306"/>
      <c r="Z74" s="306"/>
      <c r="AA74" s="306"/>
      <c r="AB74" s="306"/>
      <c r="AC74" s="306"/>
      <c r="AD74" s="306"/>
    </row>
    <row r="75" spans="1:45" s="301" customFormat="1" ht="42" customHeight="1" x14ac:dyDescent="0.15">
      <c r="A75" s="299"/>
      <c r="B75" s="646" t="s">
        <v>39</v>
      </c>
      <c r="C75" s="647"/>
      <c r="D75" s="647"/>
      <c r="E75" s="648"/>
      <c r="F75" s="658"/>
      <c r="G75" s="659"/>
      <c r="H75" s="659"/>
      <c r="I75" s="659"/>
      <c r="J75" s="659"/>
      <c r="K75" s="659"/>
      <c r="L75" s="659"/>
      <c r="M75" s="659"/>
      <c r="N75" s="659"/>
      <c r="O75" s="659"/>
      <c r="P75" s="659"/>
      <c r="Q75" s="659"/>
      <c r="R75" s="659"/>
      <c r="S75" s="659"/>
      <c r="T75" s="659"/>
      <c r="U75" s="659"/>
      <c r="V75" s="659"/>
      <c r="W75" s="659"/>
      <c r="X75" s="659"/>
      <c r="Y75" s="659"/>
      <c r="Z75" s="659"/>
      <c r="AA75" s="659"/>
      <c r="AB75" s="659"/>
      <c r="AC75" s="660"/>
      <c r="AD75" s="308"/>
      <c r="AF75" s="309"/>
      <c r="AL75" s="309"/>
    </row>
    <row r="76" spans="1:45" s="301" customFormat="1" ht="9.75" customHeight="1" x14ac:dyDescent="0.15">
      <c r="A76" s="299"/>
      <c r="B76" s="310"/>
      <c r="C76" s="310"/>
      <c r="D76" s="310"/>
      <c r="E76" s="310"/>
      <c r="F76" s="311"/>
      <c r="G76" s="311"/>
      <c r="H76" s="311"/>
      <c r="I76" s="311"/>
      <c r="J76" s="311"/>
      <c r="K76" s="311"/>
      <c r="L76" s="311"/>
      <c r="M76" s="311"/>
      <c r="N76" s="311"/>
      <c r="O76" s="311"/>
      <c r="P76" s="311"/>
      <c r="Q76" s="311"/>
      <c r="R76" s="311"/>
      <c r="S76" s="311"/>
      <c r="T76" s="311"/>
      <c r="U76" s="311"/>
      <c r="V76" s="311"/>
      <c r="W76" s="311"/>
      <c r="X76" s="311"/>
      <c r="Y76" s="308"/>
      <c r="Z76" s="312"/>
      <c r="AA76" s="308"/>
      <c r="AB76" s="308"/>
      <c r="AC76" s="308"/>
      <c r="AD76" s="308"/>
      <c r="AF76" s="309"/>
      <c r="AL76" s="309"/>
    </row>
    <row r="77" spans="1:45" s="301" customFormat="1" ht="66" customHeight="1" x14ac:dyDescent="0.15">
      <c r="A77" s="299"/>
      <c r="B77" s="649" t="s">
        <v>28</v>
      </c>
      <c r="C77" s="650"/>
      <c r="D77" s="650"/>
      <c r="E77" s="651"/>
      <c r="F77" s="643"/>
      <c r="G77" s="644"/>
      <c r="H77" s="644"/>
      <c r="I77" s="644"/>
      <c r="J77" s="644"/>
      <c r="K77" s="644"/>
      <c r="L77" s="644"/>
      <c r="M77" s="644"/>
      <c r="N77" s="644"/>
      <c r="O77" s="644"/>
      <c r="P77" s="644"/>
      <c r="Q77" s="644"/>
      <c r="R77" s="644"/>
      <c r="S77" s="644"/>
      <c r="T77" s="644"/>
      <c r="U77" s="644"/>
      <c r="V77" s="644"/>
      <c r="W77" s="644"/>
      <c r="X77" s="644"/>
      <c r="Y77" s="644"/>
      <c r="Z77" s="644"/>
      <c r="AA77" s="644"/>
      <c r="AB77" s="644"/>
      <c r="AC77" s="645"/>
      <c r="AD77" s="308"/>
      <c r="AF77" s="309"/>
      <c r="AL77" s="309"/>
    </row>
    <row r="78" spans="1:45" x14ac:dyDescent="0.15">
      <c r="A78" s="313"/>
      <c r="B78" s="313"/>
      <c r="C78" s="313"/>
      <c r="D78" s="313"/>
      <c r="E78" s="313"/>
      <c r="F78" s="313"/>
      <c r="G78" s="313"/>
      <c r="H78" s="313"/>
      <c r="I78" s="313"/>
      <c r="J78" s="313"/>
      <c r="K78" s="313"/>
      <c r="L78" s="313"/>
      <c r="M78" s="313"/>
      <c r="N78" s="313"/>
      <c r="O78" s="313"/>
      <c r="P78" s="313"/>
      <c r="Q78" s="313"/>
      <c r="R78" s="313"/>
      <c r="S78" s="313"/>
      <c r="T78" s="313"/>
      <c r="U78" s="313"/>
      <c r="V78" s="313"/>
      <c r="W78" s="313"/>
      <c r="X78" s="313"/>
      <c r="Y78" s="313"/>
      <c r="Z78" s="313"/>
      <c r="AA78" s="313"/>
      <c r="AB78" s="313"/>
      <c r="AC78" s="313"/>
      <c r="AD78" s="313"/>
    </row>
  </sheetData>
  <sheetProtection formatCells="0" formatColumns="0" formatRows="0"/>
  <protectedRanges>
    <protectedRange password="CECB" sqref="E12:G13 B12:C13 I12:Y13 AA12:AB73" name="範囲1_2_1"/>
    <protectedRange password="CECB" sqref="B4 B10:AA11 AB10:AC10 AB11:AD11" name="範囲1_1_1_2"/>
    <protectedRange password="CECB" sqref="B77" name="範囲1_1_1_1_1"/>
    <protectedRange password="CECB" sqref="B5:B6 U6:W6 W7:W8 Y5:Z5 X6:X8 U8:V8 Q7 Q5 D5:D6 T5 T7 F6 C7:C8" name="範囲1_1_1_3_1"/>
    <protectedRange password="CECB" sqref="F7:F8 D7:D8" name="範囲1_1_1_3_1_1"/>
  </protectedRanges>
  <mergeCells count="374">
    <mergeCell ref="B54:B56"/>
    <mergeCell ref="K54:K58"/>
    <mergeCell ref="M54:M58"/>
    <mergeCell ref="O54:O58"/>
    <mergeCell ref="U7:W7"/>
    <mergeCell ref="U8:W8"/>
    <mergeCell ref="X7:AC7"/>
    <mergeCell ref="X8:AC8"/>
    <mergeCell ref="AA29:AC33"/>
    <mergeCell ref="AA34:AC38"/>
    <mergeCell ref="AA39:AC43"/>
    <mergeCell ref="AA44:AC48"/>
    <mergeCell ref="AA49:AC53"/>
    <mergeCell ref="U19:U23"/>
    <mergeCell ref="W19:W23"/>
    <mergeCell ref="Z19:Z23"/>
    <mergeCell ref="AA14:AC18"/>
    <mergeCell ref="B11:AC11"/>
    <mergeCell ref="B14:B16"/>
    <mergeCell ref="C14:H14"/>
    <mergeCell ref="I14:I18"/>
    <mergeCell ref="K14:K18"/>
    <mergeCell ref="M14:M18"/>
    <mergeCell ref="O14:O18"/>
    <mergeCell ref="B75:E75"/>
    <mergeCell ref="AA69:AC73"/>
    <mergeCell ref="B64:B66"/>
    <mergeCell ref="K64:K68"/>
    <mergeCell ref="M64:M68"/>
    <mergeCell ref="O64:O68"/>
    <mergeCell ref="B59:B61"/>
    <mergeCell ref="K59:K63"/>
    <mergeCell ref="M59:M63"/>
    <mergeCell ref="O59:O63"/>
    <mergeCell ref="B49:B51"/>
    <mergeCell ref="K49:K53"/>
    <mergeCell ref="B77:E77"/>
    <mergeCell ref="S69:S73"/>
    <mergeCell ref="U69:U73"/>
    <mergeCell ref="W69:W73"/>
    <mergeCell ref="Z69:Z73"/>
    <mergeCell ref="C70:H70"/>
    <mergeCell ref="C71:H71"/>
    <mergeCell ref="C72:H72"/>
    <mergeCell ref="C73:H73"/>
    <mergeCell ref="C69:H69"/>
    <mergeCell ref="I69:I73"/>
    <mergeCell ref="K69:K73"/>
    <mergeCell ref="M69:M73"/>
    <mergeCell ref="O69:O73"/>
    <mergeCell ref="Q69:Q73"/>
    <mergeCell ref="F75:AC75"/>
    <mergeCell ref="F77:AC77"/>
    <mergeCell ref="M49:M53"/>
    <mergeCell ref="O49:O53"/>
    <mergeCell ref="AA54:AC58"/>
    <mergeCell ref="AA59:AC63"/>
    <mergeCell ref="AA64:AC68"/>
    <mergeCell ref="AS64:AS68"/>
    <mergeCell ref="C65:H65"/>
    <mergeCell ref="C66:H66"/>
    <mergeCell ref="C67:H67"/>
    <mergeCell ref="C68:H68"/>
    <mergeCell ref="AL64:AL68"/>
    <mergeCell ref="AM64:AM68"/>
    <mergeCell ref="AO64:AO68"/>
    <mergeCell ref="AP64:AP68"/>
    <mergeCell ref="AQ64:AQ68"/>
    <mergeCell ref="AR64:AR68"/>
    <mergeCell ref="AF64:AF68"/>
    <mergeCell ref="AG64:AG68"/>
    <mergeCell ref="AH64:AH68"/>
    <mergeCell ref="AI64:AI68"/>
    <mergeCell ref="AJ64:AJ68"/>
    <mergeCell ref="AK64:AK68"/>
    <mergeCell ref="Q64:Q68"/>
    <mergeCell ref="S64:S68"/>
    <mergeCell ref="U64:U68"/>
    <mergeCell ref="W64:W68"/>
    <mergeCell ref="Z64:Z68"/>
    <mergeCell ref="C64:H64"/>
    <mergeCell ref="I64:I68"/>
    <mergeCell ref="AS59:AS63"/>
    <mergeCell ref="C60:H60"/>
    <mergeCell ref="C61:H61"/>
    <mergeCell ref="C62:H62"/>
    <mergeCell ref="C63:H63"/>
    <mergeCell ref="AL59:AL63"/>
    <mergeCell ref="AM59:AM63"/>
    <mergeCell ref="AO59:AO63"/>
    <mergeCell ref="AP59:AP63"/>
    <mergeCell ref="AQ59:AQ63"/>
    <mergeCell ref="AR59:AR63"/>
    <mergeCell ref="AF59:AF63"/>
    <mergeCell ref="AG59:AG63"/>
    <mergeCell ref="AH59:AH63"/>
    <mergeCell ref="AI59:AI63"/>
    <mergeCell ref="AJ59:AJ63"/>
    <mergeCell ref="AK59:AK63"/>
    <mergeCell ref="Q59:Q63"/>
    <mergeCell ref="S59:S63"/>
    <mergeCell ref="U59:U63"/>
    <mergeCell ref="W59:W63"/>
    <mergeCell ref="Z59:Z63"/>
    <mergeCell ref="C59:H59"/>
    <mergeCell ref="I59:I63"/>
    <mergeCell ref="AS54:AS58"/>
    <mergeCell ref="C55:H55"/>
    <mergeCell ref="C56:H56"/>
    <mergeCell ref="C57:H57"/>
    <mergeCell ref="C58:H58"/>
    <mergeCell ref="AL54:AL58"/>
    <mergeCell ref="AM54:AM58"/>
    <mergeCell ref="AO54:AO58"/>
    <mergeCell ref="AP54:AP58"/>
    <mergeCell ref="AQ54:AQ58"/>
    <mergeCell ref="AR54:AR58"/>
    <mergeCell ref="AF54:AF58"/>
    <mergeCell ref="AG54:AG58"/>
    <mergeCell ref="AH54:AH58"/>
    <mergeCell ref="AI54:AI58"/>
    <mergeCell ref="AJ54:AJ58"/>
    <mergeCell ref="AK54:AK58"/>
    <mergeCell ref="Q54:Q58"/>
    <mergeCell ref="S54:S58"/>
    <mergeCell ref="U54:U58"/>
    <mergeCell ref="W54:W58"/>
    <mergeCell ref="Z54:Z58"/>
    <mergeCell ref="C54:H54"/>
    <mergeCell ref="I54:I58"/>
    <mergeCell ref="AS49:AS53"/>
    <mergeCell ref="C50:H50"/>
    <mergeCell ref="C51:H51"/>
    <mergeCell ref="C52:H52"/>
    <mergeCell ref="C53:H53"/>
    <mergeCell ref="AL49:AL53"/>
    <mergeCell ref="AM49:AM53"/>
    <mergeCell ref="AO49:AO53"/>
    <mergeCell ref="AP49:AP53"/>
    <mergeCell ref="AQ49:AQ53"/>
    <mergeCell ref="AR49:AR53"/>
    <mergeCell ref="AF49:AF53"/>
    <mergeCell ref="AG49:AG53"/>
    <mergeCell ref="AH49:AH53"/>
    <mergeCell ref="AI49:AI53"/>
    <mergeCell ref="AJ49:AJ53"/>
    <mergeCell ref="AK49:AK53"/>
    <mergeCell ref="Q49:Q53"/>
    <mergeCell ref="S49:S53"/>
    <mergeCell ref="U49:U53"/>
    <mergeCell ref="W49:W53"/>
    <mergeCell ref="Z49:Z53"/>
    <mergeCell ref="C49:H49"/>
    <mergeCell ref="I49:I53"/>
    <mergeCell ref="AS44:AS48"/>
    <mergeCell ref="C45:H45"/>
    <mergeCell ref="C46:H46"/>
    <mergeCell ref="C47:H47"/>
    <mergeCell ref="C48:H48"/>
    <mergeCell ref="AL44:AL48"/>
    <mergeCell ref="AM44:AM48"/>
    <mergeCell ref="AO44:AO48"/>
    <mergeCell ref="AP44:AP48"/>
    <mergeCell ref="AQ44:AQ48"/>
    <mergeCell ref="AR44:AR48"/>
    <mergeCell ref="AF44:AF48"/>
    <mergeCell ref="AG44:AG48"/>
    <mergeCell ref="AH44:AH48"/>
    <mergeCell ref="AI44:AI48"/>
    <mergeCell ref="AJ44:AJ48"/>
    <mergeCell ref="AK44:AK48"/>
    <mergeCell ref="Q44:Q48"/>
    <mergeCell ref="S44:S48"/>
    <mergeCell ref="U44:U48"/>
    <mergeCell ref="W44:W48"/>
    <mergeCell ref="Z44:Z48"/>
    <mergeCell ref="B44:B46"/>
    <mergeCell ref="C44:H44"/>
    <mergeCell ref="I44:I48"/>
    <mergeCell ref="K44:K48"/>
    <mergeCell ref="M44:M48"/>
    <mergeCell ref="O44:O48"/>
    <mergeCell ref="AS39:AS43"/>
    <mergeCell ref="C40:H40"/>
    <mergeCell ref="C41:H41"/>
    <mergeCell ref="C42:H42"/>
    <mergeCell ref="C43:H43"/>
    <mergeCell ref="AL39:AL43"/>
    <mergeCell ref="AM39:AM43"/>
    <mergeCell ref="AO39:AO43"/>
    <mergeCell ref="AP39:AP43"/>
    <mergeCell ref="AQ39:AQ43"/>
    <mergeCell ref="AR39:AR43"/>
    <mergeCell ref="AF39:AF43"/>
    <mergeCell ref="AG39:AG43"/>
    <mergeCell ref="AH39:AH43"/>
    <mergeCell ref="AI39:AI43"/>
    <mergeCell ref="AJ39:AJ43"/>
    <mergeCell ref="AK39:AK43"/>
    <mergeCell ref="Q39:Q43"/>
    <mergeCell ref="S39:S43"/>
    <mergeCell ref="U39:U43"/>
    <mergeCell ref="W39:W43"/>
    <mergeCell ref="Z39:Z43"/>
    <mergeCell ref="B39:B41"/>
    <mergeCell ref="C39:H39"/>
    <mergeCell ref="I39:I43"/>
    <mergeCell ref="K39:K43"/>
    <mergeCell ref="M39:M43"/>
    <mergeCell ref="O39:O43"/>
    <mergeCell ref="AS34:AS38"/>
    <mergeCell ref="C35:H35"/>
    <mergeCell ref="C36:H36"/>
    <mergeCell ref="C37:H37"/>
    <mergeCell ref="C38:H38"/>
    <mergeCell ref="AL34:AL38"/>
    <mergeCell ref="AM34:AM38"/>
    <mergeCell ref="AO34:AO38"/>
    <mergeCell ref="AP34:AP38"/>
    <mergeCell ref="AQ34:AQ38"/>
    <mergeCell ref="AR34:AR38"/>
    <mergeCell ref="AF34:AF38"/>
    <mergeCell ref="AG34:AG38"/>
    <mergeCell ref="AH34:AH38"/>
    <mergeCell ref="AI34:AI38"/>
    <mergeCell ref="AJ34:AJ38"/>
    <mergeCell ref="AK34:AK38"/>
    <mergeCell ref="Q34:Q38"/>
    <mergeCell ref="S34:S38"/>
    <mergeCell ref="U34:U38"/>
    <mergeCell ref="W34:W38"/>
    <mergeCell ref="Z34:Z38"/>
    <mergeCell ref="B34:B36"/>
    <mergeCell ref="C34:H34"/>
    <mergeCell ref="I34:I38"/>
    <mergeCell ref="K34:K38"/>
    <mergeCell ref="M34:M38"/>
    <mergeCell ref="O34:O38"/>
    <mergeCell ref="AS29:AS33"/>
    <mergeCell ref="C30:H30"/>
    <mergeCell ref="C31:H31"/>
    <mergeCell ref="C32:H32"/>
    <mergeCell ref="C33:H33"/>
    <mergeCell ref="AL29:AL33"/>
    <mergeCell ref="AM29:AM33"/>
    <mergeCell ref="AO29:AO33"/>
    <mergeCell ref="AP29:AP33"/>
    <mergeCell ref="AQ29:AQ33"/>
    <mergeCell ref="AR29:AR33"/>
    <mergeCell ref="AF29:AF33"/>
    <mergeCell ref="AG29:AG33"/>
    <mergeCell ref="AH29:AH33"/>
    <mergeCell ref="AI29:AI33"/>
    <mergeCell ref="AJ29:AJ33"/>
    <mergeCell ref="AK29:AK33"/>
    <mergeCell ref="Q29:Q33"/>
    <mergeCell ref="S29:S33"/>
    <mergeCell ref="U29:U33"/>
    <mergeCell ref="W29:W33"/>
    <mergeCell ref="Z29:Z33"/>
    <mergeCell ref="B29:B31"/>
    <mergeCell ref="C29:H29"/>
    <mergeCell ref="I29:I33"/>
    <mergeCell ref="K29:K33"/>
    <mergeCell ref="M29:M33"/>
    <mergeCell ref="O29:O33"/>
    <mergeCell ref="AS24:AS28"/>
    <mergeCell ref="C25:H25"/>
    <mergeCell ref="C26:H26"/>
    <mergeCell ref="C27:H27"/>
    <mergeCell ref="C28:H28"/>
    <mergeCell ref="AL24:AL28"/>
    <mergeCell ref="AM24:AM28"/>
    <mergeCell ref="AO24:AO28"/>
    <mergeCell ref="AP24:AP28"/>
    <mergeCell ref="AQ24:AQ28"/>
    <mergeCell ref="AR24:AR28"/>
    <mergeCell ref="AF24:AF28"/>
    <mergeCell ref="AG24:AG28"/>
    <mergeCell ref="AH24:AH28"/>
    <mergeCell ref="AI24:AI28"/>
    <mergeCell ref="AJ24:AJ28"/>
    <mergeCell ref="AK24:AK28"/>
    <mergeCell ref="Q24:Q28"/>
    <mergeCell ref="S24:S28"/>
    <mergeCell ref="U24:U28"/>
    <mergeCell ref="W24:W28"/>
    <mergeCell ref="Z24:Z28"/>
    <mergeCell ref="AA24:AC28"/>
    <mergeCell ref="B24:B26"/>
    <mergeCell ref="C24:H24"/>
    <mergeCell ref="I24:I28"/>
    <mergeCell ref="K24:K28"/>
    <mergeCell ref="M24:M28"/>
    <mergeCell ref="O24:O28"/>
    <mergeCell ref="AS19:AS23"/>
    <mergeCell ref="C20:H20"/>
    <mergeCell ref="C21:H21"/>
    <mergeCell ref="C22:H22"/>
    <mergeCell ref="C23:H23"/>
    <mergeCell ref="AL19:AL23"/>
    <mergeCell ref="AM19:AM23"/>
    <mergeCell ref="AO19:AO23"/>
    <mergeCell ref="AP19:AP23"/>
    <mergeCell ref="AQ19:AQ23"/>
    <mergeCell ref="AR19:AR23"/>
    <mergeCell ref="AF19:AF23"/>
    <mergeCell ref="AG19:AG23"/>
    <mergeCell ref="AH19:AH23"/>
    <mergeCell ref="AI19:AI23"/>
    <mergeCell ref="AJ19:AJ23"/>
    <mergeCell ref="AK19:AK23"/>
    <mergeCell ref="Q19:Q23"/>
    <mergeCell ref="B19:B21"/>
    <mergeCell ref="C19:H19"/>
    <mergeCell ref="I19:I23"/>
    <mergeCell ref="K19:K23"/>
    <mergeCell ref="M19:M23"/>
    <mergeCell ref="O19:O23"/>
    <mergeCell ref="AA19:AC23"/>
    <mergeCell ref="AS14:AS18"/>
    <mergeCell ref="C15:H15"/>
    <mergeCell ref="C16:H16"/>
    <mergeCell ref="C17:H17"/>
    <mergeCell ref="C18:H18"/>
    <mergeCell ref="AL14:AL18"/>
    <mergeCell ref="AM14:AM18"/>
    <mergeCell ref="AO14:AO18"/>
    <mergeCell ref="AP14:AP18"/>
    <mergeCell ref="AQ14:AQ18"/>
    <mergeCell ref="AR14:AR18"/>
    <mergeCell ref="AF14:AF18"/>
    <mergeCell ref="AG14:AG18"/>
    <mergeCell ref="AH14:AH18"/>
    <mergeCell ref="AI14:AI18"/>
    <mergeCell ref="AJ14:AJ18"/>
    <mergeCell ref="AK14:AK18"/>
    <mergeCell ref="Q14:Q18"/>
    <mergeCell ref="S14:S18"/>
    <mergeCell ref="U14:U18"/>
    <mergeCell ref="W14:W18"/>
    <mergeCell ref="Z14:Z18"/>
    <mergeCell ref="S19:S23"/>
    <mergeCell ref="S13:T13"/>
    <mergeCell ref="U13:V13"/>
    <mergeCell ref="W13:X13"/>
    <mergeCell ref="AF11:AM11"/>
    <mergeCell ref="AO11:AS11"/>
    <mergeCell ref="B12:B13"/>
    <mergeCell ref="I12:X12"/>
    <mergeCell ref="Y12:Y13"/>
    <mergeCell ref="Z12:Z13"/>
    <mergeCell ref="AA12:AC13"/>
    <mergeCell ref="I13:J13"/>
    <mergeCell ref="K13:L13"/>
    <mergeCell ref="M13:N13"/>
    <mergeCell ref="O13:P13"/>
    <mergeCell ref="Q13:R13"/>
    <mergeCell ref="AB10:AC10"/>
    <mergeCell ref="B4:AC4"/>
    <mergeCell ref="B5:C5"/>
    <mergeCell ref="D5:P5"/>
    <mergeCell ref="B6:C8"/>
    <mergeCell ref="D6:F6"/>
    <mergeCell ref="G6:P6"/>
    <mergeCell ref="D7:F7"/>
    <mergeCell ref="G7:P7"/>
    <mergeCell ref="Q5:T6"/>
    <mergeCell ref="U5:AC6"/>
    <mergeCell ref="G8:P8"/>
    <mergeCell ref="Q7:T7"/>
    <mergeCell ref="Q8:T8"/>
    <mergeCell ref="D8:F8"/>
    <mergeCell ref="B10:AA10"/>
  </mergeCells>
  <phoneticPr fontId="1"/>
  <conditionalFormatting sqref="K14:P14 L15 N15 P15 R14:R15">
    <cfRule type="cellIs" dxfId="516" priority="494" stopIfTrue="1" operator="equal">
      <formula>"②"</formula>
    </cfRule>
    <cfRule type="cellIs" dxfId="515" priority="497" stopIfTrue="1" operator="equal">
      <formula>"②"</formula>
    </cfRule>
  </conditionalFormatting>
  <conditionalFormatting sqref="T14:T17 V14:V17">
    <cfRule type="cellIs" dxfId="514" priority="498" stopIfTrue="1" operator="equal">
      <formula>"④"</formula>
    </cfRule>
  </conditionalFormatting>
  <conditionalFormatting sqref="X14:Z14 X15 Y15:Y68">
    <cfRule type="cellIs" dxfId="513" priority="491" stopIfTrue="1" operator="equal">
      <formula>"⑧"</formula>
    </cfRule>
    <cfRule type="cellIs" dxfId="512" priority="499" stopIfTrue="1" operator="equal">
      <formula>"⑥"</formula>
    </cfRule>
  </conditionalFormatting>
  <conditionalFormatting sqref="V14:V15">
    <cfRule type="cellIs" dxfId="511" priority="492" stopIfTrue="1" operator="equal">
      <formula>"⑥"</formula>
    </cfRule>
    <cfRule type="cellIs" dxfId="510" priority="496" stopIfTrue="1" operator="equal">
      <formula>"⑥"</formula>
    </cfRule>
  </conditionalFormatting>
  <conditionalFormatting sqref="X14:Z14 X15 Y15:Y68">
    <cfRule type="cellIs" dxfId="509" priority="495" stopIfTrue="1" operator="equal">
      <formula>"⑧"</formula>
    </cfRule>
  </conditionalFormatting>
  <conditionalFormatting sqref="T14:T17">
    <cfRule type="cellIs" dxfId="508" priority="493" stopIfTrue="1" operator="equal">
      <formula>"④"</formula>
    </cfRule>
  </conditionalFormatting>
  <conditionalFormatting sqref="L16:L17 N16:N17 P16:P17 R16:R17">
    <cfRule type="cellIs" dxfId="507" priority="486" stopIfTrue="1" operator="equal">
      <formula>"②"</formula>
    </cfRule>
    <cfRule type="cellIs" dxfId="506" priority="489" stopIfTrue="1" operator="equal">
      <formula>"②"</formula>
    </cfRule>
  </conditionalFormatting>
  <conditionalFormatting sqref="X16:X17">
    <cfRule type="cellIs" dxfId="505" priority="484" stopIfTrue="1" operator="equal">
      <formula>"⑧"</formula>
    </cfRule>
    <cfRule type="cellIs" dxfId="504" priority="490" stopIfTrue="1" operator="equal">
      <formula>"⑥"</formula>
    </cfRule>
  </conditionalFormatting>
  <conditionalFormatting sqref="V16:V17">
    <cfRule type="cellIs" dxfId="503" priority="485" stopIfTrue="1" operator="equal">
      <formula>"⑥"</formula>
    </cfRule>
    <cfRule type="cellIs" dxfId="502" priority="488" stopIfTrue="1" operator="equal">
      <formula>"⑥"</formula>
    </cfRule>
  </conditionalFormatting>
  <conditionalFormatting sqref="X16:X17">
    <cfRule type="cellIs" dxfId="501" priority="487" stopIfTrue="1" operator="equal">
      <formula>"⑧"</formula>
    </cfRule>
  </conditionalFormatting>
  <conditionalFormatting sqref="L18 N18 P18 R18">
    <cfRule type="cellIs" dxfId="500" priority="478" stopIfTrue="1" operator="equal">
      <formula>"②"</formula>
    </cfRule>
    <cfRule type="cellIs" dxfId="499" priority="481" stopIfTrue="1" operator="equal">
      <formula>"②"</formula>
    </cfRule>
  </conditionalFormatting>
  <conditionalFormatting sqref="T18 V18">
    <cfRule type="cellIs" dxfId="498" priority="482" stopIfTrue="1" operator="equal">
      <formula>"④"</formula>
    </cfRule>
  </conditionalFormatting>
  <conditionalFormatting sqref="X18">
    <cfRule type="cellIs" dxfId="497" priority="475" stopIfTrue="1" operator="equal">
      <formula>"⑧"</formula>
    </cfRule>
    <cfRule type="cellIs" dxfId="496" priority="483" stopIfTrue="1" operator="equal">
      <formula>"⑥"</formula>
    </cfRule>
  </conditionalFormatting>
  <conditionalFormatting sqref="V18">
    <cfRule type="cellIs" dxfId="495" priority="476" stopIfTrue="1" operator="equal">
      <formula>"⑥"</formula>
    </cfRule>
    <cfRule type="cellIs" dxfId="494" priority="480" stopIfTrue="1" operator="equal">
      <formula>"⑥"</formula>
    </cfRule>
  </conditionalFormatting>
  <conditionalFormatting sqref="X18">
    <cfRule type="cellIs" dxfId="493" priority="479" stopIfTrue="1" operator="equal">
      <formula>"⑧"</formula>
    </cfRule>
  </conditionalFormatting>
  <conditionalFormatting sqref="T18">
    <cfRule type="cellIs" dxfId="492" priority="477" stopIfTrue="1" operator="equal">
      <formula>"④"</formula>
    </cfRule>
  </conditionalFormatting>
  <conditionalFormatting sqref="K69:R69 L70:L73 N70:N73 P70:P73 R70:R73">
    <cfRule type="cellIs" dxfId="491" priority="469" stopIfTrue="1" operator="equal">
      <formula>"②"</formula>
    </cfRule>
    <cfRule type="cellIs" dxfId="490" priority="472" stopIfTrue="1" operator="equal">
      <formula>"②"</formula>
    </cfRule>
  </conditionalFormatting>
  <conditionalFormatting sqref="S69:V69 T70:T73 V70:V73">
    <cfRule type="cellIs" dxfId="489" priority="473" stopIfTrue="1" operator="equal">
      <formula>"④"</formula>
    </cfRule>
  </conditionalFormatting>
  <conditionalFormatting sqref="W69:X69 X70:X73">
    <cfRule type="cellIs" dxfId="488" priority="466" stopIfTrue="1" operator="equal">
      <formula>"⑧"</formula>
    </cfRule>
    <cfRule type="cellIs" dxfId="487" priority="474" stopIfTrue="1" operator="equal">
      <formula>"⑥"</formula>
    </cfRule>
  </conditionalFormatting>
  <conditionalFormatting sqref="U69:V69 V70:V73">
    <cfRule type="cellIs" dxfId="486" priority="467" stopIfTrue="1" operator="equal">
      <formula>"⑥"</formula>
    </cfRule>
    <cfRule type="cellIs" dxfId="485" priority="471" stopIfTrue="1" operator="equal">
      <formula>"⑥"</formula>
    </cfRule>
  </conditionalFormatting>
  <conditionalFormatting sqref="W69:X69 X70:X73">
    <cfRule type="cellIs" dxfId="484" priority="470" stopIfTrue="1" operator="equal">
      <formula>"⑧"</formula>
    </cfRule>
  </conditionalFormatting>
  <conditionalFormatting sqref="S69:T69 T70:T73">
    <cfRule type="cellIs" dxfId="483" priority="468" stopIfTrue="1" operator="equal">
      <formula>"④"</formula>
    </cfRule>
  </conditionalFormatting>
  <conditionalFormatting sqref="Z19 Z24 Z29 Z34 Z39 Z44 Z49 Z54 Z59 Z64 Z69">
    <cfRule type="cellIs" dxfId="482" priority="463" stopIfTrue="1" operator="equal">
      <formula>"⑧"</formula>
    </cfRule>
    <cfRule type="cellIs" dxfId="481" priority="465" stopIfTrue="1" operator="equal">
      <formula>"⑥"</formula>
    </cfRule>
  </conditionalFormatting>
  <conditionalFormatting sqref="Z19 Z24 Z29 Z34 Z39 Z44 Z49 Z54 Z59 Z64 Z69">
    <cfRule type="cellIs" dxfId="480" priority="464" stopIfTrue="1" operator="equal">
      <formula>"⑧"</formula>
    </cfRule>
  </conditionalFormatting>
  <conditionalFormatting sqref="Y69:Y73">
    <cfRule type="cellIs" dxfId="479" priority="460" stopIfTrue="1" operator="equal">
      <formula>"⑧"</formula>
    </cfRule>
    <cfRule type="cellIs" dxfId="478" priority="462" stopIfTrue="1" operator="equal">
      <formula>"⑥"</formula>
    </cfRule>
  </conditionalFormatting>
  <conditionalFormatting sqref="Y69:Y73">
    <cfRule type="cellIs" dxfId="477" priority="461" stopIfTrue="1" operator="equal">
      <formula>"⑧"</formula>
    </cfRule>
  </conditionalFormatting>
  <conditionalFormatting sqref="Q14">
    <cfRule type="cellIs" dxfId="476" priority="458" stopIfTrue="1" operator="equal">
      <formula>"②"</formula>
    </cfRule>
    <cfRule type="cellIs" dxfId="475" priority="459" stopIfTrue="1" operator="equal">
      <formula>"②"</formula>
    </cfRule>
  </conditionalFormatting>
  <conditionalFormatting sqref="S14">
    <cfRule type="cellIs" dxfId="474" priority="456" stopIfTrue="1" operator="equal">
      <formula>"②"</formula>
    </cfRule>
    <cfRule type="cellIs" dxfId="473" priority="457" stopIfTrue="1" operator="equal">
      <formula>"②"</formula>
    </cfRule>
  </conditionalFormatting>
  <conditionalFormatting sqref="U14">
    <cfRule type="cellIs" dxfId="472" priority="454" stopIfTrue="1" operator="equal">
      <formula>"②"</formula>
    </cfRule>
    <cfRule type="cellIs" dxfId="471" priority="455" stopIfTrue="1" operator="equal">
      <formula>"②"</formula>
    </cfRule>
  </conditionalFormatting>
  <conditionalFormatting sqref="W14">
    <cfRule type="cellIs" dxfId="470" priority="452" stopIfTrue="1" operator="equal">
      <formula>"②"</formula>
    </cfRule>
    <cfRule type="cellIs" dxfId="469" priority="453" stopIfTrue="1" operator="equal">
      <formula>"②"</formula>
    </cfRule>
  </conditionalFormatting>
  <conditionalFormatting sqref="L19:L20">
    <cfRule type="cellIs" dxfId="468" priority="450" stopIfTrue="1" operator="equal">
      <formula>"②"</formula>
    </cfRule>
    <cfRule type="cellIs" dxfId="467" priority="451" stopIfTrue="1" operator="equal">
      <formula>"②"</formula>
    </cfRule>
  </conditionalFormatting>
  <conditionalFormatting sqref="L21:L22">
    <cfRule type="cellIs" dxfId="466" priority="448" stopIfTrue="1" operator="equal">
      <formula>"②"</formula>
    </cfRule>
    <cfRule type="cellIs" dxfId="465" priority="449" stopIfTrue="1" operator="equal">
      <formula>"②"</formula>
    </cfRule>
  </conditionalFormatting>
  <conditionalFormatting sqref="L23">
    <cfRule type="cellIs" dxfId="464" priority="446" stopIfTrue="1" operator="equal">
      <formula>"②"</formula>
    </cfRule>
    <cfRule type="cellIs" dxfId="463" priority="447" stopIfTrue="1" operator="equal">
      <formula>"②"</formula>
    </cfRule>
  </conditionalFormatting>
  <conditionalFormatting sqref="L24:L25">
    <cfRule type="cellIs" dxfId="462" priority="444" stopIfTrue="1" operator="equal">
      <formula>"②"</formula>
    </cfRule>
    <cfRule type="cellIs" dxfId="461" priority="445" stopIfTrue="1" operator="equal">
      <formula>"②"</formula>
    </cfRule>
  </conditionalFormatting>
  <conditionalFormatting sqref="L26:L27">
    <cfRule type="cellIs" dxfId="460" priority="442" stopIfTrue="1" operator="equal">
      <formula>"②"</formula>
    </cfRule>
    <cfRule type="cellIs" dxfId="459" priority="443" stopIfTrue="1" operator="equal">
      <formula>"②"</formula>
    </cfRule>
  </conditionalFormatting>
  <conditionalFormatting sqref="L28">
    <cfRule type="cellIs" dxfId="458" priority="440" stopIfTrue="1" operator="equal">
      <formula>"②"</formula>
    </cfRule>
    <cfRule type="cellIs" dxfId="457" priority="441" stopIfTrue="1" operator="equal">
      <formula>"②"</formula>
    </cfRule>
  </conditionalFormatting>
  <conditionalFormatting sqref="L29:L30">
    <cfRule type="cellIs" dxfId="456" priority="438" stopIfTrue="1" operator="equal">
      <formula>"②"</formula>
    </cfRule>
    <cfRule type="cellIs" dxfId="455" priority="439" stopIfTrue="1" operator="equal">
      <formula>"②"</formula>
    </cfRule>
  </conditionalFormatting>
  <conditionalFormatting sqref="L31:L32">
    <cfRule type="cellIs" dxfId="454" priority="436" stopIfTrue="1" operator="equal">
      <formula>"②"</formula>
    </cfRule>
    <cfRule type="cellIs" dxfId="453" priority="437" stopIfTrue="1" operator="equal">
      <formula>"②"</formula>
    </cfRule>
  </conditionalFormatting>
  <conditionalFormatting sqref="L33">
    <cfRule type="cellIs" dxfId="452" priority="434" stopIfTrue="1" operator="equal">
      <formula>"②"</formula>
    </cfRule>
    <cfRule type="cellIs" dxfId="451" priority="435" stopIfTrue="1" operator="equal">
      <formula>"②"</formula>
    </cfRule>
  </conditionalFormatting>
  <conditionalFormatting sqref="L34:L35">
    <cfRule type="cellIs" dxfId="450" priority="432" stopIfTrue="1" operator="equal">
      <formula>"②"</formula>
    </cfRule>
    <cfRule type="cellIs" dxfId="449" priority="433" stopIfTrue="1" operator="equal">
      <formula>"②"</formula>
    </cfRule>
  </conditionalFormatting>
  <conditionalFormatting sqref="L36:L37">
    <cfRule type="cellIs" dxfId="448" priority="430" stopIfTrue="1" operator="equal">
      <formula>"②"</formula>
    </cfRule>
    <cfRule type="cellIs" dxfId="447" priority="431" stopIfTrue="1" operator="equal">
      <formula>"②"</formula>
    </cfRule>
  </conditionalFormatting>
  <conditionalFormatting sqref="L38">
    <cfRule type="cellIs" dxfId="446" priority="428" stopIfTrue="1" operator="equal">
      <formula>"②"</formula>
    </cfRule>
    <cfRule type="cellIs" dxfId="445" priority="429" stopIfTrue="1" operator="equal">
      <formula>"②"</formula>
    </cfRule>
  </conditionalFormatting>
  <conditionalFormatting sqref="L39:L40">
    <cfRule type="cellIs" dxfId="444" priority="426" stopIfTrue="1" operator="equal">
      <formula>"②"</formula>
    </cfRule>
    <cfRule type="cellIs" dxfId="443" priority="427" stopIfTrue="1" operator="equal">
      <formula>"②"</formula>
    </cfRule>
  </conditionalFormatting>
  <conditionalFormatting sqref="L41:L42">
    <cfRule type="cellIs" dxfId="442" priority="424" stopIfTrue="1" operator="equal">
      <formula>"②"</formula>
    </cfRule>
    <cfRule type="cellIs" dxfId="441" priority="425" stopIfTrue="1" operator="equal">
      <formula>"②"</formula>
    </cfRule>
  </conditionalFormatting>
  <conditionalFormatting sqref="L43">
    <cfRule type="cellIs" dxfId="440" priority="422" stopIfTrue="1" operator="equal">
      <formula>"②"</formula>
    </cfRule>
    <cfRule type="cellIs" dxfId="439" priority="423" stopIfTrue="1" operator="equal">
      <formula>"②"</formula>
    </cfRule>
  </conditionalFormatting>
  <conditionalFormatting sqref="L44:L45">
    <cfRule type="cellIs" dxfId="438" priority="420" stopIfTrue="1" operator="equal">
      <formula>"②"</formula>
    </cfRule>
    <cfRule type="cellIs" dxfId="437" priority="421" stopIfTrue="1" operator="equal">
      <formula>"②"</formula>
    </cfRule>
  </conditionalFormatting>
  <conditionalFormatting sqref="L46:L47">
    <cfRule type="cellIs" dxfId="436" priority="418" stopIfTrue="1" operator="equal">
      <formula>"②"</formula>
    </cfRule>
    <cfRule type="cellIs" dxfId="435" priority="419" stopIfTrue="1" operator="equal">
      <formula>"②"</formula>
    </cfRule>
  </conditionalFormatting>
  <conditionalFormatting sqref="L48">
    <cfRule type="cellIs" dxfId="434" priority="416" stopIfTrue="1" operator="equal">
      <formula>"②"</formula>
    </cfRule>
    <cfRule type="cellIs" dxfId="433" priority="417" stopIfTrue="1" operator="equal">
      <formula>"②"</formula>
    </cfRule>
  </conditionalFormatting>
  <conditionalFormatting sqref="L49:L50">
    <cfRule type="cellIs" dxfId="432" priority="414" stopIfTrue="1" operator="equal">
      <formula>"②"</formula>
    </cfRule>
    <cfRule type="cellIs" dxfId="431" priority="415" stopIfTrue="1" operator="equal">
      <formula>"②"</formula>
    </cfRule>
  </conditionalFormatting>
  <conditionalFormatting sqref="L51:L52">
    <cfRule type="cellIs" dxfId="430" priority="412" stopIfTrue="1" operator="equal">
      <formula>"②"</formula>
    </cfRule>
    <cfRule type="cellIs" dxfId="429" priority="413" stopIfTrue="1" operator="equal">
      <formula>"②"</formula>
    </cfRule>
  </conditionalFormatting>
  <conditionalFormatting sqref="L53">
    <cfRule type="cellIs" dxfId="428" priority="410" stopIfTrue="1" operator="equal">
      <formula>"②"</formula>
    </cfRule>
    <cfRule type="cellIs" dxfId="427" priority="411" stopIfTrue="1" operator="equal">
      <formula>"②"</formula>
    </cfRule>
  </conditionalFormatting>
  <conditionalFormatting sqref="L54:L55">
    <cfRule type="cellIs" dxfId="426" priority="408" stopIfTrue="1" operator="equal">
      <formula>"②"</formula>
    </cfRule>
    <cfRule type="cellIs" dxfId="425" priority="409" stopIfTrue="1" operator="equal">
      <formula>"②"</formula>
    </cfRule>
  </conditionalFormatting>
  <conditionalFormatting sqref="L56:L57">
    <cfRule type="cellIs" dxfId="424" priority="406" stopIfTrue="1" operator="equal">
      <formula>"②"</formula>
    </cfRule>
    <cfRule type="cellIs" dxfId="423" priority="407" stopIfTrue="1" operator="equal">
      <formula>"②"</formula>
    </cfRule>
  </conditionalFormatting>
  <conditionalFormatting sqref="L58">
    <cfRule type="cellIs" dxfId="422" priority="404" stopIfTrue="1" operator="equal">
      <formula>"②"</formula>
    </cfRule>
    <cfRule type="cellIs" dxfId="421" priority="405" stopIfTrue="1" operator="equal">
      <formula>"②"</formula>
    </cfRule>
  </conditionalFormatting>
  <conditionalFormatting sqref="L59:L60">
    <cfRule type="cellIs" dxfId="420" priority="402" stopIfTrue="1" operator="equal">
      <formula>"②"</formula>
    </cfRule>
    <cfRule type="cellIs" dxfId="419" priority="403" stopIfTrue="1" operator="equal">
      <formula>"②"</formula>
    </cfRule>
  </conditionalFormatting>
  <conditionalFormatting sqref="L61:L62">
    <cfRule type="cellIs" dxfId="418" priority="400" stopIfTrue="1" operator="equal">
      <formula>"②"</formula>
    </cfRule>
    <cfRule type="cellIs" dxfId="417" priority="401" stopIfTrue="1" operator="equal">
      <formula>"②"</formula>
    </cfRule>
  </conditionalFormatting>
  <conditionalFormatting sqref="L63">
    <cfRule type="cellIs" dxfId="416" priority="398" stopIfTrue="1" operator="equal">
      <formula>"②"</formula>
    </cfRule>
    <cfRule type="cellIs" dxfId="415" priority="399" stopIfTrue="1" operator="equal">
      <formula>"②"</formula>
    </cfRule>
  </conditionalFormatting>
  <conditionalFormatting sqref="L64:L65">
    <cfRule type="cellIs" dxfId="414" priority="396" stopIfTrue="1" operator="equal">
      <formula>"②"</formula>
    </cfRule>
    <cfRule type="cellIs" dxfId="413" priority="397" stopIfTrue="1" operator="equal">
      <formula>"②"</formula>
    </cfRule>
  </conditionalFormatting>
  <conditionalFormatting sqref="L66:L67">
    <cfRule type="cellIs" dxfId="412" priority="394" stopIfTrue="1" operator="equal">
      <formula>"②"</formula>
    </cfRule>
    <cfRule type="cellIs" dxfId="411" priority="395" stopIfTrue="1" operator="equal">
      <formula>"②"</formula>
    </cfRule>
  </conditionalFormatting>
  <conditionalFormatting sqref="L68">
    <cfRule type="cellIs" dxfId="410" priority="392" stopIfTrue="1" operator="equal">
      <formula>"②"</formula>
    </cfRule>
    <cfRule type="cellIs" dxfId="409" priority="393" stopIfTrue="1" operator="equal">
      <formula>"②"</formula>
    </cfRule>
  </conditionalFormatting>
  <conditionalFormatting sqref="N19:N20">
    <cfRule type="cellIs" dxfId="408" priority="390" stopIfTrue="1" operator="equal">
      <formula>"②"</formula>
    </cfRule>
    <cfRule type="cellIs" dxfId="407" priority="391" stopIfTrue="1" operator="equal">
      <formula>"②"</formula>
    </cfRule>
  </conditionalFormatting>
  <conditionalFormatting sqref="N21:N22">
    <cfRule type="cellIs" dxfId="406" priority="388" stopIfTrue="1" operator="equal">
      <formula>"②"</formula>
    </cfRule>
    <cfRule type="cellIs" dxfId="405" priority="389" stopIfTrue="1" operator="equal">
      <formula>"②"</formula>
    </cfRule>
  </conditionalFormatting>
  <conditionalFormatting sqref="N23">
    <cfRule type="cellIs" dxfId="404" priority="386" stopIfTrue="1" operator="equal">
      <formula>"②"</formula>
    </cfRule>
    <cfRule type="cellIs" dxfId="403" priority="387" stopIfTrue="1" operator="equal">
      <formula>"②"</formula>
    </cfRule>
  </conditionalFormatting>
  <conditionalFormatting sqref="N24:N25">
    <cfRule type="cellIs" dxfId="402" priority="384" stopIfTrue="1" operator="equal">
      <formula>"②"</formula>
    </cfRule>
    <cfRule type="cellIs" dxfId="401" priority="385" stopIfTrue="1" operator="equal">
      <formula>"②"</formula>
    </cfRule>
  </conditionalFormatting>
  <conditionalFormatting sqref="N26:N27">
    <cfRule type="cellIs" dxfId="400" priority="382" stopIfTrue="1" operator="equal">
      <formula>"②"</formula>
    </cfRule>
    <cfRule type="cellIs" dxfId="399" priority="383" stopIfTrue="1" operator="equal">
      <formula>"②"</formula>
    </cfRule>
  </conditionalFormatting>
  <conditionalFormatting sqref="N28">
    <cfRule type="cellIs" dxfId="398" priority="380" stopIfTrue="1" operator="equal">
      <formula>"②"</formula>
    </cfRule>
    <cfRule type="cellIs" dxfId="397" priority="381" stopIfTrue="1" operator="equal">
      <formula>"②"</formula>
    </cfRule>
  </conditionalFormatting>
  <conditionalFormatting sqref="N29:N30">
    <cfRule type="cellIs" dxfId="396" priority="378" stopIfTrue="1" operator="equal">
      <formula>"②"</formula>
    </cfRule>
    <cfRule type="cellIs" dxfId="395" priority="379" stopIfTrue="1" operator="equal">
      <formula>"②"</formula>
    </cfRule>
  </conditionalFormatting>
  <conditionalFormatting sqref="N31:N32">
    <cfRule type="cellIs" dxfId="394" priority="376" stopIfTrue="1" operator="equal">
      <formula>"②"</formula>
    </cfRule>
    <cfRule type="cellIs" dxfId="393" priority="377" stopIfTrue="1" operator="equal">
      <formula>"②"</formula>
    </cfRule>
  </conditionalFormatting>
  <conditionalFormatting sqref="N33">
    <cfRule type="cellIs" dxfId="392" priority="374" stopIfTrue="1" operator="equal">
      <formula>"②"</formula>
    </cfRule>
    <cfRule type="cellIs" dxfId="391" priority="375" stopIfTrue="1" operator="equal">
      <formula>"②"</formula>
    </cfRule>
  </conditionalFormatting>
  <conditionalFormatting sqref="N34:N35">
    <cfRule type="cellIs" dxfId="390" priority="372" stopIfTrue="1" operator="equal">
      <formula>"②"</formula>
    </cfRule>
    <cfRule type="cellIs" dxfId="389" priority="373" stopIfTrue="1" operator="equal">
      <formula>"②"</formula>
    </cfRule>
  </conditionalFormatting>
  <conditionalFormatting sqref="N36:N37">
    <cfRule type="cellIs" dxfId="388" priority="370" stopIfTrue="1" operator="equal">
      <formula>"②"</formula>
    </cfRule>
    <cfRule type="cellIs" dxfId="387" priority="371" stopIfTrue="1" operator="equal">
      <formula>"②"</formula>
    </cfRule>
  </conditionalFormatting>
  <conditionalFormatting sqref="N38">
    <cfRule type="cellIs" dxfId="386" priority="368" stopIfTrue="1" operator="equal">
      <formula>"②"</formula>
    </cfRule>
    <cfRule type="cellIs" dxfId="385" priority="369" stopIfTrue="1" operator="equal">
      <formula>"②"</formula>
    </cfRule>
  </conditionalFormatting>
  <conditionalFormatting sqref="N39:N40">
    <cfRule type="cellIs" dxfId="384" priority="366" stopIfTrue="1" operator="equal">
      <formula>"②"</formula>
    </cfRule>
    <cfRule type="cellIs" dxfId="383" priority="367" stopIfTrue="1" operator="equal">
      <formula>"②"</formula>
    </cfRule>
  </conditionalFormatting>
  <conditionalFormatting sqref="N41:N42">
    <cfRule type="cellIs" dxfId="382" priority="364" stopIfTrue="1" operator="equal">
      <formula>"②"</formula>
    </cfRule>
    <cfRule type="cellIs" dxfId="381" priority="365" stopIfTrue="1" operator="equal">
      <formula>"②"</formula>
    </cfRule>
  </conditionalFormatting>
  <conditionalFormatting sqref="N43">
    <cfRule type="cellIs" dxfId="380" priority="362" stopIfTrue="1" operator="equal">
      <formula>"②"</formula>
    </cfRule>
    <cfRule type="cellIs" dxfId="379" priority="363" stopIfTrue="1" operator="equal">
      <formula>"②"</formula>
    </cfRule>
  </conditionalFormatting>
  <conditionalFormatting sqref="N44:N45">
    <cfRule type="cellIs" dxfId="378" priority="360" stopIfTrue="1" operator="equal">
      <formula>"②"</formula>
    </cfRule>
    <cfRule type="cellIs" dxfId="377" priority="361" stopIfTrue="1" operator="equal">
      <formula>"②"</formula>
    </cfRule>
  </conditionalFormatting>
  <conditionalFormatting sqref="N46:N47">
    <cfRule type="cellIs" dxfId="376" priority="358" stopIfTrue="1" operator="equal">
      <formula>"②"</formula>
    </cfRule>
    <cfRule type="cellIs" dxfId="375" priority="359" stopIfTrue="1" operator="equal">
      <formula>"②"</formula>
    </cfRule>
  </conditionalFormatting>
  <conditionalFormatting sqref="N48">
    <cfRule type="cellIs" dxfId="374" priority="356" stopIfTrue="1" operator="equal">
      <formula>"②"</formula>
    </cfRule>
    <cfRule type="cellIs" dxfId="373" priority="357" stopIfTrue="1" operator="equal">
      <formula>"②"</formula>
    </cfRule>
  </conditionalFormatting>
  <conditionalFormatting sqref="N49:N50">
    <cfRule type="cellIs" dxfId="372" priority="354" stopIfTrue="1" operator="equal">
      <formula>"②"</formula>
    </cfRule>
    <cfRule type="cellIs" dxfId="371" priority="355" stopIfTrue="1" operator="equal">
      <formula>"②"</formula>
    </cfRule>
  </conditionalFormatting>
  <conditionalFormatting sqref="N51:N52">
    <cfRule type="cellIs" dxfId="370" priority="352" stopIfTrue="1" operator="equal">
      <formula>"②"</formula>
    </cfRule>
    <cfRule type="cellIs" dxfId="369" priority="353" stopIfTrue="1" operator="equal">
      <formula>"②"</formula>
    </cfRule>
  </conditionalFormatting>
  <conditionalFormatting sqref="N53">
    <cfRule type="cellIs" dxfId="368" priority="350" stopIfTrue="1" operator="equal">
      <formula>"②"</formula>
    </cfRule>
    <cfRule type="cellIs" dxfId="367" priority="351" stopIfTrue="1" operator="equal">
      <formula>"②"</formula>
    </cfRule>
  </conditionalFormatting>
  <conditionalFormatting sqref="N54:N55">
    <cfRule type="cellIs" dxfId="366" priority="348" stopIfTrue="1" operator="equal">
      <formula>"②"</formula>
    </cfRule>
    <cfRule type="cellIs" dxfId="365" priority="349" stopIfTrue="1" operator="equal">
      <formula>"②"</formula>
    </cfRule>
  </conditionalFormatting>
  <conditionalFormatting sqref="N56:N57">
    <cfRule type="cellIs" dxfId="364" priority="346" stopIfTrue="1" operator="equal">
      <formula>"②"</formula>
    </cfRule>
    <cfRule type="cellIs" dxfId="363" priority="347" stopIfTrue="1" operator="equal">
      <formula>"②"</formula>
    </cfRule>
  </conditionalFormatting>
  <conditionalFormatting sqref="N58">
    <cfRule type="cellIs" dxfId="362" priority="344" stopIfTrue="1" operator="equal">
      <formula>"②"</formula>
    </cfRule>
    <cfRule type="cellIs" dxfId="361" priority="345" stopIfTrue="1" operator="equal">
      <formula>"②"</formula>
    </cfRule>
  </conditionalFormatting>
  <conditionalFormatting sqref="N59:N60">
    <cfRule type="cellIs" dxfId="360" priority="342" stopIfTrue="1" operator="equal">
      <formula>"②"</formula>
    </cfRule>
    <cfRule type="cellIs" dxfId="359" priority="343" stopIfTrue="1" operator="equal">
      <formula>"②"</formula>
    </cfRule>
  </conditionalFormatting>
  <conditionalFormatting sqref="N61:N62">
    <cfRule type="cellIs" dxfId="358" priority="340" stopIfTrue="1" operator="equal">
      <formula>"②"</formula>
    </cfRule>
    <cfRule type="cellIs" dxfId="357" priority="341" stopIfTrue="1" operator="equal">
      <formula>"②"</formula>
    </cfRule>
  </conditionalFormatting>
  <conditionalFormatting sqref="N63">
    <cfRule type="cellIs" dxfId="356" priority="338" stopIfTrue="1" operator="equal">
      <formula>"②"</formula>
    </cfRule>
    <cfRule type="cellIs" dxfId="355" priority="339" stopIfTrue="1" operator="equal">
      <formula>"②"</formula>
    </cfRule>
  </conditionalFormatting>
  <conditionalFormatting sqref="N64:N65">
    <cfRule type="cellIs" dxfId="354" priority="336" stopIfTrue="1" operator="equal">
      <formula>"②"</formula>
    </cfRule>
    <cfRule type="cellIs" dxfId="353" priority="337" stopIfTrue="1" operator="equal">
      <formula>"②"</formula>
    </cfRule>
  </conditionalFormatting>
  <conditionalFormatting sqref="N66:N67">
    <cfRule type="cellIs" dxfId="352" priority="334" stopIfTrue="1" operator="equal">
      <formula>"②"</formula>
    </cfRule>
    <cfRule type="cellIs" dxfId="351" priority="335" stopIfTrue="1" operator="equal">
      <formula>"②"</formula>
    </cfRule>
  </conditionalFormatting>
  <conditionalFormatting sqref="N68">
    <cfRule type="cellIs" dxfId="350" priority="332" stopIfTrue="1" operator="equal">
      <formula>"②"</formula>
    </cfRule>
    <cfRule type="cellIs" dxfId="349" priority="333" stopIfTrue="1" operator="equal">
      <formula>"②"</formula>
    </cfRule>
  </conditionalFormatting>
  <conditionalFormatting sqref="P19:P20">
    <cfRule type="cellIs" dxfId="348" priority="330" stopIfTrue="1" operator="equal">
      <formula>"②"</formula>
    </cfRule>
    <cfRule type="cellIs" dxfId="347" priority="331" stopIfTrue="1" operator="equal">
      <formula>"②"</formula>
    </cfRule>
  </conditionalFormatting>
  <conditionalFormatting sqref="P21:P22">
    <cfRule type="cellIs" dxfId="346" priority="328" stopIfTrue="1" operator="equal">
      <formula>"②"</formula>
    </cfRule>
    <cfRule type="cellIs" dxfId="345" priority="329" stopIfTrue="1" operator="equal">
      <formula>"②"</formula>
    </cfRule>
  </conditionalFormatting>
  <conditionalFormatting sqref="P23">
    <cfRule type="cellIs" dxfId="344" priority="326" stopIfTrue="1" operator="equal">
      <formula>"②"</formula>
    </cfRule>
    <cfRule type="cellIs" dxfId="343" priority="327" stopIfTrue="1" operator="equal">
      <formula>"②"</formula>
    </cfRule>
  </conditionalFormatting>
  <conditionalFormatting sqref="P24:P25">
    <cfRule type="cellIs" dxfId="342" priority="324" stopIfTrue="1" operator="equal">
      <formula>"②"</formula>
    </cfRule>
    <cfRule type="cellIs" dxfId="341" priority="325" stopIfTrue="1" operator="equal">
      <formula>"②"</formula>
    </cfRule>
  </conditionalFormatting>
  <conditionalFormatting sqref="P26:P27">
    <cfRule type="cellIs" dxfId="340" priority="322" stopIfTrue="1" operator="equal">
      <formula>"②"</formula>
    </cfRule>
    <cfRule type="cellIs" dxfId="339" priority="323" stopIfTrue="1" operator="equal">
      <formula>"②"</formula>
    </cfRule>
  </conditionalFormatting>
  <conditionalFormatting sqref="P28">
    <cfRule type="cellIs" dxfId="338" priority="320" stopIfTrue="1" operator="equal">
      <formula>"②"</formula>
    </cfRule>
    <cfRule type="cellIs" dxfId="337" priority="321" stopIfTrue="1" operator="equal">
      <formula>"②"</formula>
    </cfRule>
  </conditionalFormatting>
  <conditionalFormatting sqref="P29:P30">
    <cfRule type="cellIs" dxfId="336" priority="318" stopIfTrue="1" operator="equal">
      <formula>"②"</formula>
    </cfRule>
    <cfRule type="cellIs" dxfId="335" priority="319" stopIfTrue="1" operator="equal">
      <formula>"②"</formula>
    </cfRule>
  </conditionalFormatting>
  <conditionalFormatting sqref="P31:P32">
    <cfRule type="cellIs" dxfId="334" priority="316" stopIfTrue="1" operator="equal">
      <formula>"②"</formula>
    </cfRule>
    <cfRule type="cellIs" dxfId="333" priority="317" stopIfTrue="1" operator="equal">
      <formula>"②"</formula>
    </cfRule>
  </conditionalFormatting>
  <conditionalFormatting sqref="P33">
    <cfRule type="cellIs" dxfId="332" priority="314" stopIfTrue="1" operator="equal">
      <formula>"②"</formula>
    </cfRule>
    <cfRule type="cellIs" dxfId="331" priority="315" stopIfTrue="1" operator="equal">
      <formula>"②"</formula>
    </cfRule>
  </conditionalFormatting>
  <conditionalFormatting sqref="P34:P35">
    <cfRule type="cellIs" dxfId="330" priority="312" stopIfTrue="1" operator="equal">
      <formula>"②"</formula>
    </cfRule>
    <cfRule type="cellIs" dxfId="329" priority="313" stopIfTrue="1" operator="equal">
      <formula>"②"</formula>
    </cfRule>
  </conditionalFormatting>
  <conditionalFormatting sqref="P36:P37">
    <cfRule type="cellIs" dxfId="328" priority="310" stopIfTrue="1" operator="equal">
      <formula>"②"</formula>
    </cfRule>
    <cfRule type="cellIs" dxfId="327" priority="311" stopIfTrue="1" operator="equal">
      <formula>"②"</formula>
    </cfRule>
  </conditionalFormatting>
  <conditionalFormatting sqref="P38">
    <cfRule type="cellIs" dxfId="326" priority="308" stopIfTrue="1" operator="equal">
      <formula>"②"</formula>
    </cfRule>
    <cfRule type="cellIs" dxfId="325" priority="309" stopIfTrue="1" operator="equal">
      <formula>"②"</formula>
    </cfRule>
  </conditionalFormatting>
  <conditionalFormatting sqref="P39:P40">
    <cfRule type="cellIs" dxfId="324" priority="306" stopIfTrue="1" operator="equal">
      <formula>"②"</formula>
    </cfRule>
    <cfRule type="cellIs" dxfId="323" priority="307" stopIfTrue="1" operator="equal">
      <formula>"②"</formula>
    </cfRule>
  </conditionalFormatting>
  <conditionalFormatting sqref="P41:P42">
    <cfRule type="cellIs" dxfId="322" priority="304" stopIfTrue="1" operator="equal">
      <formula>"②"</formula>
    </cfRule>
    <cfRule type="cellIs" dxfId="321" priority="305" stopIfTrue="1" operator="equal">
      <formula>"②"</formula>
    </cfRule>
  </conditionalFormatting>
  <conditionalFormatting sqref="P43">
    <cfRule type="cellIs" dxfId="320" priority="302" stopIfTrue="1" operator="equal">
      <formula>"②"</formula>
    </cfRule>
    <cfRule type="cellIs" dxfId="319" priority="303" stopIfTrue="1" operator="equal">
      <formula>"②"</formula>
    </cfRule>
  </conditionalFormatting>
  <conditionalFormatting sqref="P44:P45">
    <cfRule type="cellIs" dxfId="318" priority="300" stopIfTrue="1" operator="equal">
      <formula>"②"</formula>
    </cfRule>
    <cfRule type="cellIs" dxfId="317" priority="301" stopIfTrue="1" operator="equal">
      <formula>"②"</formula>
    </cfRule>
  </conditionalFormatting>
  <conditionalFormatting sqref="P46:P47">
    <cfRule type="cellIs" dxfId="316" priority="298" stopIfTrue="1" operator="equal">
      <formula>"②"</formula>
    </cfRule>
    <cfRule type="cellIs" dxfId="315" priority="299" stopIfTrue="1" operator="equal">
      <formula>"②"</formula>
    </cfRule>
  </conditionalFormatting>
  <conditionalFormatting sqref="P48">
    <cfRule type="cellIs" dxfId="314" priority="296" stopIfTrue="1" operator="equal">
      <formula>"②"</formula>
    </cfRule>
    <cfRule type="cellIs" dxfId="313" priority="297" stopIfTrue="1" operator="equal">
      <formula>"②"</formula>
    </cfRule>
  </conditionalFormatting>
  <conditionalFormatting sqref="P49:P50">
    <cfRule type="cellIs" dxfId="312" priority="294" stopIfTrue="1" operator="equal">
      <formula>"②"</formula>
    </cfRule>
    <cfRule type="cellIs" dxfId="311" priority="295" stopIfTrue="1" operator="equal">
      <formula>"②"</formula>
    </cfRule>
  </conditionalFormatting>
  <conditionalFormatting sqref="P51:P52">
    <cfRule type="cellIs" dxfId="310" priority="292" stopIfTrue="1" operator="equal">
      <formula>"②"</formula>
    </cfRule>
    <cfRule type="cellIs" dxfId="309" priority="293" stopIfTrue="1" operator="equal">
      <formula>"②"</formula>
    </cfRule>
  </conditionalFormatting>
  <conditionalFormatting sqref="P53">
    <cfRule type="cellIs" dxfId="308" priority="290" stopIfTrue="1" operator="equal">
      <formula>"②"</formula>
    </cfRule>
    <cfRule type="cellIs" dxfId="307" priority="291" stopIfTrue="1" operator="equal">
      <formula>"②"</formula>
    </cfRule>
  </conditionalFormatting>
  <conditionalFormatting sqref="P54:P55">
    <cfRule type="cellIs" dxfId="306" priority="288" stopIfTrue="1" operator="equal">
      <formula>"②"</formula>
    </cfRule>
    <cfRule type="cellIs" dxfId="305" priority="289" stopIfTrue="1" operator="equal">
      <formula>"②"</formula>
    </cfRule>
  </conditionalFormatting>
  <conditionalFormatting sqref="P56:P57">
    <cfRule type="cellIs" dxfId="304" priority="286" stopIfTrue="1" operator="equal">
      <formula>"②"</formula>
    </cfRule>
    <cfRule type="cellIs" dxfId="303" priority="287" stopIfTrue="1" operator="equal">
      <formula>"②"</formula>
    </cfRule>
  </conditionalFormatting>
  <conditionalFormatting sqref="P58">
    <cfRule type="cellIs" dxfId="302" priority="284" stopIfTrue="1" operator="equal">
      <formula>"②"</formula>
    </cfRule>
    <cfRule type="cellIs" dxfId="301" priority="285" stopIfTrue="1" operator="equal">
      <formula>"②"</formula>
    </cfRule>
  </conditionalFormatting>
  <conditionalFormatting sqref="P59:P60">
    <cfRule type="cellIs" dxfId="300" priority="282" stopIfTrue="1" operator="equal">
      <formula>"②"</formula>
    </cfRule>
    <cfRule type="cellIs" dxfId="299" priority="283" stopIfTrue="1" operator="equal">
      <formula>"②"</formula>
    </cfRule>
  </conditionalFormatting>
  <conditionalFormatting sqref="P61:P62">
    <cfRule type="cellIs" dxfId="298" priority="280" stopIfTrue="1" operator="equal">
      <formula>"②"</formula>
    </cfRule>
    <cfRule type="cellIs" dxfId="297" priority="281" stopIfTrue="1" operator="equal">
      <formula>"②"</formula>
    </cfRule>
  </conditionalFormatting>
  <conditionalFormatting sqref="P63">
    <cfRule type="cellIs" dxfId="296" priority="278" stopIfTrue="1" operator="equal">
      <formula>"②"</formula>
    </cfRule>
    <cfRule type="cellIs" dxfId="295" priority="279" stopIfTrue="1" operator="equal">
      <formula>"②"</formula>
    </cfRule>
  </conditionalFormatting>
  <conditionalFormatting sqref="P64:P65">
    <cfRule type="cellIs" dxfId="294" priority="276" stopIfTrue="1" operator="equal">
      <formula>"②"</formula>
    </cfRule>
    <cfRule type="cellIs" dxfId="293" priority="277" stopIfTrue="1" operator="equal">
      <formula>"②"</formula>
    </cfRule>
  </conditionalFormatting>
  <conditionalFormatting sqref="P66:P67">
    <cfRule type="cellIs" dxfId="292" priority="274" stopIfTrue="1" operator="equal">
      <formula>"②"</formula>
    </cfRule>
    <cfRule type="cellIs" dxfId="291" priority="275" stopIfTrue="1" operator="equal">
      <formula>"②"</formula>
    </cfRule>
  </conditionalFormatting>
  <conditionalFormatting sqref="P68">
    <cfRule type="cellIs" dxfId="290" priority="272" stopIfTrue="1" operator="equal">
      <formula>"②"</formula>
    </cfRule>
    <cfRule type="cellIs" dxfId="289" priority="273" stopIfTrue="1" operator="equal">
      <formula>"②"</formula>
    </cfRule>
  </conditionalFormatting>
  <conditionalFormatting sqref="R19:R20">
    <cfRule type="cellIs" dxfId="288" priority="270" stopIfTrue="1" operator="equal">
      <formula>"②"</formula>
    </cfRule>
    <cfRule type="cellIs" dxfId="287" priority="271" stopIfTrue="1" operator="equal">
      <formula>"②"</formula>
    </cfRule>
  </conditionalFormatting>
  <conditionalFormatting sqref="R21:R22">
    <cfRule type="cellIs" dxfId="286" priority="268" stopIfTrue="1" operator="equal">
      <formula>"②"</formula>
    </cfRule>
    <cfRule type="cellIs" dxfId="285" priority="269" stopIfTrue="1" operator="equal">
      <formula>"②"</formula>
    </cfRule>
  </conditionalFormatting>
  <conditionalFormatting sqref="R23">
    <cfRule type="cellIs" dxfId="284" priority="266" stopIfTrue="1" operator="equal">
      <formula>"②"</formula>
    </cfRule>
    <cfRule type="cellIs" dxfId="283" priority="267" stopIfTrue="1" operator="equal">
      <formula>"②"</formula>
    </cfRule>
  </conditionalFormatting>
  <conditionalFormatting sqref="R24:R25">
    <cfRule type="cellIs" dxfId="282" priority="264" stopIfTrue="1" operator="equal">
      <formula>"②"</formula>
    </cfRule>
    <cfRule type="cellIs" dxfId="281" priority="265" stopIfTrue="1" operator="equal">
      <formula>"②"</formula>
    </cfRule>
  </conditionalFormatting>
  <conditionalFormatting sqref="R26:R27">
    <cfRule type="cellIs" dxfId="280" priority="262" stopIfTrue="1" operator="equal">
      <formula>"②"</formula>
    </cfRule>
    <cfRule type="cellIs" dxfId="279" priority="263" stopIfTrue="1" operator="equal">
      <formula>"②"</formula>
    </cfRule>
  </conditionalFormatting>
  <conditionalFormatting sqref="R28">
    <cfRule type="cellIs" dxfId="278" priority="260" stopIfTrue="1" operator="equal">
      <formula>"②"</formula>
    </cfRule>
    <cfRule type="cellIs" dxfId="277" priority="261" stopIfTrue="1" operator="equal">
      <formula>"②"</formula>
    </cfRule>
  </conditionalFormatting>
  <conditionalFormatting sqref="R29:R30">
    <cfRule type="cellIs" dxfId="276" priority="258" stopIfTrue="1" operator="equal">
      <formula>"②"</formula>
    </cfRule>
    <cfRule type="cellIs" dxfId="275" priority="259" stopIfTrue="1" operator="equal">
      <formula>"②"</formula>
    </cfRule>
  </conditionalFormatting>
  <conditionalFormatting sqref="R31:R32">
    <cfRule type="cellIs" dxfId="274" priority="256" stopIfTrue="1" operator="equal">
      <formula>"②"</formula>
    </cfRule>
    <cfRule type="cellIs" dxfId="273" priority="257" stopIfTrue="1" operator="equal">
      <formula>"②"</formula>
    </cfRule>
  </conditionalFormatting>
  <conditionalFormatting sqref="R33">
    <cfRule type="cellIs" dxfId="272" priority="254" stopIfTrue="1" operator="equal">
      <formula>"②"</formula>
    </cfRule>
    <cfRule type="cellIs" dxfId="271" priority="255" stopIfTrue="1" operator="equal">
      <formula>"②"</formula>
    </cfRule>
  </conditionalFormatting>
  <conditionalFormatting sqref="R34:R35">
    <cfRule type="cellIs" dxfId="270" priority="252" stopIfTrue="1" operator="equal">
      <formula>"②"</formula>
    </cfRule>
    <cfRule type="cellIs" dxfId="269" priority="253" stopIfTrue="1" operator="equal">
      <formula>"②"</formula>
    </cfRule>
  </conditionalFormatting>
  <conditionalFormatting sqref="R36:R37">
    <cfRule type="cellIs" dxfId="268" priority="250" stopIfTrue="1" operator="equal">
      <formula>"②"</formula>
    </cfRule>
    <cfRule type="cellIs" dxfId="267" priority="251" stopIfTrue="1" operator="equal">
      <formula>"②"</formula>
    </cfRule>
  </conditionalFormatting>
  <conditionalFormatting sqref="R38">
    <cfRule type="cellIs" dxfId="266" priority="248" stopIfTrue="1" operator="equal">
      <formula>"②"</formula>
    </cfRule>
    <cfRule type="cellIs" dxfId="265" priority="249" stopIfTrue="1" operator="equal">
      <formula>"②"</formula>
    </cfRule>
  </conditionalFormatting>
  <conditionalFormatting sqref="R39:R40">
    <cfRule type="cellIs" dxfId="264" priority="246" stopIfTrue="1" operator="equal">
      <formula>"②"</formula>
    </cfRule>
    <cfRule type="cellIs" dxfId="263" priority="247" stopIfTrue="1" operator="equal">
      <formula>"②"</formula>
    </cfRule>
  </conditionalFormatting>
  <conditionalFormatting sqref="R41:R42">
    <cfRule type="cellIs" dxfId="262" priority="244" stopIfTrue="1" operator="equal">
      <formula>"②"</formula>
    </cfRule>
    <cfRule type="cellIs" dxfId="261" priority="245" stopIfTrue="1" operator="equal">
      <formula>"②"</formula>
    </cfRule>
  </conditionalFormatting>
  <conditionalFormatting sqref="R43">
    <cfRule type="cellIs" dxfId="260" priority="242" stopIfTrue="1" operator="equal">
      <formula>"②"</formula>
    </cfRule>
    <cfRule type="cellIs" dxfId="259" priority="243" stopIfTrue="1" operator="equal">
      <formula>"②"</formula>
    </cfRule>
  </conditionalFormatting>
  <conditionalFormatting sqref="R44:R45">
    <cfRule type="cellIs" dxfId="258" priority="240" stopIfTrue="1" operator="equal">
      <formula>"②"</formula>
    </cfRule>
    <cfRule type="cellIs" dxfId="257" priority="241" stopIfTrue="1" operator="equal">
      <formula>"②"</formula>
    </cfRule>
  </conditionalFormatting>
  <conditionalFormatting sqref="R46:R47">
    <cfRule type="cellIs" dxfId="256" priority="238" stopIfTrue="1" operator="equal">
      <formula>"②"</formula>
    </cfRule>
    <cfRule type="cellIs" dxfId="255" priority="239" stopIfTrue="1" operator="equal">
      <formula>"②"</formula>
    </cfRule>
  </conditionalFormatting>
  <conditionalFormatting sqref="R48">
    <cfRule type="cellIs" dxfId="254" priority="236" stopIfTrue="1" operator="equal">
      <formula>"②"</formula>
    </cfRule>
    <cfRule type="cellIs" dxfId="253" priority="237" stopIfTrue="1" operator="equal">
      <formula>"②"</formula>
    </cfRule>
  </conditionalFormatting>
  <conditionalFormatting sqref="R49:R50">
    <cfRule type="cellIs" dxfId="252" priority="234" stopIfTrue="1" operator="equal">
      <formula>"②"</formula>
    </cfRule>
    <cfRule type="cellIs" dxfId="251" priority="235" stopIfTrue="1" operator="equal">
      <formula>"②"</formula>
    </cfRule>
  </conditionalFormatting>
  <conditionalFormatting sqref="R51:R52">
    <cfRule type="cellIs" dxfId="250" priority="232" stopIfTrue="1" operator="equal">
      <formula>"②"</formula>
    </cfRule>
    <cfRule type="cellIs" dxfId="249" priority="233" stopIfTrue="1" operator="equal">
      <formula>"②"</formula>
    </cfRule>
  </conditionalFormatting>
  <conditionalFormatting sqref="R53">
    <cfRule type="cellIs" dxfId="248" priority="230" stopIfTrue="1" operator="equal">
      <formula>"②"</formula>
    </cfRule>
    <cfRule type="cellIs" dxfId="247" priority="231" stopIfTrue="1" operator="equal">
      <formula>"②"</formula>
    </cfRule>
  </conditionalFormatting>
  <conditionalFormatting sqref="R54:R55">
    <cfRule type="cellIs" dxfId="246" priority="228" stopIfTrue="1" operator="equal">
      <formula>"②"</formula>
    </cfRule>
    <cfRule type="cellIs" dxfId="245" priority="229" stopIfTrue="1" operator="equal">
      <formula>"②"</formula>
    </cfRule>
  </conditionalFormatting>
  <conditionalFormatting sqref="R56:R57">
    <cfRule type="cellIs" dxfId="244" priority="226" stopIfTrue="1" operator="equal">
      <formula>"②"</formula>
    </cfRule>
    <cfRule type="cellIs" dxfId="243" priority="227" stopIfTrue="1" operator="equal">
      <formula>"②"</formula>
    </cfRule>
  </conditionalFormatting>
  <conditionalFormatting sqref="R58">
    <cfRule type="cellIs" dxfId="242" priority="224" stopIfTrue="1" operator="equal">
      <formula>"②"</formula>
    </cfRule>
    <cfRule type="cellIs" dxfId="241" priority="225" stopIfTrue="1" operator="equal">
      <formula>"②"</formula>
    </cfRule>
  </conditionalFormatting>
  <conditionalFormatting sqref="R59:R60">
    <cfRule type="cellIs" dxfId="240" priority="222" stopIfTrue="1" operator="equal">
      <formula>"②"</formula>
    </cfRule>
    <cfRule type="cellIs" dxfId="239" priority="223" stopIfTrue="1" operator="equal">
      <formula>"②"</formula>
    </cfRule>
  </conditionalFormatting>
  <conditionalFormatting sqref="R61:R62">
    <cfRule type="cellIs" dxfId="238" priority="220" stopIfTrue="1" operator="equal">
      <formula>"②"</formula>
    </cfRule>
    <cfRule type="cellIs" dxfId="237" priority="221" stopIfTrue="1" operator="equal">
      <formula>"②"</formula>
    </cfRule>
  </conditionalFormatting>
  <conditionalFormatting sqref="R63">
    <cfRule type="cellIs" dxfId="236" priority="218" stopIfTrue="1" operator="equal">
      <formula>"②"</formula>
    </cfRule>
    <cfRule type="cellIs" dxfId="235" priority="219" stopIfTrue="1" operator="equal">
      <formula>"②"</formula>
    </cfRule>
  </conditionalFormatting>
  <conditionalFormatting sqref="R64:R65">
    <cfRule type="cellIs" dxfId="234" priority="216" stopIfTrue="1" operator="equal">
      <formula>"②"</formula>
    </cfRule>
    <cfRule type="cellIs" dxfId="233" priority="217" stopIfTrue="1" operator="equal">
      <formula>"②"</formula>
    </cfRule>
  </conditionalFormatting>
  <conditionalFormatting sqref="R66:R67">
    <cfRule type="cellIs" dxfId="232" priority="214" stopIfTrue="1" operator="equal">
      <formula>"②"</formula>
    </cfRule>
    <cfRule type="cellIs" dxfId="231" priority="215" stopIfTrue="1" operator="equal">
      <formula>"②"</formula>
    </cfRule>
  </conditionalFormatting>
  <conditionalFormatting sqref="R68">
    <cfRule type="cellIs" dxfId="230" priority="212" stopIfTrue="1" operator="equal">
      <formula>"②"</formula>
    </cfRule>
    <cfRule type="cellIs" dxfId="229" priority="213" stopIfTrue="1" operator="equal">
      <formula>"②"</formula>
    </cfRule>
  </conditionalFormatting>
  <conditionalFormatting sqref="T19:T22">
    <cfRule type="cellIs" dxfId="228" priority="211" stopIfTrue="1" operator="equal">
      <formula>"④"</formula>
    </cfRule>
  </conditionalFormatting>
  <conditionalFormatting sqref="T19:T22">
    <cfRule type="cellIs" dxfId="227" priority="210" stopIfTrue="1" operator="equal">
      <formula>"④"</formula>
    </cfRule>
  </conditionalFormatting>
  <conditionalFormatting sqref="T23">
    <cfRule type="cellIs" dxfId="226" priority="209" stopIfTrue="1" operator="equal">
      <formula>"④"</formula>
    </cfRule>
  </conditionalFormatting>
  <conditionalFormatting sqref="T23">
    <cfRule type="cellIs" dxfId="225" priority="208" stopIfTrue="1" operator="equal">
      <formula>"④"</formula>
    </cfRule>
  </conditionalFormatting>
  <conditionalFormatting sqref="T24:T27">
    <cfRule type="cellIs" dxfId="224" priority="207" stopIfTrue="1" operator="equal">
      <formula>"④"</formula>
    </cfRule>
  </conditionalFormatting>
  <conditionalFormatting sqref="T24:T27">
    <cfRule type="cellIs" dxfId="223" priority="206" stopIfTrue="1" operator="equal">
      <formula>"④"</formula>
    </cfRule>
  </conditionalFormatting>
  <conditionalFormatting sqref="T28">
    <cfRule type="cellIs" dxfId="222" priority="205" stopIfTrue="1" operator="equal">
      <formula>"④"</formula>
    </cfRule>
  </conditionalFormatting>
  <conditionalFormatting sqref="T28">
    <cfRule type="cellIs" dxfId="221" priority="204" stopIfTrue="1" operator="equal">
      <formula>"④"</formula>
    </cfRule>
  </conditionalFormatting>
  <conditionalFormatting sqref="T29:T32">
    <cfRule type="cellIs" dxfId="220" priority="203" stopIfTrue="1" operator="equal">
      <formula>"④"</formula>
    </cfRule>
  </conditionalFormatting>
  <conditionalFormatting sqref="T29:T32">
    <cfRule type="cellIs" dxfId="219" priority="202" stopIfTrue="1" operator="equal">
      <formula>"④"</formula>
    </cfRule>
  </conditionalFormatting>
  <conditionalFormatting sqref="T33">
    <cfRule type="cellIs" dxfId="218" priority="201" stopIfTrue="1" operator="equal">
      <formula>"④"</formula>
    </cfRule>
  </conditionalFormatting>
  <conditionalFormatting sqref="T33">
    <cfRule type="cellIs" dxfId="217" priority="200" stopIfTrue="1" operator="equal">
      <formula>"④"</formula>
    </cfRule>
  </conditionalFormatting>
  <conditionalFormatting sqref="T34:T37">
    <cfRule type="cellIs" dxfId="216" priority="199" stopIfTrue="1" operator="equal">
      <formula>"④"</formula>
    </cfRule>
  </conditionalFormatting>
  <conditionalFormatting sqref="T34:T37">
    <cfRule type="cellIs" dxfId="215" priority="198" stopIfTrue="1" operator="equal">
      <formula>"④"</formula>
    </cfRule>
  </conditionalFormatting>
  <conditionalFormatting sqref="T38">
    <cfRule type="cellIs" dxfId="214" priority="197" stopIfTrue="1" operator="equal">
      <formula>"④"</formula>
    </cfRule>
  </conditionalFormatting>
  <conditionalFormatting sqref="T38">
    <cfRule type="cellIs" dxfId="213" priority="196" stopIfTrue="1" operator="equal">
      <formula>"④"</formula>
    </cfRule>
  </conditionalFormatting>
  <conditionalFormatting sqref="T39:T42">
    <cfRule type="cellIs" dxfId="212" priority="195" stopIfTrue="1" operator="equal">
      <formula>"④"</formula>
    </cfRule>
  </conditionalFormatting>
  <conditionalFormatting sqref="T39:T42">
    <cfRule type="cellIs" dxfId="211" priority="194" stopIfTrue="1" operator="equal">
      <formula>"④"</formula>
    </cfRule>
  </conditionalFormatting>
  <conditionalFormatting sqref="T43">
    <cfRule type="cellIs" dxfId="210" priority="193" stopIfTrue="1" operator="equal">
      <formula>"④"</formula>
    </cfRule>
  </conditionalFormatting>
  <conditionalFormatting sqref="T43">
    <cfRule type="cellIs" dxfId="209" priority="192" stopIfTrue="1" operator="equal">
      <formula>"④"</formula>
    </cfRule>
  </conditionalFormatting>
  <conditionalFormatting sqref="T44:T47">
    <cfRule type="cellIs" dxfId="208" priority="191" stopIfTrue="1" operator="equal">
      <formula>"④"</formula>
    </cfRule>
  </conditionalFormatting>
  <conditionalFormatting sqref="T44:T47">
    <cfRule type="cellIs" dxfId="207" priority="190" stopIfTrue="1" operator="equal">
      <formula>"④"</formula>
    </cfRule>
  </conditionalFormatting>
  <conditionalFormatting sqref="T48">
    <cfRule type="cellIs" dxfId="206" priority="189" stopIfTrue="1" operator="equal">
      <formula>"④"</formula>
    </cfRule>
  </conditionalFormatting>
  <conditionalFormatting sqref="T48">
    <cfRule type="cellIs" dxfId="205" priority="188" stopIfTrue="1" operator="equal">
      <formula>"④"</formula>
    </cfRule>
  </conditionalFormatting>
  <conditionalFormatting sqref="T49:T52">
    <cfRule type="cellIs" dxfId="204" priority="187" stopIfTrue="1" operator="equal">
      <formula>"④"</formula>
    </cfRule>
  </conditionalFormatting>
  <conditionalFormatting sqref="T49:T52">
    <cfRule type="cellIs" dxfId="203" priority="186" stopIfTrue="1" operator="equal">
      <formula>"④"</formula>
    </cfRule>
  </conditionalFormatting>
  <conditionalFormatting sqref="T53">
    <cfRule type="cellIs" dxfId="202" priority="185" stopIfTrue="1" operator="equal">
      <formula>"④"</formula>
    </cfRule>
  </conditionalFormatting>
  <conditionalFormatting sqref="T53">
    <cfRule type="cellIs" dxfId="201" priority="184" stopIfTrue="1" operator="equal">
      <formula>"④"</formula>
    </cfRule>
  </conditionalFormatting>
  <conditionalFormatting sqref="T54:T57">
    <cfRule type="cellIs" dxfId="200" priority="183" stopIfTrue="1" operator="equal">
      <formula>"④"</formula>
    </cfRule>
  </conditionalFormatting>
  <conditionalFormatting sqref="T54:T57">
    <cfRule type="cellIs" dxfId="199" priority="182" stopIfTrue="1" operator="equal">
      <formula>"④"</formula>
    </cfRule>
  </conditionalFormatting>
  <conditionalFormatting sqref="T58">
    <cfRule type="cellIs" dxfId="198" priority="181" stopIfTrue="1" operator="equal">
      <formula>"④"</formula>
    </cfRule>
  </conditionalFormatting>
  <conditionalFormatting sqref="T58">
    <cfRule type="cellIs" dxfId="197" priority="180" stopIfTrue="1" operator="equal">
      <formula>"④"</formula>
    </cfRule>
  </conditionalFormatting>
  <conditionalFormatting sqref="T59:T62">
    <cfRule type="cellIs" dxfId="196" priority="179" stopIfTrue="1" operator="equal">
      <formula>"④"</formula>
    </cfRule>
  </conditionalFormatting>
  <conditionalFormatting sqref="T59:T62">
    <cfRule type="cellIs" dxfId="195" priority="178" stopIfTrue="1" operator="equal">
      <formula>"④"</formula>
    </cfRule>
  </conditionalFormatting>
  <conditionalFormatting sqref="T63">
    <cfRule type="cellIs" dxfId="194" priority="177" stopIfTrue="1" operator="equal">
      <formula>"④"</formula>
    </cfRule>
  </conditionalFormatting>
  <conditionalFormatting sqref="T63">
    <cfRule type="cellIs" dxfId="193" priority="176" stopIfTrue="1" operator="equal">
      <formula>"④"</formula>
    </cfRule>
  </conditionalFormatting>
  <conditionalFormatting sqref="T64:T67">
    <cfRule type="cellIs" dxfId="192" priority="175" stopIfTrue="1" operator="equal">
      <formula>"④"</formula>
    </cfRule>
  </conditionalFormatting>
  <conditionalFormatting sqref="T64:T67">
    <cfRule type="cellIs" dxfId="191" priority="174" stopIfTrue="1" operator="equal">
      <formula>"④"</formula>
    </cfRule>
  </conditionalFormatting>
  <conditionalFormatting sqref="T68">
    <cfRule type="cellIs" dxfId="190" priority="173" stopIfTrue="1" operator="equal">
      <formula>"④"</formula>
    </cfRule>
  </conditionalFormatting>
  <conditionalFormatting sqref="T68">
    <cfRule type="cellIs" dxfId="189" priority="172" stopIfTrue="1" operator="equal">
      <formula>"④"</formula>
    </cfRule>
  </conditionalFormatting>
  <conditionalFormatting sqref="V19:V22">
    <cfRule type="cellIs" dxfId="188" priority="171" stopIfTrue="1" operator="equal">
      <formula>"④"</formula>
    </cfRule>
  </conditionalFormatting>
  <conditionalFormatting sqref="V19:V20">
    <cfRule type="cellIs" dxfId="187" priority="169" stopIfTrue="1" operator="equal">
      <formula>"⑥"</formula>
    </cfRule>
    <cfRule type="cellIs" dxfId="186" priority="170" stopIfTrue="1" operator="equal">
      <formula>"⑥"</formula>
    </cfRule>
  </conditionalFormatting>
  <conditionalFormatting sqref="V21:V22">
    <cfRule type="cellIs" dxfId="185" priority="167" stopIfTrue="1" operator="equal">
      <formula>"⑥"</formula>
    </cfRule>
    <cfRule type="cellIs" dxfId="184" priority="168" stopIfTrue="1" operator="equal">
      <formula>"⑥"</formula>
    </cfRule>
  </conditionalFormatting>
  <conditionalFormatting sqref="V23">
    <cfRule type="cellIs" dxfId="183" priority="166" stopIfTrue="1" operator="equal">
      <formula>"④"</formula>
    </cfRule>
  </conditionalFormatting>
  <conditionalFormatting sqref="V23">
    <cfRule type="cellIs" dxfId="182" priority="164" stopIfTrue="1" operator="equal">
      <formula>"⑥"</formula>
    </cfRule>
    <cfRule type="cellIs" dxfId="181" priority="165" stopIfTrue="1" operator="equal">
      <formula>"⑥"</formula>
    </cfRule>
  </conditionalFormatting>
  <conditionalFormatting sqref="V24:V27">
    <cfRule type="cellIs" dxfId="180" priority="163" stopIfTrue="1" operator="equal">
      <formula>"④"</formula>
    </cfRule>
  </conditionalFormatting>
  <conditionalFormatting sqref="V24:V25">
    <cfRule type="cellIs" dxfId="179" priority="161" stopIfTrue="1" operator="equal">
      <formula>"⑥"</formula>
    </cfRule>
    <cfRule type="cellIs" dxfId="178" priority="162" stopIfTrue="1" operator="equal">
      <formula>"⑥"</formula>
    </cfRule>
  </conditionalFormatting>
  <conditionalFormatting sqref="V26:V27">
    <cfRule type="cellIs" dxfId="177" priority="159" stopIfTrue="1" operator="equal">
      <formula>"⑥"</formula>
    </cfRule>
    <cfRule type="cellIs" dxfId="176" priority="160" stopIfTrue="1" operator="equal">
      <formula>"⑥"</formula>
    </cfRule>
  </conditionalFormatting>
  <conditionalFormatting sqref="V28">
    <cfRule type="cellIs" dxfId="175" priority="158" stopIfTrue="1" operator="equal">
      <formula>"④"</formula>
    </cfRule>
  </conditionalFormatting>
  <conditionalFormatting sqref="V28">
    <cfRule type="cellIs" dxfId="174" priority="156" stopIfTrue="1" operator="equal">
      <formula>"⑥"</formula>
    </cfRule>
    <cfRule type="cellIs" dxfId="173" priority="157" stopIfTrue="1" operator="equal">
      <formula>"⑥"</formula>
    </cfRule>
  </conditionalFormatting>
  <conditionalFormatting sqref="V29:V32">
    <cfRule type="cellIs" dxfId="172" priority="155" stopIfTrue="1" operator="equal">
      <formula>"④"</formula>
    </cfRule>
  </conditionalFormatting>
  <conditionalFormatting sqref="V29:V30">
    <cfRule type="cellIs" dxfId="171" priority="153" stopIfTrue="1" operator="equal">
      <formula>"⑥"</formula>
    </cfRule>
    <cfRule type="cellIs" dxfId="170" priority="154" stopIfTrue="1" operator="equal">
      <formula>"⑥"</formula>
    </cfRule>
  </conditionalFormatting>
  <conditionalFormatting sqref="V31:V32">
    <cfRule type="cellIs" dxfId="169" priority="151" stopIfTrue="1" operator="equal">
      <formula>"⑥"</formula>
    </cfRule>
    <cfRule type="cellIs" dxfId="168" priority="152" stopIfTrue="1" operator="equal">
      <formula>"⑥"</formula>
    </cfRule>
  </conditionalFormatting>
  <conditionalFormatting sqref="V33">
    <cfRule type="cellIs" dxfId="167" priority="150" stopIfTrue="1" operator="equal">
      <formula>"④"</formula>
    </cfRule>
  </conditionalFormatting>
  <conditionalFormatting sqref="V33">
    <cfRule type="cellIs" dxfId="166" priority="148" stopIfTrue="1" operator="equal">
      <formula>"⑥"</formula>
    </cfRule>
    <cfRule type="cellIs" dxfId="165" priority="149" stopIfTrue="1" operator="equal">
      <formula>"⑥"</formula>
    </cfRule>
  </conditionalFormatting>
  <conditionalFormatting sqref="V34:V37">
    <cfRule type="cellIs" dxfId="164" priority="147" stopIfTrue="1" operator="equal">
      <formula>"④"</formula>
    </cfRule>
  </conditionalFormatting>
  <conditionalFormatting sqref="V34:V35">
    <cfRule type="cellIs" dxfId="163" priority="145" stopIfTrue="1" operator="equal">
      <formula>"⑥"</formula>
    </cfRule>
    <cfRule type="cellIs" dxfId="162" priority="146" stopIfTrue="1" operator="equal">
      <formula>"⑥"</formula>
    </cfRule>
  </conditionalFormatting>
  <conditionalFormatting sqref="V36:V37">
    <cfRule type="cellIs" dxfId="161" priority="143" stopIfTrue="1" operator="equal">
      <formula>"⑥"</formula>
    </cfRule>
    <cfRule type="cellIs" dxfId="160" priority="144" stopIfTrue="1" operator="equal">
      <formula>"⑥"</formula>
    </cfRule>
  </conditionalFormatting>
  <conditionalFormatting sqref="V38">
    <cfRule type="cellIs" dxfId="159" priority="142" stopIfTrue="1" operator="equal">
      <formula>"④"</formula>
    </cfRule>
  </conditionalFormatting>
  <conditionalFormatting sqref="V38">
    <cfRule type="cellIs" dxfId="158" priority="140" stopIfTrue="1" operator="equal">
      <formula>"⑥"</formula>
    </cfRule>
    <cfRule type="cellIs" dxfId="157" priority="141" stopIfTrue="1" operator="equal">
      <formula>"⑥"</formula>
    </cfRule>
  </conditionalFormatting>
  <conditionalFormatting sqref="V39:V42">
    <cfRule type="cellIs" dxfId="156" priority="139" stopIfTrue="1" operator="equal">
      <formula>"④"</formula>
    </cfRule>
  </conditionalFormatting>
  <conditionalFormatting sqref="V39:V40">
    <cfRule type="cellIs" dxfId="155" priority="137" stopIfTrue="1" operator="equal">
      <formula>"⑥"</formula>
    </cfRule>
    <cfRule type="cellIs" dxfId="154" priority="138" stopIfTrue="1" operator="equal">
      <formula>"⑥"</formula>
    </cfRule>
  </conditionalFormatting>
  <conditionalFormatting sqref="V41:V42">
    <cfRule type="cellIs" dxfId="153" priority="135" stopIfTrue="1" operator="equal">
      <formula>"⑥"</formula>
    </cfRule>
    <cfRule type="cellIs" dxfId="152" priority="136" stopIfTrue="1" operator="equal">
      <formula>"⑥"</formula>
    </cfRule>
  </conditionalFormatting>
  <conditionalFormatting sqref="V43">
    <cfRule type="cellIs" dxfId="151" priority="134" stopIfTrue="1" operator="equal">
      <formula>"④"</formula>
    </cfRule>
  </conditionalFormatting>
  <conditionalFormatting sqref="V43">
    <cfRule type="cellIs" dxfId="150" priority="132" stopIfTrue="1" operator="equal">
      <formula>"⑥"</formula>
    </cfRule>
    <cfRule type="cellIs" dxfId="149" priority="133" stopIfTrue="1" operator="equal">
      <formula>"⑥"</formula>
    </cfRule>
  </conditionalFormatting>
  <conditionalFormatting sqref="V44:V47">
    <cfRule type="cellIs" dxfId="148" priority="131" stopIfTrue="1" operator="equal">
      <formula>"④"</formula>
    </cfRule>
  </conditionalFormatting>
  <conditionalFormatting sqref="V44:V45">
    <cfRule type="cellIs" dxfId="147" priority="129" stopIfTrue="1" operator="equal">
      <formula>"⑥"</formula>
    </cfRule>
    <cfRule type="cellIs" dxfId="146" priority="130" stopIfTrue="1" operator="equal">
      <formula>"⑥"</formula>
    </cfRule>
  </conditionalFormatting>
  <conditionalFormatting sqref="V46:V47">
    <cfRule type="cellIs" dxfId="145" priority="127" stopIfTrue="1" operator="equal">
      <formula>"⑥"</formula>
    </cfRule>
    <cfRule type="cellIs" dxfId="144" priority="128" stopIfTrue="1" operator="equal">
      <formula>"⑥"</formula>
    </cfRule>
  </conditionalFormatting>
  <conditionalFormatting sqref="V48">
    <cfRule type="cellIs" dxfId="143" priority="126" stopIfTrue="1" operator="equal">
      <formula>"④"</formula>
    </cfRule>
  </conditionalFormatting>
  <conditionalFormatting sqref="V48">
    <cfRule type="cellIs" dxfId="142" priority="124" stopIfTrue="1" operator="equal">
      <formula>"⑥"</formula>
    </cfRule>
    <cfRule type="cellIs" dxfId="141" priority="125" stopIfTrue="1" operator="equal">
      <formula>"⑥"</formula>
    </cfRule>
  </conditionalFormatting>
  <conditionalFormatting sqref="V49:V52">
    <cfRule type="cellIs" dxfId="140" priority="123" stopIfTrue="1" operator="equal">
      <formula>"④"</formula>
    </cfRule>
  </conditionalFormatting>
  <conditionalFormatting sqref="V49:V50">
    <cfRule type="cellIs" dxfId="139" priority="121" stopIfTrue="1" operator="equal">
      <formula>"⑥"</formula>
    </cfRule>
    <cfRule type="cellIs" dxfId="138" priority="122" stopIfTrue="1" operator="equal">
      <formula>"⑥"</formula>
    </cfRule>
  </conditionalFormatting>
  <conditionalFormatting sqref="V51:V52">
    <cfRule type="cellIs" dxfId="137" priority="119" stopIfTrue="1" operator="equal">
      <formula>"⑥"</formula>
    </cfRule>
    <cfRule type="cellIs" dxfId="136" priority="120" stopIfTrue="1" operator="equal">
      <formula>"⑥"</formula>
    </cfRule>
  </conditionalFormatting>
  <conditionalFormatting sqref="V53">
    <cfRule type="cellIs" dxfId="135" priority="118" stopIfTrue="1" operator="equal">
      <formula>"④"</formula>
    </cfRule>
  </conditionalFormatting>
  <conditionalFormatting sqref="V53">
    <cfRule type="cellIs" dxfId="134" priority="116" stopIfTrue="1" operator="equal">
      <formula>"⑥"</formula>
    </cfRule>
    <cfRule type="cellIs" dxfId="133" priority="117" stopIfTrue="1" operator="equal">
      <formula>"⑥"</formula>
    </cfRule>
  </conditionalFormatting>
  <conditionalFormatting sqref="V54:V57">
    <cfRule type="cellIs" dxfId="132" priority="115" stopIfTrue="1" operator="equal">
      <formula>"④"</formula>
    </cfRule>
  </conditionalFormatting>
  <conditionalFormatting sqref="V54:V55">
    <cfRule type="cellIs" dxfId="131" priority="113" stopIfTrue="1" operator="equal">
      <formula>"⑥"</formula>
    </cfRule>
    <cfRule type="cellIs" dxfId="130" priority="114" stopIfTrue="1" operator="equal">
      <formula>"⑥"</formula>
    </cfRule>
  </conditionalFormatting>
  <conditionalFormatting sqref="V56:V57">
    <cfRule type="cellIs" dxfId="129" priority="111" stopIfTrue="1" operator="equal">
      <formula>"⑥"</formula>
    </cfRule>
    <cfRule type="cellIs" dxfId="128" priority="112" stopIfTrue="1" operator="equal">
      <formula>"⑥"</formula>
    </cfRule>
  </conditionalFormatting>
  <conditionalFormatting sqref="V58">
    <cfRule type="cellIs" dxfId="127" priority="110" stopIfTrue="1" operator="equal">
      <formula>"④"</formula>
    </cfRule>
  </conditionalFormatting>
  <conditionalFormatting sqref="V58">
    <cfRule type="cellIs" dxfId="126" priority="108" stopIfTrue="1" operator="equal">
      <formula>"⑥"</formula>
    </cfRule>
    <cfRule type="cellIs" dxfId="125" priority="109" stopIfTrue="1" operator="equal">
      <formula>"⑥"</formula>
    </cfRule>
  </conditionalFormatting>
  <conditionalFormatting sqref="V59:V62">
    <cfRule type="cellIs" dxfId="124" priority="107" stopIfTrue="1" operator="equal">
      <formula>"④"</formula>
    </cfRule>
  </conditionalFormatting>
  <conditionalFormatting sqref="V59:V60">
    <cfRule type="cellIs" dxfId="123" priority="105" stopIfTrue="1" operator="equal">
      <formula>"⑥"</formula>
    </cfRule>
    <cfRule type="cellIs" dxfId="122" priority="106" stopIfTrue="1" operator="equal">
      <formula>"⑥"</formula>
    </cfRule>
  </conditionalFormatting>
  <conditionalFormatting sqref="V61:V62">
    <cfRule type="cellIs" dxfId="121" priority="103" stopIfTrue="1" operator="equal">
      <formula>"⑥"</formula>
    </cfRule>
    <cfRule type="cellIs" dxfId="120" priority="104" stopIfTrue="1" operator="equal">
      <formula>"⑥"</formula>
    </cfRule>
  </conditionalFormatting>
  <conditionalFormatting sqref="V63">
    <cfRule type="cellIs" dxfId="119" priority="102" stopIfTrue="1" operator="equal">
      <formula>"④"</formula>
    </cfRule>
  </conditionalFormatting>
  <conditionalFormatting sqref="V63">
    <cfRule type="cellIs" dxfId="118" priority="100" stopIfTrue="1" operator="equal">
      <formula>"⑥"</formula>
    </cfRule>
    <cfRule type="cellIs" dxfId="117" priority="101" stopIfTrue="1" operator="equal">
      <formula>"⑥"</formula>
    </cfRule>
  </conditionalFormatting>
  <conditionalFormatting sqref="V64:V67">
    <cfRule type="cellIs" dxfId="116" priority="99" stopIfTrue="1" operator="equal">
      <formula>"④"</formula>
    </cfRule>
  </conditionalFormatting>
  <conditionalFormatting sqref="V64:V65">
    <cfRule type="cellIs" dxfId="115" priority="97" stopIfTrue="1" operator="equal">
      <formula>"⑥"</formula>
    </cfRule>
    <cfRule type="cellIs" dxfId="114" priority="98" stopIfTrue="1" operator="equal">
      <formula>"⑥"</formula>
    </cfRule>
  </conditionalFormatting>
  <conditionalFormatting sqref="V66:V67">
    <cfRule type="cellIs" dxfId="113" priority="95" stopIfTrue="1" operator="equal">
      <formula>"⑥"</formula>
    </cfRule>
    <cfRule type="cellIs" dxfId="112" priority="96" stopIfTrue="1" operator="equal">
      <formula>"⑥"</formula>
    </cfRule>
  </conditionalFormatting>
  <conditionalFormatting sqref="V68">
    <cfRule type="cellIs" dxfId="111" priority="94" stopIfTrue="1" operator="equal">
      <formula>"④"</formula>
    </cfRule>
  </conditionalFormatting>
  <conditionalFormatting sqref="V68">
    <cfRule type="cellIs" dxfId="110" priority="92" stopIfTrue="1" operator="equal">
      <formula>"⑥"</formula>
    </cfRule>
    <cfRule type="cellIs" dxfId="109" priority="93" stopIfTrue="1" operator="equal">
      <formula>"⑥"</formula>
    </cfRule>
  </conditionalFormatting>
  <conditionalFormatting sqref="X19:X20">
    <cfRule type="cellIs" dxfId="108" priority="89" stopIfTrue="1" operator="equal">
      <formula>"⑧"</formula>
    </cfRule>
    <cfRule type="cellIs" dxfId="107" priority="91" stopIfTrue="1" operator="equal">
      <formula>"⑥"</formula>
    </cfRule>
  </conditionalFormatting>
  <conditionalFormatting sqref="X19:X20">
    <cfRule type="cellIs" dxfId="106" priority="90" stopIfTrue="1" operator="equal">
      <formula>"⑧"</formula>
    </cfRule>
  </conditionalFormatting>
  <conditionalFormatting sqref="X21:X22">
    <cfRule type="cellIs" dxfId="105" priority="86" stopIfTrue="1" operator="equal">
      <formula>"⑧"</formula>
    </cfRule>
    <cfRule type="cellIs" dxfId="104" priority="88" stopIfTrue="1" operator="equal">
      <formula>"⑥"</formula>
    </cfRule>
  </conditionalFormatting>
  <conditionalFormatting sqref="X21:X22">
    <cfRule type="cellIs" dxfId="103" priority="87" stopIfTrue="1" operator="equal">
      <formula>"⑧"</formula>
    </cfRule>
  </conditionalFormatting>
  <conditionalFormatting sqref="X23">
    <cfRule type="cellIs" dxfId="102" priority="83" stopIfTrue="1" operator="equal">
      <formula>"⑧"</formula>
    </cfRule>
    <cfRule type="cellIs" dxfId="101" priority="85" stopIfTrue="1" operator="equal">
      <formula>"⑥"</formula>
    </cfRule>
  </conditionalFormatting>
  <conditionalFormatting sqref="X23">
    <cfRule type="cellIs" dxfId="100" priority="84" stopIfTrue="1" operator="equal">
      <formula>"⑧"</formula>
    </cfRule>
  </conditionalFormatting>
  <conditionalFormatting sqref="X24:X25">
    <cfRule type="cellIs" dxfId="99" priority="80" stopIfTrue="1" operator="equal">
      <formula>"⑧"</formula>
    </cfRule>
    <cfRule type="cellIs" dxfId="98" priority="82" stopIfTrue="1" operator="equal">
      <formula>"⑥"</formula>
    </cfRule>
  </conditionalFormatting>
  <conditionalFormatting sqref="X24:X25">
    <cfRule type="cellIs" dxfId="97" priority="81" stopIfTrue="1" operator="equal">
      <formula>"⑧"</formula>
    </cfRule>
  </conditionalFormatting>
  <conditionalFormatting sqref="X26:X27">
    <cfRule type="cellIs" dxfId="96" priority="77" stopIfTrue="1" operator="equal">
      <formula>"⑧"</formula>
    </cfRule>
    <cfRule type="cellIs" dxfId="95" priority="79" stopIfTrue="1" operator="equal">
      <formula>"⑥"</formula>
    </cfRule>
  </conditionalFormatting>
  <conditionalFormatting sqref="X26:X27">
    <cfRule type="cellIs" dxfId="94" priority="78" stopIfTrue="1" operator="equal">
      <formula>"⑧"</formula>
    </cfRule>
  </conditionalFormatting>
  <conditionalFormatting sqref="X28">
    <cfRule type="cellIs" dxfId="93" priority="74" stopIfTrue="1" operator="equal">
      <formula>"⑧"</formula>
    </cfRule>
    <cfRule type="cellIs" dxfId="92" priority="76" stopIfTrue="1" operator="equal">
      <formula>"⑥"</formula>
    </cfRule>
  </conditionalFormatting>
  <conditionalFormatting sqref="X28">
    <cfRule type="cellIs" dxfId="91" priority="75" stopIfTrue="1" operator="equal">
      <formula>"⑧"</formula>
    </cfRule>
  </conditionalFormatting>
  <conditionalFormatting sqref="X29:X30">
    <cfRule type="cellIs" dxfId="90" priority="71" stopIfTrue="1" operator="equal">
      <formula>"⑧"</formula>
    </cfRule>
    <cfRule type="cellIs" dxfId="89" priority="73" stopIfTrue="1" operator="equal">
      <formula>"⑥"</formula>
    </cfRule>
  </conditionalFormatting>
  <conditionalFormatting sqref="X29:X30">
    <cfRule type="cellIs" dxfId="88" priority="72" stopIfTrue="1" operator="equal">
      <formula>"⑧"</formula>
    </cfRule>
  </conditionalFormatting>
  <conditionalFormatting sqref="X31:X32">
    <cfRule type="cellIs" dxfId="87" priority="68" stopIfTrue="1" operator="equal">
      <formula>"⑧"</formula>
    </cfRule>
    <cfRule type="cellIs" dxfId="86" priority="70" stopIfTrue="1" operator="equal">
      <formula>"⑥"</formula>
    </cfRule>
  </conditionalFormatting>
  <conditionalFormatting sqref="X31:X32">
    <cfRule type="cellIs" dxfId="85" priority="69" stopIfTrue="1" operator="equal">
      <formula>"⑧"</formula>
    </cfRule>
  </conditionalFormatting>
  <conditionalFormatting sqref="X33">
    <cfRule type="cellIs" dxfId="84" priority="65" stopIfTrue="1" operator="equal">
      <formula>"⑧"</formula>
    </cfRule>
    <cfRule type="cellIs" dxfId="83" priority="67" stopIfTrue="1" operator="equal">
      <formula>"⑥"</formula>
    </cfRule>
  </conditionalFormatting>
  <conditionalFormatting sqref="X33">
    <cfRule type="cellIs" dxfId="82" priority="66" stopIfTrue="1" operator="equal">
      <formula>"⑧"</formula>
    </cfRule>
  </conditionalFormatting>
  <conditionalFormatting sqref="X34:X35">
    <cfRule type="cellIs" dxfId="81" priority="62" stopIfTrue="1" operator="equal">
      <formula>"⑧"</formula>
    </cfRule>
    <cfRule type="cellIs" dxfId="80" priority="64" stopIfTrue="1" operator="equal">
      <formula>"⑥"</formula>
    </cfRule>
  </conditionalFormatting>
  <conditionalFormatting sqref="X34:X35">
    <cfRule type="cellIs" dxfId="79" priority="63" stopIfTrue="1" operator="equal">
      <formula>"⑧"</formula>
    </cfRule>
  </conditionalFormatting>
  <conditionalFormatting sqref="X36:X37">
    <cfRule type="cellIs" dxfId="78" priority="59" stopIfTrue="1" operator="equal">
      <formula>"⑧"</formula>
    </cfRule>
    <cfRule type="cellIs" dxfId="77" priority="61" stopIfTrue="1" operator="equal">
      <formula>"⑥"</formula>
    </cfRule>
  </conditionalFormatting>
  <conditionalFormatting sqref="X36:X37">
    <cfRule type="cellIs" dxfId="76" priority="60" stopIfTrue="1" operator="equal">
      <formula>"⑧"</formula>
    </cfRule>
  </conditionalFormatting>
  <conditionalFormatting sqref="X38">
    <cfRule type="cellIs" dxfId="75" priority="56" stopIfTrue="1" operator="equal">
      <formula>"⑧"</formula>
    </cfRule>
    <cfRule type="cellIs" dxfId="74" priority="58" stopIfTrue="1" operator="equal">
      <formula>"⑥"</formula>
    </cfRule>
  </conditionalFormatting>
  <conditionalFormatting sqref="X38">
    <cfRule type="cellIs" dxfId="73" priority="57" stopIfTrue="1" operator="equal">
      <formula>"⑧"</formula>
    </cfRule>
  </conditionalFormatting>
  <conditionalFormatting sqref="X39:X40">
    <cfRule type="cellIs" dxfId="72" priority="53" stopIfTrue="1" operator="equal">
      <formula>"⑧"</formula>
    </cfRule>
    <cfRule type="cellIs" dxfId="71" priority="55" stopIfTrue="1" operator="equal">
      <formula>"⑥"</formula>
    </cfRule>
  </conditionalFormatting>
  <conditionalFormatting sqref="X39:X40">
    <cfRule type="cellIs" dxfId="70" priority="54" stopIfTrue="1" operator="equal">
      <formula>"⑧"</formula>
    </cfRule>
  </conditionalFormatting>
  <conditionalFormatting sqref="X41:X42">
    <cfRule type="cellIs" dxfId="69" priority="50" stopIfTrue="1" operator="equal">
      <formula>"⑧"</formula>
    </cfRule>
    <cfRule type="cellIs" dxfId="68" priority="52" stopIfTrue="1" operator="equal">
      <formula>"⑥"</formula>
    </cfRule>
  </conditionalFormatting>
  <conditionalFormatting sqref="X41:X42">
    <cfRule type="cellIs" dxfId="67" priority="51" stopIfTrue="1" operator="equal">
      <formula>"⑧"</formula>
    </cfRule>
  </conditionalFormatting>
  <conditionalFormatting sqref="X43">
    <cfRule type="cellIs" dxfId="66" priority="47" stopIfTrue="1" operator="equal">
      <formula>"⑧"</formula>
    </cfRule>
    <cfRule type="cellIs" dxfId="65" priority="49" stopIfTrue="1" operator="equal">
      <formula>"⑥"</formula>
    </cfRule>
  </conditionalFormatting>
  <conditionalFormatting sqref="X43">
    <cfRule type="cellIs" dxfId="64" priority="48" stopIfTrue="1" operator="equal">
      <formula>"⑧"</formula>
    </cfRule>
  </conditionalFormatting>
  <conditionalFormatting sqref="X44:X45">
    <cfRule type="cellIs" dxfId="63" priority="44" stopIfTrue="1" operator="equal">
      <formula>"⑧"</formula>
    </cfRule>
    <cfRule type="cellIs" dxfId="62" priority="46" stopIfTrue="1" operator="equal">
      <formula>"⑥"</formula>
    </cfRule>
  </conditionalFormatting>
  <conditionalFormatting sqref="X44:X45">
    <cfRule type="cellIs" dxfId="61" priority="45" stopIfTrue="1" operator="equal">
      <formula>"⑧"</formula>
    </cfRule>
  </conditionalFormatting>
  <conditionalFormatting sqref="X46:X47">
    <cfRule type="cellIs" dxfId="60" priority="41" stopIfTrue="1" operator="equal">
      <formula>"⑧"</formula>
    </cfRule>
    <cfRule type="cellIs" dxfId="59" priority="43" stopIfTrue="1" operator="equal">
      <formula>"⑥"</formula>
    </cfRule>
  </conditionalFormatting>
  <conditionalFormatting sqref="X46:X47">
    <cfRule type="cellIs" dxfId="58" priority="42" stopIfTrue="1" operator="equal">
      <formula>"⑧"</formula>
    </cfRule>
  </conditionalFormatting>
  <conditionalFormatting sqref="X48">
    <cfRule type="cellIs" dxfId="57" priority="38" stopIfTrue="1" operator="equal">
      <formula>"⑧"</formula>
    </cfRule>
    <cfRule type="cellIs" dxfId="56" priority="40" stopIfTrue="1" operator="equal">
      <formula>"⑥"</formula>
    </cfRule>
  </conditionalFormatting>
  <conditionalFormatting sqref="X48">
    <cfRule type="cellIs" dxfId="55" priority="39" stopIfTrue="1" operator="equal">
      <formula>"⑧"</formula>
    </cfRule>
  </conditionalFormatting>
  <conditionalFormatting sqref="X49:X50">
    <cfRule type="cellIs" dxfId="54" priority="35" stopIfTrue="1" operator="equal">
      <formula>"⑧"</formula>
    </cfRule>
    <cfRule type="cellIs" dxfId="53" priority="37" stopIfTrue="1" operator="equal">
      <formula>"⑥"</formula>
    </cfRule>
  </conditionalFormatting>
  <conditionalFormatting sqref="X49:X50">
    <cfRule type="cellIs" dxfId="52" priority="36" stopIfTrue="1" operator="equal">
      <formula>"⑧"</formula>
    </cfRule>
  </conditionalFormatting>
  <conditionalFormatting sqref="X51:X52">
    <cfRule type="cellIs" dxfId="51" priority="32" stopIfTrue="1" operator="equal">
      <formula>"⑧"</formula>
    </cfRule>
    <cfRule type="cellIs" dxfId="50" priority="34" stopIfTrue="1" operator="equal">
      <formula>"⑥"</formula>
    </cfRule>
  </conditionalFormatting>
  <conditionalFormatting sqref="X51:X52">
    <cfRule type="cellIs" dxfId="49" priority="33" stopIfTrue="1" operator="equal">
      <formula>"⑧"</formula>
    </cfRule>
  </conditionalFormatting>
  <conditionalFormatting sqref="X53">
    <cfRule type="cellIs" dxfId="48" priority="29" stopIfTrue="1" operator="equal">
      <formula>"⑧"</formula>
    </cfRule>
    <cfRule type="cellIs" dxfId="47" priority="31" stopIfTrue="1" operator="equal">
      <formula>"⑥"</formula>
    </cfRule>
  </conditionalFormatting>
  <conditionalFormatting sqref="X53">
    <cfRule type="cellIs" dxfId="46" priority="30" stopIfTrue="1" operator="equal">
      <formula>"⑧"</formula>
    </cfRule>
  </conditionalFormatting>
  <conditionalFormatting sqref="X54:X55">
    <cfRule type="cellIs" dxfId="45" priority="26" stopIfTrue="1" operator="equal">
      <formula>"⑧"</formula>
    </cfRule>
    <cfRule type="cellIs" dxfId="44" priority="28" stopIfTrue="1" operator="equal">
      <formula>"⑥"</formula>
    </cfRule>
  </conditionalFormatting>
  <conditionalFormatting sqref="X54:X55">
    <cfRule type="cellIs" dxfId="43" priority="27" stopIfTrue="1" operator="equal">
      <formula>"⑧"</formula>
    </cfRule>
  </conditionalFormatting>
  <conditionalFormatting sqref="X56:X57">
    <cfRule type="cellIs" dxfId="42" priority="23" stopIfTrue="1" operator="equal">
      <formula>"⑧"</formula>
    </cfRule>
    <cfRule type="cellIs" dxfId="41" priority="25" stopIfTrue="1" operator="equal">
      <formula>"⑥"</formula>
    </cfRule>
  </conditionalFormatting>
  <conditionalFormatting sqref="X56:X57">
    <cfRule type="cellIs" dxfId="40" priority="24" stopIfTrue="1" operator="equal">
      <formula>"⑧"</formula>
    </cfRule>
  </conditionalFormatting>
  <conditionalFormatting sqref="X58">
    <cfRule type="cellIs" dxfId="39" priority="20" stopIfTrue="1" operator="equal">
      <formula>"⑧"</formula>
    </cfRule>
    <cfRule type="cellIs" dxfId="38" priority="22" stopIfTrue="1" operator="equal">
      <formula>"⑥"</formula>
    </cfRule>
  </conditionalFormatting>
  <conditionalFormatting sqref="X58">
    <cfRule type="cellIs" dxfId="37" priority="21" stopIfTrue="1" operator="equal">
      <formula>"⑧"</formula>
    </cfRule>
  </conditionalFormatting>
  <conditionalFormatting sqref="X59:X60">
    <cfRule type="cellIs" dxfId="36" priority="17" stopIfTrue="1" operator="equal">
      <formula>"⑧"</formula>
    </cfRule>
    <cfRule type="cellIs" dxfId="35" priority="19" stopIfTrue="1" operator="equal">
      <formula>"⑥"</formula>
    </cfRule>
  </conditionalFormatting>
  <conditionalFormatting sqref="X59:X60">
    <cfRule type="cellIs" dxfId="34" priority="18" stopIfTrue="1" operator="equal">
      <formula>"⑧"</formula>
    </cfRule>
  </conditionalFormatting>
  <conditionalFormatting sqref="X61:X62">
    <cfRule type="cellIs" dxfId="33" priority="14" stopIfTrue="1" operator="equal">
      <formula>"⑧"</formula>
    </cfRule>
    <cfRule type="cellIs" dxfId="32" priority="16" stopIfTrue="1" operator="equal">
      <formula>"⑥"</formula>
    </cfRule>
  </conditionalFormatting>
  <conditionalFormatting sqref="X61:X62">
    <cfRule type="cellIs" dxfId="31" priority="15" stopIfTrue="1" operator="equal">
      <formula>"⑧"</formula>
    </cfRule>
  </conditionalFormatting>
  <conditionalFormatting sqref="X63">
    <cfRule type="cellIs" dxfId="30" priority="11" stopIfTrue="1" operator="equal">
      <formula>"⑧"</formula>
    </cfRule>
    <cfRule type="cellIs" dxfId="29" priority="13" stopIfTrue="1" operator="equal">
      <formula>"⑥"</formula>
    </cfRule>
  </conditionalFormatting>
  <conditionalFormatting sqref="X63">
    <cfRule type="cellIs" dxfId="28" priority="12" stopIfTrue="1" operator="equal">
      <formula>"⑧"</formula>
    </cfRule>
  </conditionalFormatting>
  <conditionalFormatting sqref="X64:X65">
    <cfRule type="cellIs" dxfId="27" priority="8" stopIfTrue="1" operator="equal">
      <formula>"⑧"</formula>
    </cfRule>
    <cfRule type="cellIs" dxfId="26" priority="10" stopIfTrue="1" operator="equal">
      <formula>"⑥"</formula>
    </cfRule>
  </conditionalFormatting>
  <conditionalFormatting sqref="X64:X65">
    <cfRule type="cellIs" dxfId="25" priority="9" stopIfTrue="1" operator="equal">
      <formula>"⑧"</formula>
    </cfRule>
  </conditionalFormatting>
  <conditionalFormatting sqref="X66:X67">
    <cfRule type="cellIs" dxfId="24" priority="5" stopIfTrue="1" operator="equal">
      <formula>"⑧"</formula>
    </cfRule>
    <cfRule type="cellIs" dxfId="23" priority="7" stopIfTrue="1" operator="equal">
      <formula>"⑥"</formula>
    </cfRule>
  </conditionalFormatting>
  <conditionalFormatting sqref="X66:X67">
    <cfRule type="cellIs" dxfId="22" priority="6" stopIfTrue="1" operator="equal">
      <formula>"⑧"</formula>
    </cfRule>
  </conditionalFormatting>
  <conditionalFormatting sqref="X68">
    <cfRule type="cellIs" dxfId="21" priority="2" stopIfTrue="1" operator="equal">
      <formula>"⑧"</formula>
    </cfRule>
    <cfRule type="cellIs" dxfId="20" priority="4" stopIfTrue="1" operator="equal">
      <formula>"⑥"</formula>
    </cfRule>
  </conditionalFormatting>
  <conditionalFormatting sqref="X68">
    <cfRule type="cellIs" dxfId="19" priority="3" stopIfTrue="1" operator="equal">
      <formula>"⑧"</formula>
    </cfRule>
  </conditionalFormatting>
  <conditionalFormatting sqref="J14:J68 L14:L68 N14:N68 P14:P68 R14:R68 T14:T68 V14:V68 X14:X68">
    <cfRule type="cellIs" dxfId="18" priority="1" operator="equal">
      <formula>0</formula>
    </cfRule>
  </conditionalFormatting>
  <dataValidations count="1">
    <dataValidation allowBlank="1" showInputMessage="1" showErrorMessage="1" prompt="０時間の場合は表示されません。" sqref="J14:J68 L14:L68 N14:N68 P14:P68 R14:R68 T14:T68 V14:V68 X14:X68"/>
  </dataValidations>
  <pageMargins left="0.70866141732283472" right="0.47244094488188981" top="0.43307086614173229" bottom="0.43307086614173229" header="0.31496062992125984" footer="0.35433070866141736"/>
  <pageSetup paperSize="9" scale="98" orientation="portrait" verticalDpi="300" r:id="rId1"/>
  <headerFooter alignWithMargins="0">
    <oddHeader>&amp;R№&amp;P</oddHeader>
  </headerFooter>
  <rowBreaks count="1" manualBreakCount="1">
    <brk id="43" max="29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50"/>
    <pageSetUpPr fitToPage="1"/>
  </sheetPr>
  <dimension ref="A1:BD43"/>
  <sheetViews>
    <sheetView zoomScaleNormal="100" workbookViewId="0">
      <selection activeCell="B2" sqref="B2"/>
    </sheetView>
  </sheetViews>
  <sheetFormatPr defaultRowHeight="13.5" x14ac:dyDescent="0.15"/>
  <cols>
    <col min="1" max="1" width="1.5" style="320" customWidth="1"/>
    <col min="2" max="2" width="4.625" style="320" customWidth="1"/>
    <col min="3" max="3" width="8.625" style="379" customWidth="1"/>
    <col min="4" max="4" width="37.25" style="320" customWidth="1"/>
    <col min="5" max="5" width="8.625" style="320" customWidth="1"/>
    <col min="6" max="6" width="10.625" style="320" customWidth="1"/>
    <col min="7" max="8" width="7.75" style="320" customWidth="1"/>
    <col min="9" max="9" width="18.625" style="320" customWidth="1"/>
    <col min="10" max="10" width="1.5" style="320" customWidth="1"/>
    <col min="11" max="11" width="13" style="320" customWidth="1"/>
    <col min="12" max="47" width="4.75" style="320" customWidth="1"/>
    <col min="48" max="55" width="5.375" style="320" customWidth="1"/>
    <col min="56" max="56" width="6.375" style="320" customWidth="1"/>
    <col min="57" max="57" width="9" style="320" customWidth="1"/>
    <col min="58" max="240" width="9" style="320"/>
    <col min="241" max="241" width="1.5" style="320" customWidth="1"/>
    <col min="242" max="242" width="4.625" style="320" customWidth="1"/>
    <col min="243" max="243" width="8.625" style="320" customWidth="1"/>
    <col min="244" max="244" width="37.25" style="320" customWidth="1"/>
    <col min="245" max="245" width="8.625" style="320" customWidth="1"/>
    <col min="246" max="246" width="10.625" style="320" customWidth="1"/>
    <col min="247" max="248" width="7.75" style="320" customWidth="1"/>
    <col min="249" max="249" width="18.625" style="320" customWidth="1"/>
    <col min="250" max="250" width="1.5" style="320" customWidth="1"/>
    <col min="251" max="267" width="0" style="320" hidden="1" customWidth="1"/>
    <col min="268" max="496" width="9" style="320"/>
    <col min="497" max="497" width="1.5" style="320" customWidth="1"/>
    <col min="498" max="498" width="4.625" style="320" customWidth="1"/>
    <col min="499" max="499" width="8.625" style="320" customWidth="1"/>
    <col min="500" max="500" width="37.25" style="320" customWidth="1"/>
    <col min="501" max="501" width="8.625" style="320" customWidth="1"/>
    <col min="502" max="502" width="10.625" style="320" customWidth="1"/>
    <col min="503" max="504" width="7.75" style="320" customWidth="1"/>
    <col min="505" max="505" width="18.625" style="320" customWidth="1"/>
    <col min="506" max="506" width="1.5" style="320" customWidth="1"/>
    <col min="507" max="523" width="0" style="320" hidden="1" customWidth="1"/>
    <col min="524" max="752" width="9" style="320"/>
    <col min="753" max="753" width="1.5" style="320" customWidth="1"/>
    <col min="754" max="754" width="4.625" style="320" customWidth="1"/>
    <col min="755" max="755" width="8.625" style="320" customWidth="1"/>
    <col min="756" max="756" width="37.25" style="320" customWidth="1"/>
    <col min="757" max="757" width="8.625" style="320" customWidth="1"/>
    <col min="758" max="758" width="10.625" style="320" customWidth="1"/>
    <col min="759" max="760" width="7.75" style="320" customWidth="1"/>
    <col min="761" max="761" width="18.625" style="320" customWidth="1"/>
    <col min="762" max="762" width="1.5" style="320" customWidth="1"/>
    <col min="763" max="779" width="0" style="320" hidden="1" customWidth="1"/>
    <col min="780" max="1008" width="9" style="320"/>
    <col min="1009" max="1009" width="1.5" style="320" customWidth="1"/>
    <col min="1010" max="1010" width="4.625" style="320" customWidth="1"/>
    <col min="1011" max="1011" width="8.625" style="320" customWidth="1"/>
    <col min="1012" max="1012" width="37.25" style="320" customWidth="1"/>
    <col min="1013" max="1013" width="8.625" style="320" customWidth="1"/>
    <col min="1014" max="1014" width="10.625" style="320" customWidth="1"/>
    <col min="1015" max="1016" width="7.75" style="320" customWidth="1"/>
    <col min="1017" max="1017" width="18.625" style="320" customWidth="1"/>
    <col min="1018" max="1018" width="1.5" style="320" customWidth="1"/>
    <col min="1019" max="1035" width="0" style="320" hidden="1" customWidth="1"/>
    <col min="1036" max="1264" width="9" style="320"/>
    <col min="1265" max="1265" width="1.5" style="320" customWidth="1"/>
    <col min="1266" max="1266" width="4.625" style="320" customWidth="1"/>
    <col min="1267" max="1267" width="8.625" style="320" customWidth="1"/>
    <col min="1268" max="1268" width="37.25" style="320" customWidth="1"/>
    <col min="1269" max="1269" width="8.625" style="320" customWidth="1"/>
    <col min="1270" max="1270" width="10.625" style="320" customWidth="1"/>
    <col min="1271" max="1272" width="7.75" style="320" customWidth="1"/>
    <col min="1273" max="1273" width="18.625" style="320" customWidth="1"/>
    <col min="1274" max="1274" width="1.5" style="320" customWidth="1"/>
    <col min="1275" max="1291" width="0" style="320" hidden="1" customWidth="1"/>
    <col min="1292" max="1520" width="9" style="320"/>
    <col min="1521" max="1521" width="1.5" style="320" customWidth="1"/>
    <col min="1522" max="1522" width="4.625" style="320" customWidth="1"/>
    <col min="1523" max="1523" width="8.625" style="320" customWidth="1"/>
    <col min="1524" max="1524" width="37.25" style="320" customWidth="1"/>
    <col min="1525" max="1525" width="8.625" style="320" customWidth="1"/>
    <col min="1526" max="1526" width="10.625" style="320" customWidth="1"/>
    <col min="1527" max="1528" width="7.75" style="320" customWidth="1"/>
    <col min="1529" max="1529" width="18.625" style="320" customWidth="1"/>
    <col min="1530" max="1530" width="1.5" style="320" customWidth="1"/>
    <col min="1531" max="1547" width="0" style="320" hidden="1" customWidth="1"/>
    <col min="1548" max="1776" width="9" style="320"/>
    <col min="1777" max="1777" width="1.5" style="320" customWidth="1"/>
    <col min="1778" max="1778" width="4.625" style="320" customWidth="1"/>
    <col min="1779" max="1779" width="8.625" style="320" customWidth="1"/>
    <col min="1780" max="1780" width="37.25" style="320" customWidth="1"/>
    <col min="1781" max="1781" width="8.625" style="320" customWidth="1"/>
    <col min="1782" max="1782" width="10.625" style="320" customWidth="1"/>
    <col min="1783" max="1784" width="7.75" style="320" customWidth="1"/>
    <col min="1785" max="1785" width="18.625" style="320" customWidth="1"/>
    <col min="1786" max="1786" width="1.5" style="320" customWidth="1"/>
    <col min="1787" max="1803" width="0" style="320" hidden="1" customWidth="1"/>
    <col min="1804" max="2032" width="9" style="320"/>
    <col min="2033" max="2033" width="1.5" style="320" customWidth="1"/>
    <col min="2034" max="2034" width="4.625" style="320" customWidth="1"/>
    <col min="2035" max="2035" width="8.625" style="320" customWidth="1"/>
    <col min="2036" max="2036" width="37.25" style="320" customWidth="1"/>
    <col min="2037" max="2037" width="8.625" style="320" customWidth="1"/>
    <col min="2038" max="2038" width="10.625" style="320" customWidth="1"/>
    <col min="2039" max="2040" width="7.75" style="320" customWidth="1"/>
    <col min="2041" max="2041" width="18.625" style="320" customWidth="1"/>
    <col min="2042" max="2042" width="1.5" style="320" customWidth="1"/>
    <col min="2043" max="2059" width="0" style="320" hidden="1" customWidth="1"/>
    <col min="2060" max="2288" width="9" style="320"/>
    <col min="2289" max="2289" width="1.5" style="320" customWidth="1"/>
    <col min="2290" max="2290" width="4.625" style="320" customWidth="1"/>
    <col min="2291" max="2291" width="8.625" style="320" customWidth="1"/>
    <col min="2292" max="2292" width="37.25" style="320" customWidth="1"/>
    <col min="2293" max="2293" width="8.625" style="320" customWidth="1"/>
    <col min="2294" max="2294" width="10.625" style="320" customWidth="1"/>
    <col min="2295" max="2296" width="7.75" style="320" customWidth="1"/>
    <col min="2297" max="2297" width="18.625" style="320" customWidth="1"/>
    <col min="2298" max="2298" width="1.5" style="320" customWidth="1"/>
    <col min="2299" max="2315" width="0" style="320" hidden="1" customWidth="1"/>
    <col min="2316" max="2544" width="9" style="320"/>
    <col min="2545" max="2545" width="1.5" style="320" customWidth="1"/>
    <col min="2546" max="2546" width="4.625" style="320" customWidth="1"/>
    <col min="2547" max="2547" width="8.625" style="320" customWidth="1"/>
    <col min="2548" max="2548" width="37.25" style="320" customWidth="1"/>
    <col min="2549" max="2549" width="8.625" style="320" customWidth="1"/>
    <col min="2550" max="2550" width="10.625" style="320" customWidth="1"/>
    <col min="2551" max="2552" width="7.75" style="320" customWidth="1"/>
    <col min="2553" max="2553" width="18.625" style="320" customWidth="1"/>
    <col min="2554" max="2554" width="1.5" style="320" customWidth="1"/>
    <col min="2555" max="2571" width="0" style="320" hidden="1" customWidth="1"/>
    <col min="2572" max="2800" width="9" style="320"/>
    <col min="2801" max="2801" width="1.5" style="320" customWidth="1"/>
    <col min="2802" max="2802" width="4.625" style="320" customWidth="1"/>
    <col min="2803" max="2803" width="8.625" style="320" customWidth="1"/>
    <col min="2804" max="2804" width="37.25" style="320" customWidth="1"/>
    <col min="2805" max="2805" width="8.625" style="320" customWidth="1"/>
    <col min="2806" max="2806" width="10.625" style="320" customWidth="1"/>
    <col min="2807" max="2808" width="7.75" style="320" customWidth="1"/>
    <col min="2809" max="2809" width="18.625" style="320" customWidth="1"/>
    <col min="2810" max="2810" width="1.5" style="320" customWidth="1"/>
    <col min="2811" max="2827" width="0" style="320" hidden="1" customWidth="1"/>
    <col min="2828" max="3056" width="9" style="320"/>
    <col min="3057" max="3057" width="1.5" style="320" customWidth="1"/>
    <col min="3058" max="3058" width="4.625" style="320" customWidth="1"/>
    <col min="3059" max="3059" width="8.625" style="320" customWidth="1"/>
    <col min="3060" max="3060" width="37.25" style="320" customWidth="1"/>
    <col min="3061" max="3061" width="8.625" style="320" customWidth="1"/>
    <col min="3062" max="3062" width="10.625" style="320" customWidth="1"/>
    <col min="3063" max="3064" width="7.75" style="320" customWidth="1"/>
    <col min="3065" max="3065" width="18.625" style="320" customWidth="1"/>
    <col min="3066" max="3066" width="1.5" style="320" customWidth="1"/>
    <col min="3067" max="3083" width="0" style="320" hidden="1" customWidth="1"/>
    <col min="3084" max="3312" width="9" style="320"/>
    <col min="3313" max="3313" width="1.5" style="320" customWidth="1"/>
    <col min="3314" max="3314" width="4.625" style="320" customWidth="1"/>
    <col min="3315" max="3315" width="8.625" style="320" customWidth="1"/>
    <col min="3316" max="3316" width="37.25" style="320" customWidth="1"/>
    <col min="3317" max="3317" width="8.625" style="320" customWidth="1"/>
    <col min="3318" max="3318" width="10.625" style="320" customWidth="1"/>
    <col min="3319" max="3320" width="7.75" style="320" customWidth="1"/>
    <col min="3321" max="3321" width="18.625" style="320" customWidth="1"/>
    <col min="3322" max="3322" width="1.5" style="320" customWidth="1"/>
    <col min="3323" max="3339" width="0" style="320" hidden="1" customWidth="1"/>
    <col min="3340" max="3568" width="9" style="320"/>
    <col min="3569" max="3569" width="1.5" style="320" customWidth="1"/>
    <col min="3570" max="3570" width="4.625" style="320" customWidth="1"/>
    <col min="3571" max="3571" width="8.625" style="320" customWidth="1"/>
    <col min="3572" max="3572" width="37.25" style="320" customWidth="1"/>
    <col min="3573" max="3573" width="8.625" style="320" customWidth="1"/>
    <col min="3574" max="3574" width="10.625" style="320" customWidth="1"/>
    <col min="3575" max="3576" width="7.75" style="320" customWidth="1"/>
    <col min="3577" max="3577" width="18.625" style="320" customWidth="1"/>
    <col min="3578" max="3578" width="1.5" style="320" customWidth="1"/>
    <col min="3579" max="3595" width="0" style="320" hidden="1" customWidth="1"/>
    <col min="3596" max="3824" width="9" style="320"/>
    <col min="3825" max="3825" width="1.5" style="320" customWidth="1"/>
    <col min="3826" max="3826" width="4.625" style="320" customWidth="1"/>
    <col min="3827" max="3827" width="8.625" style="320" customWidth="1"/>
    <col min="3828" max="3828" width="37.25" style="320" customWidth="1"/>
    <col min="3829" max="3829" width="8.625" style="320" customWidth="1"/>
    <col min="3830" max="3830" width="10.625" style="320" customWidth="1"/>
    <col min="3831" max="3832" width="7.75" style="320" customWidth="1"/>
    <col min="3833" max="3833" width="18.625" style="320" customWidth="1"/>
    <col min="3834" max="3834" width="1.5" style="320" customWidth="1"/>
    <col min="3835" max="3851" width="0" style="320" hidden="1" customWidth="1"/>
    <col min="3852" max="4080" width="9" style="320"/>
    <col min="4081" max="4081" width="1.5" style="320" customWidth="1"/>
    <col min="4082" max="4082" width="4.625" style="320" customWidth="1"/>
    <col min="4083" max="4083" width="8.625" style="320" customWidth="1"/>
    <col min="4084" max="4084" width="37.25" style="320" customWidth="1"/>
    <col min="4085" max="4085" width="8.625" style="320" customWidth="1"/>
    <col min="4086" max="4086" width="10.625" style="320" customWidth="1"/>
    <col min="4087" max="4088" width="7.75" style="320" customWidth="1"/>
    <col min="4089" max="4089" width="18.625" style="320" customWidth="1"/>
    <col min="4090" max="4090" width="1.5" style="320" customWidth="1"/>
    <col min="4091" max="4107" width="0" style="320" hidden="1" customWidth="1"/>
    <col min="4108" max="4336" width="9" style="320"/>
    <col min="4337" max="4337" width="1.5" style="320" customWidth="1"/>
    <col min="4338" max="4338" width="4.625" style="320" customWidth="1"/>
    <col min="4339" max="4339" width="8.625" style="320" customWidth="1"/>
    <col min="4340" max="4340" width="37.25" style="320" customWidth="1"/>
    <col min="4341" max="4341" width="8.625" style="320" customWidth="1"/>
    <col min="4342" max="4342" width="10.625" style="320" customWidth="1"/>
    <col min="4343" max="4344" width="7.75" style="320" customWidth="1"/>
    <col min="4345" max="4345" width="18.625" style="320" customWidth="1"/>
    <col min="4346" max="4346" width="1.5" style="320" customWidth="1"/>
    <col min="4347" max="4363" width="0" style="320" hidden="1" customWidth="1"/>
    <col min="4364" max="4592" width="9" style="320"/>
    <col min="4593" max="4593" width="1.5" style="320" customWidth="1"/>
    <col min="4594" max="4594" width="4.625" style="320" customWidth="1"/>
    <col min="4595" max="4595" width="8.625" style="320" customWidth="1"/>
    <col min="4596" max="4596" width="37.25" style="320" customWidth="1"/>
    <col min="4597" max="4597" width="8.625" style="320" customWidth="1"/>
    <col min="4598" max="4598" width="10.625" style="320" customWidth="1"/>
    <col min="4599" max="4600" width="7.75" style="320" customWidth="1"/>
    <col min="4601" max="4601" width="18.625" style="320" customWidth="1"/>
    <col min="4602" max="4602" width="1.5" style="320" customWidth="1"/>
    <col min="4603" max="4619" width="0" style="320" hidden="1" customWidth="1"/>
    <col min="4620" max="4848" width="9" style="320"/>
    <col min="4849" max="4849" width="1.5" style="320" customWidth="1"/>
    <col min="4850" max="4850" width="4.625" style="320" customWidth="1"/>
    <col min="4851" max="4851" width="8.625" style="320" customWidth="1"/>
    <col min="4852" max="4852" width="37.25" style="320" customWidth="1"/>
    <col min="4853" max="4853" width="8.625" style="320" customWidth="1"/>
    <col min="4854" max="4854" width="10.625" style="320" customWidth="1"/>
    <col min="4855" max="4856" width="7.75" style="320" customWidth="1"/>
    <col min="4857" max="4857" width="18.625" style="320" customWidth="1"/>
    <col min="4858" max="4858" width="1.5" style="320" customWidth="1"/>
    <col min="4859" max="4875" width="0" style="320" hidden="1" customWidth="1"/>
    <col min="4876" max="5104" width="9" style="320"/>
    <col min="5105" max="5105" width="1.5" style="320" customWidth="1"/>
    <col min="5106" max="5106" width="4.625" style="320" customWidth="1"/>
    <col min="5107" max="5107" width="8.625" style="320" customWidth="1"/>
    <col min="5108" max="5108" width="37.25" style="320" customWidth="1"/>
    <col min="5109" max="5109" width="8.625" style="320" customWidth="1"/>
    <col min="5110" max="5110" width="10.625" style="320" customWidth="1"/>
    <col min="5111" max="5112" width="7.75" style="320" customWidth="1"/>
    <col min="5113" max="5113" width="18.625" style="320" customWidth="1"/>
    <col min="5114" max="5114" width="1.5" style="320" customWidth="1"/>
    <col min="5115" max="5131" width="0" style="320" hidden="1" customWidth="1"/>
    <col min="5132" max="5360" width="9" style="320"/>
    <col min="5361" max="5361" width="1.5" style="320" customWidth="1"/>
    <col min="5362" max="5362" width="4.625" style="320" customWidth="1"/>
    <col min="5363" max="5363" width="8.625" style="320" customWidth="1"/>
    <col min="5364" max="5364" width="37.25" style="320" customWidth="1"/>
    <col min="5365" max="5365" width="8.625" style="320" customWidth="1"/>
    <col min="5366" max="5366" width="10.625" style="320" customWidth="1"/>
    <col min="5367" max="5368" width="7.75" style="320" customWidth="1"/>
    <col min="5369" max="5369" width="18.625" style="320" customWidth="1"/>
    <col min="5370" max="5370" width="1.5" style="320" customWidth="1"/>
    <col min="5371" max="5387" width="0" style="320" hidden="1" customWidth="1"/>
    <col min="5388" max="5616" width="9" style="320"/>
    <col min="5617" max="5617" width="1.5" style="320" customWidth="1"/>
    <col min="5618" max="5618" width="4.625" style="320" customWidth="1"/>
    <col min="5619" max="5619" width="8.625" style="320" customWidth="1"/>
    <col min="5620" max="5620" width="37.25" style="320" customWidth="1"/>
    <col min="5621" max="5621" width="8.625" style="320" customWidth="1"/>
    <col min="5622" max="5622" width="10.625" style="320" customWidth="1"/>
    <col min="5623" max="5624" width="7.75" style="320" customWidth="1"/>
    <col min="5625" max="5625" width="18.625" style="320" customWidth="1"/>
    <col min="5626" max="5626" width="1.5" style="320" customWidth="1"/>
    <col min="5627" max="5643" width="0" style="320" hidden="1" customWidth="1"/>
    <col min="5644" max="5872" width="9" style="320"/>
    <col min="5873" max="5873" width="1.5" style="320" customWidth="1"/>
    <col min="5874" max="5874" width="4.625" style="320" customWidth="1"/>
    <col min="5875" max="5875" width="8.625" style="320" customWidth="1"/>
    <col min="5876" max="5876" width="37.25" style="320" customWidth="1"/>
    <col min="5877" max="5877" width="8.625" style="320" customWidth="1"/>
    <col min="5878" max="5878" width="10.625" style="320" customWidth="1"/>
    <col min="5879" max="5880" width="7.75" style="320" customWidth="1"/>
    <col min="5881" max="5881" width="18.625" style="320" customWidth="1"/>
    <col min="5882" max="5882" width="1.5" style="320" customWidth="1"/>
    <col min="5883" max="5899" width="0" style="320" hidden="1" customWidth="1"/>
    <col min="5900" max="6128" width="9" style="320"/>
    <col min="6129" max="6129" width="1.5" style="320" customWidth="1"/>
    <col min="6130" max="6130" width="4.625" style="320" customWidth="1"/>
    <col min="6131" max="6131" width="8.625" style="320" customWidth="1"/>
    <col min="6132" max="6132" width="37.25" style="320" customWidth="1"/>
    <col min="6133" max="6133" width="8.625" style="320" customWidth="1"/>
    <col min="6134" max="6134" width="10.625" style="320" customWidth="1"/>
    <col min="6135" max="6136" width="7.75" style="320" customWidth="1"/>
    <col min="6137" max="6137" width="18.625" style="320" customWidth="1"/>
    <col min="6138" max="6138" width="1.5" style="320" customWidth="1"/>
    <col min="6139" max="6155" width="0" style="320" hidden="1" customWidth="1"/>
    <col min="6156" max="6384" width="9" style="320"/>
    <col min="6385" max="6385" width="1.5" style="320" customWidth="1"/>
    <col min="6386" max="6386" width="4.625" style="320" customWidth="1"/>
    <col min="6387" max="6387" width="8.625" style="320" customWidth="1"/>
    <col min="6388" max="6388" width="37.25" style="320" customWidth="1"/>
    <col min="6389" max="6389" width="8.625" style="320" customWidth="1"/>
    <col min="6390" max="6390" width="10.625" style="320" customWidth="1"/>
    <col min="6391" max="6392" width="7.75" style="320" customWidth="1"/>
    <col min="6393" max="6393" width="18.625" style="320" customWidth="1"/>
    <col min="6394" max="6394" width="1.5" style="320" customWidth="1"/>
    <col min="6395" max="6411" width="0" style="320" hidden="1" customWidth="1"/>
    <col min="6412" max="6640" width="9" style="320"/>
    <col min="6641" max="6641" width="1.5" style="320" customWidth="1"/>
    <col min="6642" max="6642" width="4.625" style="320" customWidth="1"/>
    <col min="6643" max="6643" width="8.625" style="320" customWidth="1"/>
    <col min="6644" max="6644" width="37.25" style="320" customWidth="1"/>
    <col min="6645" max="6645" width="8.625" style="320" customWidth="1"/>
    <col min="6646" max="6646" width="10.625" style="320" customWidth="1"/>
    <col min="6647" max="6648" width="7.75" style="320" customWidth="1"/>
    <col min="6649" max="6649" width="18.625" style="320" customWidth="1"/>
    <col min="6650" max="6650" width="1.5" style="320" customWidth="1"/>
    <col min="6651" max="6667" width="0" style="320" hidden="1" customWidth="1"/>
    <col min="6668" max="6896" width="9" style="320"/>
    <col min="6897" max="6897" width="1.5" style="320" customWidth="1"/>
    <col min="6898" max="6898" width="4.625" style="320" customWidth="1"/>
    <col min="6899" max="6899" width="8.625" style="320" customWidth="1"/>
    <col min="6900" max="6900" width="37.25" style="320" customWidth="1"/>
    <col min="6901" max="6901" width="8.625" style="320" customWidth="1"/>
    <col min="6902" max="6902" width="10.625" style="320" customWidth="1"/>
    <col min="6903" max="6904" width="7.75" style="320" customWidth="1"/>
    <col min="6905" max="6905" width="18.625" style="320" customWidth="1"/>
    <col min="6906" max="6906" width="1.5" style="320" customWidth="1"/>
    <col min="6907" max="6923" width="0" style="320" hidden="1" customWidth="1"/>
    <col min="6924" max="7152" width="9" style="320"/>
    <col min="7153" max="7153" width="1.5" style="320" customWidth="1"/>
    <col min="7154" max="7154" width="4.625" style="320" customWidth="1"/>
    <col min="7155" max="7155" width="8.625" style="320" customWidth="1"/>
    <col min="7156" max="7156" width="37.25" style="320" customWidth="1"/>
    <col min="7157" max="7157" width="8.625" style="320" customWidth="1"/>
    <col min="7158" max="7158" width="10.625" style="320" customWidth="1"/>
    <col min="7159" max="7160" width="7.75" style="320" customWidth="1"/>
    <col min="7161" max="7161" width="18.625" style="320" customWidth="1"/>
    <col min="7162" max="7162" width="1.5" style="320" customWidth="1"/>
    <col min="7163" max="7179" width="0" style="320" hidden="1" customWidth="1"/>
    <col min="7180" max="7408" width="9" style="320"/>
    <col min="7409" max="7409" width="1.5" style="320" customWidth="1"/>
    <col min="7410" max="7410" width="4.625" style="320" customWidth="1"/>
    <col min="7411" max="7411" width="8.625" style="320" customWidth="1"/>
    <col min="7412" max="7412" width="37.25" style="320" customWidth="1"/>
    <col min="7413" max="7413" width="8.625" style="320" customWidth="1"/>
    <col min="7414" max="7414" width="10.625" style="320" customWidth="1"/>
    <col min="7415" max="7416" width="7.75" style="320" customWidth="1"/>
    <col min="7417" max="7417" width="18.625" style="320" customWidth="1"/>
    <col min="7418" max="7418" width="1.5" style="320" customWidth="1"/>
    <col min="7419" max="7435" width="0" style="320" hidden="1" customWidth="1"/>
    <col min="7436" max="7664" width="9" style="320"/>
    <col min="7665" max="7665" width="1.5" style="320" customWidth="1"/>
    <col min="7666" max="7666" width="4.625" style="320" customWidth="1"/>
    <col min="7667" max="7667" width="8.625" style="320" customWidth="1"/>
    <col min="7668" max="7668" width="37.25" style="320" customWidth="1"/>
    <col min="7669" max="7669" width="8.625" style="320" customWidth="1"/>
    <col min="7670" max="7670" width="10.625" style="320" customWidth="1"/>
    <col min="7671" max="7672" width="7.75" style="320" customWidth="1"/>
    <col min="7673" max="7673" width="18.625" style="320" customWidth="1"/>
    <col min="7674" max="7674" width="1.5" style="320" customWidth="1"/>
    <col min="7675" max="7691" width="0" style="320" hidden="1" customWidth="1"/>
    <col min="7692" max="7920" width="9" style="320"/>
    <col min="7921" max="7921" width="1.5" style="320" customWidth="1"/>
    <col min="7922" max="7922" width="4.625" style="320" customWidth="1"/>
    <col min="7923" max="7923" width="8.625" style="320" customWidth="1"/>
    <col min="7924" max="7924" width="37.25" style="320" customWidth="1"/>
    <col min="7925" max="7925" width="8.625" style="320" customWidth="1"/>
    <col min="7926" max="7926" width="10.625" style="320" customWidth="1"/>
    <col min="7927" max="7928" width="7.75" style="320" customWidth="1"/>
    <col min="7929" max="7929" width="18.625" style="320" customWidth="1"/>
    <col min="7930" max="7930" width="1.5" style="320" customWidth="1"/>
    <col min="7931" max="7947" width="0" style="320" hidden="1" customWidth="1"/>
    <col min="7948" max="8176" width="9" style="320"/>
    <col min="8177" max="8177" width="1.5" style="320" customWidth="1"/>
    <col min="8178" max="8178" width="4.625" style="320" customWidth="1"/>
    <col min="8179" max="8179" width="8.625" style="320" customWidth="1"/>
    <col min="8180" max="8180" width="37.25" style="320" customWidth="1"/>
    <col min="8181" max="8181" width="8.625" style="320" customWidth="1"/>
    <col min="8182" max="8182" width="10.625" style="320" customWidth="1"/>
    <col min="8183" max="8184" width="7.75" style="320" customWidth="1"/>
    <col min="8185" max="8185" width="18.625" style="320" customWidth="1"/>
    <col min="8186" max="8186" width="1.5" style="320" customWidth="1"/>
    <col min="8187" max="8203" width="0" style="320" hidden="1" customWidth="1"/>
    <col min="8204" max="8432" width="9" style="320"/>
    <col min="8433" max="8433" width="1.5" style="320" customWidth="1"/>
    <col min="8434" max="8434" width="4.625" style="320" customWidth="1"/>
    <col min="8435" max="8435" width="8.625" style="320" customWidth="1"/>
    <col min="8436" max="8436" width="37.25" style="320" customWidth="1"/>
    <col min="8437" max="8437" width="8.625" style="320" customWidth="1"/>
    <col min="8438" max="8438" width="10.625" style="320" customWidth="1"/>
    <col min="8439" max="8440" width="7.75" style="320" customWidth="1"/>
    <col min="8441" max="8441" width="18.625" style="320" customWidth="1"/>
    <col min="8442" max="8442" width="1.5" style="320" customWidth="1"/>
    <col min="8443" max="8459" width="0" style="320" hidden="1" customWidth="1"/>
    <col min="8460" max="8688" width="9" style="320"/>
    <col min="8689" max="8689" width="1.5" style="320" customWidth="1"/>
    <col min="8690" max="8690" width="4.625" style="320" customWidth="1"/>
    <col min="8691" max="8691" width="8.625" style="320" customWidth="1"/>
    <col min="8692" max="8692" width="37.25" style="320" customWidth="1"/>
    <col min="8693" max="8693" width="8.625" style="320" customWidth="1"/>
    <col min="8694" max="8694" width="10.625" style="320" customWidth="1"/>
    <col min="8695" max="8696" width="7.75" style="320" customWidth="1"/>
    <col min="8697" max="8697" width="18.625" style="320" customWidth="1"/>
    <col min="8698" max="8698" width="1.5" style="320" customWidth="1"/>
    <col min="8699" max="8715" width="0" style="320" hidden="1" customWidth="1"/>
    <col min="8716" max="8944" width="9" style="320"/>
    <col min="8945" max="8945" width="1.5" style="320" customWidth="1"/>
    <col min="8946" max="8946" width="4.625" style="320" customWidth="1"/>
    <col min="8947" max="8947" width="8.625" style="320" customWidth="1"/>
    <col min="8948" max="8948" width="37.25" style="320" customWidth="1"/>
    <col min="8949" max="8949" width="8.625" style="320" customWidth="1"/>
    <col min="8950" max="8950" width="10.625" style="320" customWidth="1"/>
    <col min="8951" max="8952" width="7.75" style="320" customWidth="1"/>
    <col min="8953" max="8953" width="18.625" style="320" customWidth="1"/>
    <col min="8954" max="8954" width="1.5" style="320" customWidth="1"/>
    <col min="8955" max="8971" width="0" style="320" hidden="1" customWidth="1"/>
    <col min="8972" max="9200" width="9" style="320"/>
    <col min="9201" max="9201" width="1.5" style="320" customWidth="1"/>
    <col min="9202" max="9202" width="4.625" style="320" customWidth="1"/>
    <col min="9203" max="9203" width="8.625" style="320" customWidth="1"/>
    <col min="9204" max="9204" width="37.25" style="320" customWidth="1"/>
    <col min="9205" max="9205" width="8.625" style="320" customWidth="1"/>
    <col min="9206" max="9206" width="10.625" style="320" customWidth="1"/>
    <col min="9207" max="9208" width="7.75" style="320" customWidth="1"/>
    <col min="9209" max="9209" width="18.625" style="320" customWidth="1"/>
    <col min="9210" max="9210" width="1.5" style="320" customWidth="1"/>
    <col min="9211" max="9227" width="0" style="320" hidden="1" customWidth="1"/>
    <col min="9228" max="9456" width="9" style="320"/>
    <col min="9457" max="9457" width="1.5" style="320" customWidth="1"/>
    <col min="9458" max="9458" width="4.625" style="320" customWidth="1"/>
    <col min="9459" max="9459" width="8.625" style="320" customWidth="1"/>
    <col min="9460" max="9460" width="37.25" style="320" customWidth="1"/>
    <col min="9461" max="9461" width="8.625" style="320" customWidth="1"/>
    <col min="9462" max="9462" width="10.625" style="320" customWidth="1"/>
    <col min="9463" max="9464" width="7.75" style="320" customWidth="1"/>
    <col min="9465" max="9465" width="18.625" style="320" customWidth="1"/>
    <col min="9466" max="9466" width="1.5" style="320" customWidth="1"/>
    <col min="9467" max="9483" width="0" style="320" hidden="1" customWidth="1"/>
    <col min="9484" max="9712" width="9" style="320"/>
    <col min="9713" max="9713" width="1.5" style="320" customWidth="1"/>
    <col min="9714" max="9714" width="4.625" style="320" customWidth="1"/>
    <col min="9715" max="9715" width="8.625" style="320" customWidth="1"/>
    <col min="9716" max="9716" width="37.25" style="320" customWidth="1"/>
    <col min="9717" max="9717" width="8.625" style="320" customWidth="1"/>
    <col min="9718" max="9718" width="10.625" style="320" customWidth="1"/>
    <col min="9719" max="9720" width="7.75" style="320" customWidth="1"/>
    <col min="9721" max="9721" width="18.625" style="320" customWidth="1"/>
    <col min="9722" max="9722" width="1.5" style="320" customWidth="1"/>
    <col min="9723" max="9739" width="0" style="320" hidden="1" customWidth="1"/>
    <col min="9740" max="9968" width="9" style="320"/>
    <col min="9969" max="9969" width="1.5" style="320" customWidth="1"/>
    <col min="9970" max="9970" width="4.625" style="320" customWidth="1"/>
    <col min="9971" max="9971" width="8.625" style="320" customWidth="1"/>
    <col min="9972" max="9972" width="37.25" style="320" customWidth="1"/>
    <col min="9973" max="9973" width="8.625" style="320" customWidth="1"/>
    <col min="9974" max="9974" width="10.625" style="320" customWidth="1"/>
    <col min="9975" max="9976" width="7.75" style="320" customWidth="1"/>
    <col min="9977" max="9977" width="18.625" style="320" customWidth="1"/>
    <col min="9978" max="9978" width="1.5" style="320" customWidth="1"/>
    <col min="9979" max="9995" width="0" style="320" hidden="1" customWidth="1"/>
    <col min="9996" max="10224" width="9" style="320"/>
    <col min="10225" max="10225" width="1.5" style="320" customWidth="1"/>
    <col min="10226" max="10226" width="4.625" style="320" customWidth="1"/>
    <col min="10227" max="10227" width="8.625" style="320" customWidth="1"/>
    <col min="10228" max="10228" width="37.25" style="320" customWidth="1"/>
    <col min="10229" max="10229" width="8.625" style="320" customWidth="1"/>
    <col min="10230" max="10230" width="10.625" style="320" customWidth="1"/>
    <col min="10231" max="10232" width="7.75" style="320" customWidth="1"/>
    <col min="10233" max="10233" width="18.625" style="320" customWidth="1"/>
    <col min="10234" max="10234" width="1.5" style="320" customWidth="1"/>
    <col min="10235" max="10251" width="0" style="320" hidden="1" customWidth="1"/>
    <col min="10252" max="10480" width="9" style="320"/>
    <col min="10481" max="10481" width="1.5" style="320" customWidth="1"/>
    <col min="10482" max="10482" width="4.625" style="320" customWidth="1"/>
    <col min="10483" max="10483" width="8.625" style="320" customWidth="1"/>
    <col min="10484" max="10484" width="37.25" style="320" customWidth="1"/>
    <col min="10485" max="10485" width="8.625" style="320" customWidth="1"/>
    <col min="10486" max="10486" width="10.625" style="320" customWidth="1"/>
    <col min="10487" max="10488" width="7.75" style="320" customWidth="1"/>
    <col min="10489" max="10489" width="18.625" style="320" customWidth="1"/>
    <col min="10490" max="10490" width="1.5" style="320" customWidth="1"/>
    <col min="10491" max="10507" width="0" style="320" hidden="1" customWidth="1"/>
    <col min="10508" max="10736" width="9" style="320"/>
    <col min="10737" max="10737" width="1.5" style="320" customWidth="1"/>
    <col min="10738" max="10738" width="4.625" style="320" customWidth="1"/>
    <col min="10739" max="10739" width="8.625" style="320" customWidth="1"/>
    <col min="10740" max="10740" width="37.25" style="320" customWidth="1"/>
    <col min="10741" max="10741" width="8.625" style="320" customWidth="1"/>
    <col min="10742" max="10742" width="10.625" style="320" customWidth="1"/>
    <col min="10743" max="10744" width="7.75" style="320" customWidth="1"/>
    <col min="10745" max="10745" width="18.625" style="320" customWidth="1"/>
    <col min="10746" max="10746" width="1.5" style="320" customWidth="1"/>
    <col min="10747" max="10763" width="0" style="320" hidden="1" customWidth="1"/>
    <col min="10764" max="10992" width="9" style="320"/>
    <col min="10993" max="10993" width="1.5" style="320" customWidth="1"/>
    <col min="10994" max="10994" width="4.625" style="320" customWidth="1"/>
    <col min="10995" max="10995" width="8.625" style="320" customWidth="1"/>
    <col min="10996" max="10996" width="37.25" style="320" customWidth="1"/>
    <col min="10997" max="10997" width="8.625" style="320" customWidth="1"/>
    <col min="10998" max="10998" width="10.625" style="320" customWidth="1"/>
    <col min="10999" max="11000" width="7.75" style="320" customWidth="1"/>
    <col min="11001" max="11001" width="18.625" style="320" customWidth="1"/>
    <col min="11002" max="11002" width="1.5" style="320" customWidth="1"/>
    <col min="11003" max="11019" width="0" style="320" hidden="1" customWidth="1"/>
    <col min="11020" max="11248" width="9" style="320"/>
    <col min="11249" max="11249" width="1.5" style="320" customWidth="1"/>
    <col min="11250" max="11250" width="4.625" style="320" customWidth="1"/>
    <col min="11251" max="11251" width="8.625" style="320" customWidth="1"/>
    <col min="11252" max="11252" width="37.25" style="320" customWidth="1"/>
    <col min="11253" max="11253" width="8.625" style="320" customWidth="1"/>
    <col min="11254" max="11254" width="10.625" style="320" customWidth="1"/>
    <col min="11255" max="11256" width="7.75" style="320" customWidth="1"/>
    <col min="11257" max="11257" width="18.625" style="320" customWidth="1"/>
    <col min="11258" max="11258" width="1.5" style="320" customWidth="1"/>
    <col min="11259" max="11275" width="0" style="320" hidden="1" customWidth="1"/>
    <col min="11276" max="11504" width="9" style="320"/>
    <col min="11505" max="11505" width="1.5" style="320" customWidth="1"/>
    <col min="11506" max="11506" width="4.625" style="320" customWidth="1"/>
    <col min="11507" max="11507" width="8.625" style="320" customWidth="1"/>
    <col min="11508" max="11508" width="37.25" style="320" customWidth="1"/>
    <col min="11509" max="11509" width="8.625" style="320" customWidth="1"/>
    <col min="11510" max="11510" width="10.625" style="320" customWidth="1"/>
    <col min="11511" max="11512" width="7.75" style="320" customWidth="1"/>
    <col min="11513" max="11513" width="18.625" style="320" customWidth="1"/>
    <col min="11514" max="11514" width="1.5" style="320" customWidth="1"/>
    <col min="11515" max="11531" width="0" style="320" hidden="1" customWidth="1"/>
    <col min="11532" max="11760" width="9" style="320"/>
    <col min="11761" max="11761" width="1.5" style="320" customWidth="1"/>
    <col min="11762" max="11762" width="4.625" style="320" customWidth="1"/>
    <col min="11763" max="11763" width="8.625" style="320" customWidth="1"/>
    <col min="11764" max="11764" width="37.25" style="320" customWidth="1"/>
    <col min="11765" max="11765" width="8.625" style="320" customWidth="1"/>
    <col min="11766" max="11766" width="10.625" style="320" customWidth="1"/>
    <col min="11767" max="11768" width="7.75" style="320" customWidth="1"/>
    <col min="11769" max="11769" width="18.625" style="320" customWidth="1"/>
    <col min="11770" max="11770" width="1.5" style="320" customWidth="1"/>
    <col min="11771" max="11787" width="0" style="320" hidden="1" customWidth="1"/>
    <col min="11788" max="12016" width="9" style="320"/>
    <col min="12017" max="12017" width="1.5" style="320" customWidth="1"/>
    <col min="12018" max="12018" width="4.625" style="320" customWidth="1"/>
    <col min="12019" max="12019" width="8.625" style="320" customWidth="1"/>
    <col min="12020" max="12020" width="37.25" style="320" customWidth="1"/>
    <col min="12021" max="12021" width="8.625" style="320" customWidth="1"/>
    <col min="12022" max="12022" width="10.625" style="320" customWidth="1"/>
    <col min="12023" max="12024" width="7.75" style="320" customWidth="1"/>
    <col min="12025" max="12025" width="18.625" style="320" customWidth="1"/>
    <col min="12026" max="12026" width="1.5" style="320" customWidth="1"/>
    <col min="12027" max="12043" width="0" style="320" hidden="1" customWidth="1"/>
    <col min="12044" max="12272" width="9" style="320"/>
    <col min="12273" max="12273" width="1.5" style="320" customWidth="1"/>
    <col min="12274" max="12274" width="4.625" style="320" customWidth="1"/>
    <col min="12275" max="12275" width="8.625" style="320" customWidth="1"/>
    <col min="12276" max="12276" width="37.25" style="320" customWidth="1"/>
    <col min="12277" max="12277" width="8.625" style="320" customWidth="1"/>
    <col min="12278" max="12278" width="10.625" style="320" customWidth="1"/>
    <col min="12279" max="12280" width="7.75" style="320" customWidth="1"/>
    <col min="12281" max="12281" width="18.625" style="320" customWidth="1"/>
    <col min="12282" max="12282" width="1.5" style="320" customWidth="1"/>
    <col min="12283" max="12299" width="0" style="320" hidden="1" customWidth="1"/>
    <col min="12300" max="12528" width="9" style="320"/>
    <col min="12529" max="12529" width="1.5" style="320" customWidth="1"/>
    <col min="12530" max="12530" width="4.625" style="320" customWidth="1"/>
    <col min="12531" max="12531" width="8.625" style="320" customWidth="1"/>
    <col min="12532" max="12532" width="37.25" style="320" customWidth="1"/>
    <col min="12533" max="12533" width="8.625" style="320" customWidth="1"/>
    <col min="12534" max="12534" width="10.625" style="320" customWidth="1"/>
    <col min="12535" max="12536" width="7.75" style="320" customWidth="1"/>
    <col min="12537" max="12537" width="18.625" style="320" customWidth="1"/>
    <col min="12538" max="12538" width="1.5" style="320" customWidth="1"/>
    <col min="12539" max="12555" width="0" style="320" hidden="1" customWidth="1"/>
    <col min="12556" max="12784" width="9" style="320"/>
    <col min="12785" max="12785" width="1.5" style="320" customWidth="1"/>
    <col min="12786" max="12786" width="4.625" style="320" customWidth="1"/>
    <col min="12787" max="12787" width="8.625" style="320" customWidth="1"/>
    <col min="12788" max="12788" width="37.25" style="320" customWidth="1"/>
    <col min="12789" max="12789" width="8.625" style="320" customWidth="1"/>
    <col min="12790" max="12790" width="10.625" style="320" customWidth="1"/>
    <col min="12791" max="12792" width="7.75" style="320" customWidth="1"/>
    <col min="12793" max="12793" width="18.625" style="320" customWidth="1"/>
    <col min="12794" max="12794" width="1.5" style="320" customWidth="1"/>
    <col min="12795" max="12811" width="0" style="320" hidden="1" customWidth="1"/>
    <col min="12812" max="13040" width="9" style="320"/>
    <col min="13041" max="13041" width="1.5" style="320" customWidth="1"/>
    <col min="13042" max="13042" width="4.625" style="320" customWidth="1"/>
    <col min="13043" max="13043" width="8.625" style="320" customWidth="1"/>
    <col min="13044" max="13044" width="37.25" style="320" customWidth="1"/>
    <col min="13045" max="13045" width="8.625" style="320" customWidth="1"/>
    <col min="13046" max="13046" width="10.625" style="320" customWidth="1"/>
    <col min="13047" max="13048" width="7.75" style="320" customWidth="1"/>
    <col min="13049" max="13049" width="18.625" style="320" customWidth="1"/>
    <col min="13050" max="13050" width="1.5" style="320" customWidth="1"/>
    <col min="13051" max="13067" width="0" style="320" hidden="1" customWidth="1"/>
    <col min="13068" max="13296" width="9" style="320"/>
    <col min="13297" max="13297" width="1.5" style="320" customWidth="1"/>
    <col min="13298" max="13298" width="4.625" style="320" customWidth="1"/>
    <col min="13299" max="13299" width="8.625" style="320" customWidth="1"/>
    <col min="13300" max="13300" width="37.25" style="320" customWidth="1"/>
    <col min="13301" max="13301" width="8.625" style="320" customWidth="1"/>
    <col min="13302" max="13302" width="10.625" style="320" customWidth="1"/>
    <col min="13303" max="13304" width="7.75" style="320" customWidth="1"/>
    <col min="13305" max="13305" width="18.625" style="320" customWidth="1"/>
    <col min="13306" max="13306" width="1.5" style="320" customWidth="1"/>
    <col min="13307" max="13323" width="0" style="320" hidden="1" customWidth="1"/>
    <col min="13324" max="13552" width="9" style="320"/>
    <col min="13553" max="13553" width="1.5" style="320" customWidth="1"/>
    <col min="13554" max="13554" width="4.625" style="320" customWidth="1"/>
    <col min="13555" max="13555" width="8.625" style="320" customWidth="1"/>
    <col min="13556" max="13556" width="37.25" style="320" customWidth="1"/>
    <col min="13557" max="13557" width="8.625" style="320" customWidth="1"/>
    <col min="13558" max="13558" width="10.625" style="320" customWidth="1"/>
    <col min="13559" max="13560" width="7.75" style="320" customWidth="1"/>
    <col min="13561" max="13561" width="18.625" style="320" customWidth="1"/>
    <col min="13562" max="13562" width="1.5" style="320" customWidth="1"/>
    <col min="13563" max="13579" width="0" style="320" hidden="1" customWidth="1"/>
    <col min="13580" max="13808" width="9" style="320"/>
    <col min="13809" max="13809" width="1.5" style="320" customWidth="1"/>
    <col min="13810" max="13810" width="4.625" style="320" customWidth="1"/>
    <col min="13811" max="13811" width="8.625" style="320" customWidth="1"/>
    <col min="13812" max="13812" width="37.25" style="320" customWidth="1"/>
    <col min="13813" max="13813" width="8.625" style="320" customWidth="1"/>
    <col min="13814" max="13814" width="10.625" style="320" customWidth="1"/>
    <col min="13815" max="13816" width="7.75" style="320" customWidth="1"/>
    <col min="13817" max="13817" width="18.625" style="320" customWidth="1"/>
    <col min="13818" max="13818" width="1.5" style="320" customWidth="1"/>
    <col min="13819" max="13835" width="0" style="320" hidden="1" customWidth="1"/>
    <col min="13836" max="14064" width="9" style="320"/>
    <col min="14065" max="14065" width="1.5" style="320" customWidth="1"/>
    <col min="14066" max="14066" width="4.625" style="320" customWidth="1"/>
    <col min="14067" max="14067" width="8.625" style="320" customWidth="1"/>
    <col min="14068" max="14068" width="37.25" style="320" customWidth="1"/>
    <col min="14069" max="14069" width="8.625" style="320" customWidth="1"/>
    <col min="14070" max="14070" width="10.625" style="320" customWidth="1"/>
    <col min="14071" max="14072" width="7.75" style="320" customWidth="1"/>
    <col min="14073" max="14073" width="18.625" style="320" customWidth="1"/>
    <col min="14074" max="14074" width="1.5" style="320" customWidth="1"/>
    <col min="14075" max="14091" width="0" style="320" hidden="1" customWidth="1"/>
    <col min="14092" max="14320" width="9" style="320"/>
    <col min="14321" max="14321" width="1.5" style="320" customWidth="1"/>
    <col min="14322" max="14322" width="4.625" style="320" customWidth="1"/>
    <col min="14323" max="14323" width="8.625" style="320" customWidth="1"/>
    <col min="14324" max="14324" width="37.25" style="320" customWidth="1"/>
    <col min="14325" max="14325" width="8.625" style="320" customWidth="1"/>
    <col min="14326" max="14326" width="10.625" style="320" customWidth="1"/>
    <col min="14327" max="14328" width="7.75" style="320" customWidth="1"/>
    <col min="14329" max="14329" width="18.625" style="320" customWidth="1"/>
    <col min="14330" max="14330" width="1.5" style="320" customWidth="1"/>
    <col min="14331" max="14347" width="0" style="320" hidden="1" customWidth="1"/>
    <col min="14348" max="14576" width="9" style="320"/>
    <col min="14577" max="14577" width="1.5" style="320" customWidth="1"/>
    <col min="14578" max="14578" width="4.625" style="320" customWidth="1"/>
    <col min="14579" max="14579" width="8.625" style="320" customWidth="1"/>
    <col min="14580" max="14580" width="37.25" style="320" customWidth="1"/>
    <col min="14581" max="14581" width="8.625" style="320" customWidth="1"/>
    <col min="14582" max="14582" width="10.625" style="320" customWidth="1"/>
    <col min="14583" max="14584" width="7.75" style="320" customWidth="1"/>
    <col min="14585" max="14585" width="18.625" style="320" customWidth="1"/>
    <col min="14586" max="14586" width="1.5" style="320" customWidth="1"/>
    <col min="14587" max="14603" width="0" style="320" hidden="1" customWidth="1"/>
    <col min="14604" max="14832" width="9" style="320"/>
    <col min="14833" max="14833" width="1.5" style="320" customWidth="1"/>
    <col min="14834" max="14834" width="4.625" style="320" customWidth="1"/>
    <col min="14835" max="14835" width="8.625" style="320" customWidth="1"/>
    <col min="14836" max="14836" width="37.25" style="320" customWidth="1"/>
    <col min="14837" max="14837" width="8.625" style="320" customWidth="1"/>
    <col min="14838" max="14838" width="10.625" style="320" customWidth="1"/>
    <col min="14839" max="14840" width="7.75" style="320" customWidth="1"/>
    <col min="14841" max="14841" width="18.625" style="320" customWidth="1"/>
    <col min="14842" max="14842" width="1.5" style="320" customWidth="1"/>
    <col min="14843" max="14859" width="0" style="320" hidden="1" customWidth="1"/>
    <col min="14860" max="15088" width="9" style="320"/>
    <col min="15089" max="15089" width="1.5" style="320" customWidth="1"/>
    <col min="15090" max="15090" width="4.625" style="320" customWidth="1"/>
    <col min="15091" max="15091" width="8.625" style="320" customWidth="1"/>
    <col min="15092" max="15092" width="37.25" style="320" customWidth="1"/>
    <col min="15093" max="15093" width="8.625" style="320" customWidth="1"/>
    <col min="15094" max="15094" width="10.625" style="320" customWidth="1"/>
    <col min="15095" max="15096" width="7.75" style="320" customWidth="1"/>
    <col min="15097" max="15097" width="18.625" style="320" customWidth="1"/>
    <col min="15098" max="15098" width="1.5" style="320" customWidth="1"/>
    <col min="15099" max="15115" width="0" style="320" hidden="1" customWidth="1"/>
    <col min="15116" max="15344" width="9" style="320"/>
    <col min="15345" max="15345" width="1.5" style="320" customWidth="1"/>
    <col min="15346" max="15346" width="4.625" style="320" customWidth="1"/>
    <col min="15347" max="15347" width="8.625" style="320" customWidth="1"/>
    <col min="15348" max="15348" width="37.25" style="320" customWidth="1"/>
    <col min="15349" max="15349" width="8.625" style="320" customWidth="1"/>
    <col min="15350" max="15350" width="10.625" style="320" customWidth="1"/>
    <col min="15351" max="15352" width="7.75" style="320" customWidth="1"/>
    <col min="15353" max="15353" width="18.625" style="320" customWidth="1"/>
    <col min="15354" max="15354" width="1.5" style="320" customWidth="1"/>
    <col min="15355" max="15371" width="0" style="320" hidden="1" customWidth="1"/>
    <col min="15372" max="15600" width="9" style="320"/>
    <col min="15601" max="15601" width="1.5" style="320" customWidth="1"/>
    <col min="15602" max="15602" width="4.625" style="320" customWidth="1"/>
    <col min="15603" max="15603" width="8.625" style="320" customWidth="1"/>
    <col min="15604" max="15604" width="37.25" style="320" customWidth="1"/>
    <col min="15605" max="15605" width="8.625" style="320" customWidth="1"/>
    <col min="15606" max="15606" width="10.625" style="320" customWidth="1"/>
    <col min="15607" max="15608" width="7.75" style="320" customWidth="1"/>
    <col min="15609" max="15609" width="18.625" style="320" customWidth="1"/>
    <col min="15610" max="15610" width="1.5" style="320" customWidth="1"/>
    <col min="15611" max="15627" width="0" style="320" hidden="1" customWidth="1"/>
    <col min="15628" max="15856" width="9" style="320"/>
    <col min="15857" max="15857" width="1.5" style="320" customWidth="1"/>
    <col min="15858" max="15858" width="4.625" style="320" customWidth="1"/>
    <col min="15859" max="15859" width="8.625" style="320" customWidth="1"/>
    <col min="15860" max="15860" width="37.25" style="320" customWidth="1"/>
    <col min="15861" max="15861" width="8.625" style="320" customWidth="1"/>
    <col min="15862" max="15862" width="10.625" style="320" customWidth="1"/>
    <col min="15863" max="15864" width="7.75" style="320" customWidth="1"/>
    <col min="15865" max="15865" width="18.625" style="320" customWidth="1"/>
    <col min="15866" max="15866" width="1.5" style="320" customWidth="1"/>
    <col min="15867" max="15883" width="0" style="320" hidden="1" customWidth="1"/>
    <col min="15884" max="16112" width="9" style="320"/>
    <col min="16113" max="16113" width="1.5" style="320" customWidth="1"/>
    <col min="16114" max="16114" width="4.625" style="320" customWidth="1"/>
    <col min="16115" max="16115" width="8.625" style="320" customWidth="1"/>
    <col min="16116" max="16116" width="37.25" style="320" customWidth="1"/>
    <col min="16117" max="16117" width="8.625" style="320" customWidth="1"/>
    <col min="16118" max="16118" width="10.625" style="320" customWidth="1"/>
    <col min="16119" max="16120" width="7.75" style="320" customWidth="1"/>
    <col min="16121" max="16121" width="18.625" style="320" customWidth="1"/>
    <col min="16122" max="16122" width="1.5" style="320" customWidth="1"/>
    <col min="16123" max="16139" width="0" style="320" hidden="1" customWidth="1"/>
    <col min="16140" max="16384" width="9" style="320"/>
  </cols>
  <sheetData>
    <row r="1" spans="1:56" ht="7.5" customHeight="1" x14ac:dyDescent="0.15">
      <c r="A1" s="289"/>
      <c r="B1" s="298"/>
      <c r="C1" s="257"/>
      <c r="D1" s="298"/>
      <c r="E1" s="298"/>
      <c r="F1" s="298"/>
      <c r="G1" s="298"/>
      <c r="H1" s="298"/>
      <c r="I1" s="298"/>
      <c r="J1" s="241"/>
      <c r="K1" s="319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676" t="s">
        <v>267</v>
      </c>
      <c r="AF1" s="676" t="s">
        <v>267</v>
      </c>
      <c r="AG1" s="676" t="s">
        <v>267</v>
      </c>
      <c r="AH1" s="676" t="s">
        <v>267</v>
      </c>
      <c r="AI1" s="676" t="s">
        <v>267</v>
      </c>
      <c r="AJ1" s="676" t="s">
        <v>267</v>
      </c>
      <c r="AK1" s="676" t="s">
        <v>267</v>
      </c>
      <c r="AL1" s="676" t="s">
        <v>267</v>
      </c>
      <c r="AM1" s="321"/>
      <c r="AN1" s="678" t="s">
        <v>268</v>
      </c>
      <c r="AO1" s="678" t="s">
        <v>268</v>
      </c>
      <c r="AP1" s="678" t="s">
        <v>268</v>
      </c>
      <c r="AQ1" s="678" t="s">
        <v>268</v>
      </c>
      <c r="AR1" s="678" t="s">
        <v>268</v>
      </c>
      <c r="AS1" s="678" t="s">
        <v>268</v>
      </c>
      <c r="AT1" s="678" t="s">
        <v>268</v>
      </c>
      <c r="AU1" s="678" t="s">
        <v>268</v>
      </c>
      <c r="AV1" s="322"/>
      <c r="AW1" s="678" t="s">
        <v>47</v>
      </c>
      <c r="AX1" s="678" t="s">
        <v>47</v>
      </c>
      <c r="AY1" s="678" t="s">
        <v>47</v>
      </c>
      <c r="AZ1" s="678" t="s">
        <v>47</v>
      </c>
      <c r="BA1" s="678" t="s">
        <v>47</v>
      </c>
      <c r="BB1" s="678" t="s">
        <v>47</v>
      </c>
      <c r="BC1" s="678" t="s">
        <v>47</v>
      </c>
      <c r="BD1" s="678" t="s">
        <v>47</v>
      </c>
    </row>
    <row r="2" spans="1:56" ht="51.75" customHeight="1" x14ac:dyDescent="0.15">
      <c r="A2" s="289"/>
      <c r="B2" s="323"/>
      <c r="C2" s="323"/>
      <c r="D2" s="323"/>
      <c r="E2" s="323"/>
      <c r="F2" s="323"/>
      <c r="G2" s="323"/>
      <c r="H2" s="323"/>
      <c r="I2" s="324"/>
      <c r="J2" s="241"/>
      <c r="K2" s="319"/>
      <c r="L2" s="325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676"/>
      <c r="AF2" s="676"/>
      <c r="AG2" s="676"/>
      <c r="AH2" s="676"/>
      <c r="AI2" s="676"/>
      <c r="AJ2" s="676"/>
      <c r="AK2" s="676"/>
      <c r="AL2" s="676"/>
      <c r="AM2" s="321"/>
      <c r="AN2" s="678"/>
      <c r="AO2" s="678"/>
      <c r="AP2" s="678"/>
      <c r="AQ2" s="678"/>
      <c r="AR2" s="678"/>
      <c r="AS2" s="678"/>
      <c r="AT2" s="678"/>
      <c r="AU2" s="678"/>
      <c r="AV2" s="322"/>
      <c r="AW2" s="678"/>
      <c r="AX2" s="678"/>
      <c r="AY2" s="678"/>
      <c r="AZ2" s="678"/>
      <c r="BA2" s="678"/>
      <c r="BB2" s="678"/>
      <c r="BC2" s="678"/>
      <c r="BD2" s="678"/>
    </row>
    <row r="3" spans="1:56" ht="23.25" customHeight="1" x14ac:dyDescent="0.15">
      <c r="A3" s="289"/>
      <c r="B3" s="323" t="s">
        <v>249</v>
      </c>
      <c r="C3" s="323"/>
      <c r="D3" s="323"/>
      <c r="E3" s="323"/>
      <c r="F3" s="323" t="s">
        <v>115</v>
      </c>
      <c r="G3" s="317"/>
      <c r="H3" s="317"/>
      <c r="I3" s="318"/>
      <c r="J3" s="241"/>
      <c r="K3" s="319"/>
      <c r="L3" s="325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676"/>
      <c r="AF3" s="676"/>
      <c r="AG3" s="676"/>
      <c r="AH3" s="676"/>
      <c r="AI3" s="676"/>
      <c r="AJ3" s="676"/>
      <c r="AK3" s="676"/>
      <c r="AL3" s="676"/>
      <c r="AM3" s="321"/>
      <c r="AN3" s="678"/>
      <c r="AO3" s="678"/>
      <c r="AP3" s="678"/>
      <c r="AQ3" s="678"/>
      <c r="AR3" s="678"/>
      <c r="AS3" s="678"/>
      <c r="AT3" s="678"/>
      <c r="AU3" s="678"/>
      <c r="AV3" s="322"/>
      <c r="AW3" s="678"/>
      <c r="AX3" s="678"/>
      <c r="AY3" s="678"/>
      <c r="AZ3" s="678"/>
      <c r="BA3" s="678"/>
      <c r="BB3" s="678"/>
      <c r="BC3" s="678"/>
      <c r="BD3" s="678"/>
    </row>
    <row r="4" spans="1:56" ht="26.1" customHeight="1" x14ac:dyDescent="0.15">
      <c r="A4" s="289"/>
      <c r="B4" s="664" t="s">
        <v>109</v>
      </c>
      <c r="C4" s="664"/>
      <c r="D4" s="664"/>
      <c r="E4" s="664"/>
      <c r="F4" s="664"/>
      <c r="G4" s="664"/>
      <c r="H4" s="664"/>
      <c r="I4" s="664"/>
      <c r="J4" s="241"/>
      <c r="K4" s="319"/>
      <c r="L4" s="325"/>
      <c r="M4" s="676" t="s">
        <v>27</v>
      </c>
      <c r="N4" s="676" t="s">
        <v>27</v>
      </c>
      <c r="O4" s="676" t="s">
        <v>27</v>
      </c>
      <c r="P4" s="676" t="s">
        <v>27</v>
      </c>
      <c r="Q4" s="676" t="s">
        <v>27</v>
      </c>
      <c r="R4" s="676" t="s">
        <v>27</v>
      </c>
      <c r="S4" s="676" t="s">
        <v>27</v>
      </c>
      <c r="T4" s="676" t="s">
        <v>27</v>
      </c>
      <c r="U4" s="326"/>
      <c r="V4" s="676" t="s">
        <v>24</v>
      </c>
      <c r="W4" s="676" t="s">
        <v>24</v>
      </c>
      <c r="X4" s="676" t="s">
        <v>24</v>
      </c>
      <c r="Y4" s="676" t="s">
        <v>24</v>
      </c>
      <c r="Z4" s="676" t="s">
        <v>24</v>
      </c>
      <c r="AA4" s="676" t="s">
        <v>24</v>
      </c>
      <c r="AB4" s="676" t="s">
        <v>24</v>
      </c>
      <c r="AC4" s="676" t="s">
        <v>24</v>
      </c>
      <c r="AD4" s="326"/>
      <c r="AE4" s="676"/>
      <c r="AF4" s="676"/>
      <c r="AG4" s="676"/>
      <c r="AH4" s="676"/>
      <c r="AI4" s="676"/>
      <c r="AJ4" s="676"/>
      <c r="AK4" s="676"/>
      <c r="AL4" s="676"/>
      <c r="AM4" s="326"/>
      <c r="AN4" s="678"/>
      <c r="AO4" s="678"/>
      <c r="AP4" s="678"/>
      <c r="AQ4" s="678"/>
      <c r="AR4" s="678"/>
      <c r="AS4" s="678"/>
      <c r="AT4" s="678"/>
      <c r="AU4" s="678"/>
      <c r="AV4" s="322"/>
      <c r="AW4" s="678"/>
      <c r="AX4" s="678"/>
      <c r="AY4" s="678"/>
      <c r="AZ4" s="678"/>
      <c r="BA4" s="678"/>
      <c r="BB4" s="678"/>
      <c r="BC4" s="678"/>
      <c r="BD4" s="678"/>
    </row>
    <row r="5" spans="1:56" ht="15" customHeight="1" x14ac:dyDescent="0.15">
      <c r="A5" s="289"/>
      <c r="B5" s="665" t="s">
        <v>20</v>
      </c>
      <c r="C5" s="665" t="s">
        <v>21</v>
      </c>
      <c r="D5" s="495" t="s">
        <v>110</v>
      </c>
      <c r="E5" s="666"/>
      <c r="F5" s="540" t="s">
        <v>22</v>
      </c>
      <c r="G5" s="669" t="s">
        <v>111</v>
      </c>
      <c r="H5" s="670"/>
      <c r="I5" s="671" t="s">
        <v>112</v>
      </c>
      <c r="J5" s="241"/>
      <c r="K5" s="319"/>
      <c r="L5" s="325"/>
      <c r="M5" s="676"/>
      <c r="N5" s="676"/>
      <c r="O5" s="676"/>
      <c r="P5" s="676"/>
      <c r="Q5" s="676"/>
      <c r="R5" s="676"/>
      <c r="S5" s="676"/>
      <c r="T5" s="676"/>
      <c r="U5" s="326"/>
      <c r="V5" s="676"/>
      <c r="W5" s="676"/>
      <c r="X5" s="676"/>
      <c r="Y5" s="676"/>
      <c r="Z5" s="676"/>
      <c r="AA5" s="676"/>
      <c r="AB5" s="676"/>
      <c r="AC5" s="676"/>
      <c r="AD5" s="326"/>
      <c r="AE5" s="676"/>
      <c r="AF5" s="676"/>
      <c r="AG5" s="676"/>
      <c r="AH5" s="676"/>
      <c r="AI5" s="676"/>
      <c r="AJ5" s="676"/>
      <c r="AK5" s="676"/>
      <c r="AL5" s="676"/>
      <c r="AM5" s="326"/>
      <c r="AN5" s="678"/>
      <c r="AO5" s="678"/>
      <c r="AP5" s="678"/>
      <c r="AQ5" s="678"/>
      <c r="AR5" s="678"/>
      <c r="AS5" s="678"/>
      <c r="AT5" s="678"/>
      <c r="AU5" s="678"/>
      <c r="AV5" s="322"/>
      <c r="AW5" s="678"/>
      <c r="AX5" s="678"/>
      <c r="AY5" s="678"/>
      <c r="AZ5" s="678"/>
      <c r="BA5" s="678"/>
      <c r="BB5" s="678"/>
      <c r="BC5" s="678"/>
      <c r="BD5" s="678"/>
    </row>
    <row r="6" spans="1:56" ht="15" customHeight="1" x14ac:dyDescent="0.15">
      <c r="A6" s="289"/>
      <c r="B6" s="665"/>
      <c r="C6" s="665"/>
      <c r="D6" s="667"/>
      <c r="E6" s="668"/>
      <c r="F6" s="540"/>
      <c r="G6" s="75" t="s">
        <v>113</v>
      </c>
      <c r="H6" s="75" t="s">
        <v>114</v>
      </c>
      <c r="I6" s="524"/>
      <c r="J6" s="241"/>
      <c r="K6" s="319"/>
      <c r="L6" s="325"/>
      <c r="M6" s="327" t="s">
        <v>214</v>
      </c>
      <c r="N6" s="327" t="s">
        <v>215</v>
      </c>
      <c r="O6" s="327" t="s">
        <v>216</v>
      </c>
      <c r="P6" s="327" t="s">
        <v>217</v>
      </c>
      <c r="Q6" s="327" t="s">
        <v>218</v>
      </c>
      <c r="R6" s="327" t="s">
        <v>219</v>
      </c>
      <c r="S6" s="327" t="s">
        <v>220</v>
      </c>
      <c r="T6" s="327" t="s">
        <v>221</v>
      </c>
      <c r="U6" s="328"/>
      <c r="V6" s="327" t="s">
        <v>214</v>
      </c>
      <c r="W6" s="327" t="s">
        <v>215</v>
      </c>
      <c r="X6" s="327" t="s">
        <v>216</v>
      </c>
      <c r="Y6" s="327" t="s">
        <v>217</v>
      </c>
      <c r="Z6" s="327" t="s">
        <v>218</v>
      </c>
      <c r="AA6" s="327" t="s">
        <v>219</v>
      </c>
      <c r="AB6" s="327" t="s">
        <v>220</v>
      </c>
      <c r="AC6" s="327" t="s">
        <v>221</v>
      </c>
      <c r="AD6" s="328"/>
      <c r="AE6" s="327" t="s">
        <v>214</v>
      </c>
      <c r="AF6" s="327" t="s">
        <v>215</v>
      </c>
      <c r="AG6" s="327" t="s">
        <v>216</v>
      </c>
      <c r="AH6" s="327" t="s">
        <v>217</v>
      </c>
      <c r="AI6" s="327" t="s">
        <v>218</v>
      </c>
      <c r="AJ6" s="327" t="s">
        <v>219</v>
      </c>
      <c r="AK6" s="327" t="s">
        <v>220</v>
      </c>
      <c r="AL6" s="327" t="s">
        <v>221</v>
      </c>
      <c r="AM6" s="328"/>
      <c r="AN6" s="327" t="s">
        <v>214</v>
      </c>
      <c r="AO6" s="327" t="s">
        <v>215</v>
      </c>
      <c r="AP6" s="327" t="s">
        <v>216</v>
      </c>
      <c r="AQ6" s="327" t="s">
        <v>217</v>
      </c>
      <c r="AR6" s="327" t="s">
        <v>218</v>
      </c>
      <c r="AS6" s="327" t="s">
        <v>219</v>
      </c>
      <c r="AT6" s="327" t="s">
        <v>220</v>
      </c>
      <c r="AU6" s="327" t="s">
        <v>221</v>
      </c>
      <c r="AV6" s="329"/>
      <c r="AW6" s="327" t="s">
        <v>214</v>
      </c>
      <c r="AX6" s="327" t="s">
        <v>215</v>
      </c>
      <c r="AY6" s="327" t="s">
        <v>216</v>
      </c>
      <c r="AZ6" s="327" t="s">
        <v>217</v>
      </c>
      <c r="BA6" s="327" t="s">
        <v>218</v>
      </c>
      <c r="BB6" s="327" t="s">
        <v>219</v>
      </c>
      <c r="BC6" s="327" t="s">
        <v>220</v>
      </c>
      <c r="BD6" s="327" t="s">
        <v>221</v>
      </c>
    </row>
    <row r="7" spans="1:56" ht="21.95" customHeight="1" x14ac:dyDescent="0.15">
      <c r="A7" s="289"/>
      <c r="B7" s="330">
        <v>4</v>
      </c>
      <c r="C7" s="40"/>
      <c r="D7" s="672"/>
      <c r="E7" s="673"/>
      <c r="F7" s="316"/>
      <c r="G7" s="42"/>
      <c r="H7" s="40"/>
      <c r="I7" s="43"/>
      <c r="J7" s="241"/>
      <c r="K7" s="331" t="str">
        <f t="shared" ref="K7:K31" si="0">IF(F7=$M$4,$M$4&amp;G7,IF(F7=$V$4,$V$4&amp;G7,IF(F7=$AE$1,$AE$1&amp;G7,IF(F7=$AN$1,$AN$1&amp;G7,IF(F7="","",$AW$1&amp;G7)))))</f>
        <v/>
      </c>
      <c r="M7" s="320">
        <f>COUNTIF(K7,"校長①")*H7</f>
        <v>0</v>
      </c>
      <c r="N7" s="320">
        <f>COUNTIF(K7,"校長②")*H7</f>
        <v>0</v>
      </c>
      <c r="O7" s="320">
        <f>COUNTIF(K7,"校長③")*H7</f>
        <v>0</v>
      </c>
      <c r="P7" s="320">
        <f>COUNTIF(K7,"校長④")*H7</f>
        <v>0</v>
      </c>
      <c r="Q7" s="320">
        <f>COUNTIF(K7,"校長⑤")*H7</f>
        <v>0</v>
      </c>
      <c r="R7" s="320">
        <f>COUNTIF(K7,"校長⑥")*H7</f>
        <v>0</v>
      </c>
      <c r="S7" s="320">
        <f>COUNTIF(K7,"校長⑦")*H7</f>
        <v>0</v>
      </c>
      <c r="T7" s="320">
        <f>COUNTIF(K7,"校長⑧")*H7</f>
        <v>0</v>
      </c>
      <c r="V7" s="320">
        <f>COUNTIF(K7,"教頭①")*H7</f>
        <v>0</v>
      </c>
      <c r="W7" s="320">
        <f>COUNTIF(K7,"教頭②")*H7</f>
        <v>0</v>
      </c>
      <c r="X7" s="320">
        <f>COUNTIF(K7,"教頭③")*H7</f>
        <v>0</v>
      </c>
      <c r="Y7" s="320">
        <f>COUNTIF(K7,"教頭④")*H7</f>
        <v>0</v>
      </c>
      <c r="Z7" s="320">
        <f>COUNTIF(K7,"教頭⑤")*H7</f>
        <v>0</v>
      </c>
      <c r="AA7" s="320">
        <f>COUNTIF(K7,"教頭⑥")*H7</f>
        <v>0</v>
      </c>
      <c r="AB7" s="320">
        <f>COUNTIF(K7,"教頭⑦")*H7</f>
        <v>0</v>
      </c>
      <c r="AC7" s="320">
        <f>COUNTIF(K7,"教頭⑧")*H7</f>
        <v>0</v>
      </c>
      <c r="AE7" s="320">
        <f>COUNTIF($K7,"拠点校指導教員①")*H7</f>
        <v>0</v>
      </c>
      <c r="AF7" s="320">
        <f>COUNTIF($K7,"拠点校指導教員②")*H7</f>
        <v>0</v>
      </c>
      <c r="AG7" s="320">
        <f>COUNTIF($K7,"拠点校指導教員③")*H7</f>
        <v>0</v>
      </c>
      <c r="AH7" s="320">
        <f>COUNTIF($K7,"拠点校指導教員④")*H7</f>
        <v>0</v>
      </c>
      <c r="AI7" s="320">
        <f>COUNTIF($K7,"拠点校指導教員⑤")*H7</f>
        <v>0</v>
      </c>
      <c r="AJ7" s="320">
        <f>COUNTIF($K7,"拠点校指導教員⑥")*H7</f>
        <v>0</v>
      </c>
      <c r="AK7" s="320">
        <f>COUNTIF($K7,"拠点校指導教員⑦")*H7</f>
        <v>0</v>
      </c>
      <c r="AL7" s="320">
        <f>COUNTIF($K7,"拠点校指導教員⑧")*H7</f>
        <v>0</v>
      </c>
      <c r="AN7" s="320">
        <f>COUNTIF($K7,"校内指導教員①")*H7</f>
        <v>0</v>
      </c>
      <c r="AO7" s="320">
        <f>COUNTIF($K7,"校内指導教員②")*H7</f>
        <v>0</v>
      </c>
      <c r="AP7" s="320">
        <f>COUNTIF($K7,"校内指導教員③")*H7</f>
        <v>0</v>
      </c>
      <c r="AQ7" s="320">
        <f>COUNTIF($K7,"校内指導教員④")*H7</f>
        <v>0</v>
      </c>
      <c r="AR7" s="320">
        <f>COUNTIF($K7,"校内指導教員⑤")*H7</f>
        <v>0</v>
      </c>
      <c r="AS7" s="320">
        <f>COUNTIF($K7,"校内指導教員⑥")*H7</f>
        <v>0</v>
      </c>
      <c r="AT7" s="320">
        <f>COUNTIF($K7,"校内指導教員⑦")*H7</f>
        <v>0</v>
      </c>
      <c r="AU7" s="320">
        <f>COUNTIF($K7,"校内指導教員⑧")*H7</f>
        <v>0</v>
      </c>
      <c r="AW7" s="320">
        <f>COUNTIF($K7,"その他の教員①")*H7</f>
        <v>0</v>
      </c>
      <c r="AX7" s="320">
        <f>COUNTIF($K7,"その他の教員②")*H7</f>
        <v>0</v>
      </c>
      <c r="AY7" s="320">
        <f>COUNTIF($K7,"その他の教員③")*H7</f>
        <v>0</v>
      </c>
      <c r="AZ7" s="320">
        <f>COUNTIF($K7,"その他の教員④")*H7</f>
        <v>0</v>
      </c>
      <c r="BA7" s="320">
        <f>COUNTIF($K7,"その他の教員⑤")*H7</f>
        <v>0</v>
      </c>
      <c r="BB7" s="320">
        <f>COUNTIF($K7,"その他の教員⑥")*H7</f>
        <v>0</v>
      </c>
      <c r="BC7" s="320">
        <f>COUNTIF($K7,"その他の教員⑦")*H7</f>
        <v>0</v>
      </c>
      <c r="BD7" s="320">
        <f>COUNTIF($K7,"その他の教員⑧")*H7</f>
        <v>0</v>
      </c>
    </row>
    <row r="8" spans="1:56" ht="21.75" customHeight="1" x14ac:dyDescent="0.15">
      <c r="A8" s="289"/>
      <c r="B8" s="332"/>
      <c r="C8" s="40"/>
      <c r="D8" s="662"/>
      <c r="E8" s="663"/>
      <c r="F8" s="45"/>
      <c r="G8" s="40"/>
      <c r="H8" s="40"/>
      <c r="I8" s="46"/>
      <c r="J8" s="241"/>
      <c r="K8" s="331" t="str">
        <f t="shared" si="0"/>
        <v/>
      </c>
      <c r="M8" s="320">
        <f t="shared" ref="M8:M31" si="1">COUNTIF(K8,"校長①")*H8</f>
        <v>0</v>
      </c>
      <c r="N8" s="320">
        <f t="shared" ref="N8:N31" si="2">COUNTIF(K8,"校長②")*H8</f>
        <v>0</v>
      </c>
      <c r="O8" s="320">
        <f t="shared" ref="O8:O31" si="3">COUNTIF(K8,"校長③")*H8</f>
        <v>0</v>
      </c>
      <c r="P8" s="320">
        <f t="shared" ref="P8:P31" si="4">COUNTIF(K8,"校長④")*H8</f>
        <v>0</v>
      </c>
      <c r="Q8" s="320">
        <f t="shared" ref="Q8:Q31" si="5">COUNTIF(K8,"校長⑤")*H8</f>
        <v>0</v>
      </c>
      <c r="R8" s="320">
        <f t="shared" ref="R8:R31" si="6">COUNTIF(K8,"校長⑥")*H8</f>
        <v>0</v>
      </c>
      <c r="S8" s="320">
        <f t="shared" ref="S8:S31" si="7">COUNTIF(K8,"校長⑦")*H8</f>
        <v>0</v>
      </c>
      <c r="T8" s="320">
        <f t="shared" ref="T8:T31" si="8">COUNTIF(K8,"校長⑧")*H8</f>
        <v>0</v>
      </c>
      <c r="V8" s="320">
        <f t="shared" ref="V8:V31" si="9">COUNTIF(K8,"教頭①")*H8</f>
        <v>0</v>
      </c>
      <c r="W8" s="320">
        <f t="shared" ref="W8:W31" si="10">COUNTIF(K8,"教頭②")*H8</f>
        <v>0</v>
      </c>
      <c r="X8" s="320">
        <f t="shared" ref="X8:X31" si="11">COUNTIF(K8,"教頭③")*H8</f>
        <v>0</v>
      </c>
      <c r="Y8" s="320">
        <f t="shared" ref="Y8:Y31" si="12">COUNTIF(K8,"教頭④")*H8</f>
        <v>0</v>
      </c>
      <c r="Z8" s="320">
        <f t="shared" ref="Z8:Z31" si="13">COUNTIF(K8,"教頭⑤")*H8</f>
        <v>0</v>
      </c>
      <c r="AA8" s="320">
        <f t="shared" ref="AA8:AA31" si="14">COUNTIF(K8,"教頭⑥")*H8</f>
        <v>0</v>
      </c>
      <c r="AB8" s="320">
        <f t="shared" ref="AB8:AB31" si="15">COUNTIF(K8,"教頭⑦")*H8</f>
        <v>0</v>
      </c>
      <c r="AC8" s="320">
        <f t="shared" ref="AC8:AC31" si="16">COUNTIF(K8,"教頭⑧")*H8</f>
        <v>0</v>
      </c>
      <c r="AE8" s="320">
        <f t="shared" ref="AE8:AE31" si="17">COUNTIF($K8,"拠点校指導教員①")*H8</f>
        <v>0</v>
      </c>
      <c r="AF8" s="320">
        <f t="shared" ref="AF8:AF31" si="18">COUNTIF($K8,"拠点校指導教員②")*H8</f>
        <v>0</v>
      </c>
      <c r="AG8" s="320">
        <f t="shared" ref="AG8:AG31" si="19">COUNTIF($K8,"拠点校指導教員③")*H8</f>
        <v>0</v>
      </c>
      <c r="AH8" s="320">
        <f t="shared" ref="AH8:AH31" si="20">COUNTIF($K8,"拠点校指導教員④")*H8</f>
        <v>0</v>
      </c>
      <c r="AI8" s="320">
        <f t="shared" ref="AI8:AI31" si="21">COUNTIF($K8,"拠点校指導教員⑤")*H8</f>
        <v>0</v>
      </c>
      <c r="AJ8" s="320">
        <f t="shared" ref="AJ8:AJ31" si="22">COUNTIF($K8,"拠点校指導教員⑥")*H8</f>
        <v>0</v>
      </c>
      <c r="AK8" s="320">
        <f t="shared" ref="AK8:AK31" si="23">COUNTIF($K8,"拠点校指導教員⑦")*H8</f>
        <v>0</v>
      </c>
      <c r="AL8" s="320">
        <f t="shared" ref="AL8:AL31" si="24">COUNTIF($K8,"拠点校指導教員⑧")*H8</f>
        <v>0</v>
      </c>
      <c r="AN8" s="320">
        <f t="shared" ref="AN8:AN31" si="25">COUNTIF($K8,"校内指導教員①")*H8</f>
        <v>0</v>
      </c>
      <c r="AO8" s="320">
        <f t="shared" ref="AO8:AO31" si="26">COUNTIF($K8,"校内指導教員②")*H8</f>
        <v>0</v>
      </c>
      <c r="AP8" s="320">
        <f t="shared" ref="AP8:AP31" si="27">COUNTIF($K8,"校内指導教員③")*H8</f>
        <v>0</v>
      </c>
      <c r="AQ8" s="320">
        <f t="shared" ref="AQ8:AQ31" si="28">COUNTIF($K8,"校内指導教員④")*H8</f>
        <v>0</v>
      </c>
      <c r="AR8" s="320">
        <f t="shared" ref="AR8:AR31" si="29">COUNTIF($K8,"校内指導教員⑤")*H8</f>
        <v>0</v>
      </c>
      <c r="AS8" s="320">
        <f t="shared" ref="AS8:AS31" si="30">COUNTIF($K8,"校内指導教員⑥")*H8</f>
        <v>0</v>
      </c>
      <c r="AT8" s="320">
        <f t="shared" ref="AT8:AT31" si="31">COUNTIF($K8,"校内指導教員⑦")*H8</f>
        <v>0</v>
      </c>
      <c r="AU8" s="320">
        <f t="shared" ref="AU8:AU31" si="32">COUNTIF($K8,"校内指導教員⑧")*H8</f>
        <v>0</v>
      </c>
      <c r="AW8" s="320">
        <f t="shared" ref="AW8:AW31" si="33">COUNTIF($K8,"その他の教員①")*H8</f>
        <v>0</v>
      </c>
      <c r="AX8" s="320">
        <f t="shared" ref="AX8:AX31" si="34">COUNTIF($K8,"その他の教員②")*H8</f>
        <v>0</v>
      </c>
      <c r="AY8" s="320">
        <f t="shared" ref="AY8:AY31" si="35">COUNTIF($K8,"その他の教員③")*H8</f>
        <v>0</v>
      </c>
      <c r="AZ8" s="320">
        <f t="shared" ref="AZ8:AZ31" si="36">COUNTIF($K8,"その他の教員④")*H8</f>
        <v>0</v>
      </c>
      <c r="BA8" s="320">
        <f t="shared" ref="BA8:BA31" si="37">COUNTIF($K8,"その他の教員⑤")*H8</f>
        <v>0</v>
      </c>
      <c r="BB8" s="320">
        <f t="shared" ref="BB8:BB31" si="38">COUNTIF($K8,"その他の教員⑥")*H8</f>
        <v>0</v>
      </c>
      <c r="BC8" s="320">
        <f t="shared" ref="BC8:BC31" si="39">COUNTIF($K8,"その他の教員⑦")*H8</f>
        <v>0</v>
      </c>
      <c r="BD8" s="320">
        <f t="shared" ref="BD8:BD31" si="40">COUNTIF($K8,"その他の教員⑧")*H8</f>
        <v>0</v>
      </c>
    </row>
    <row r="9" spans="1:56" ht="21.95" customHeight="1" x14ac:dyDescent="0.15">
      <c r="A9" s="289"/>
      <c r="B9" s="332"/>
      <c r="C9" s="39"/>
      <c r="D9" s="662"/>
      <c r="E9" s="663"/>
      <c r="F9" s="45"/>
      <c r="G9" s="40"/>
      <c r="H9" s="40"/>
      <c r="I9" s="48"/>
      <c r="J9" s="241"/>
      <c r="K9" s="331" t="str">
        <f t="shared" si="0"/>
        <v/>
      </c>
      <c r="M9" s="320">
        <f t="shared" si="1"/>
        <v>0</v>
      </c>
      <c r="N9" s="320">
        <f t="shared" si="2"/>
        <v>0</v>
      </c>
      <c r="O9" s="320">
        <f t="shared" si="3"/>
        <v>0</v>
      </c>
      <c r="P9" s="320">
        <f t="shared" si="4"/>
        <v>0</v>
      </c>
      <c r="Q9" s="320">
        <f t="shared" si="5"/>
        <v>0</v>
      </c>
      <c r="R9" s="320">
        <f t="shared" si="6"/>
        <v>0</v>
      </c>
      <c r="S9" s="320">
        <f t="shared" si="7"/>
        <v>0</v>
      </c>
      <c r="T9" s="320">
        <f t="shared" si="8"/>
        <v>0</v>
      </c>
      <c r="V9" s="320">
        <f t="shared" si="9"/>
        <v>0</v>
      </c>
      <c r="W9" s="320">
        <f t="shared" si="10"/>
        <v>0</v>
      </c>
      <c r="X9" s="320">
        <f t="shared" si="11"/>
        <v>0</v>
      </c>
      <c r="Y9" s="320">
        <f t="shared" si="12"/>
        <v>0</v>
      </c>
      <c r="Z9" s="320">
        <f t="shared" si="13"/>
        <v>0</v>
      </c>
      <c r="AA9" s="320">
        <f t="shared" si="14"/>
        <v>0</v>
      </c>
      <c r="AB9" s="320">
        <f t="shared" si="15"/>
        <v>0</v>
      </c>
      <c r="AC9" s="320">
        <f t="shared" si="16"/>
        <v>0</v>
      </c>
      <c r="AE9" s="320">
        <f t="shared" si="17"/>
        <v>0</v>
      </c>
      <c r="AF9" s="320">
        <f t="shared" si="18"/>
        <v>0</v>
      </c>
      <c r="AG9" s="320">
        <f t="shared" si="19"/>
        <v>0</v>
      </c>
      <c r="AH9" s="320">
        <f t="shared" si="20"/>
        <v>0</v>
      </c>
      <c r="AI9" s="320">
        <f t="shared" si="21"/>
        <v>0</v>
      </c>
      <c r="AJ9" s="320">
        <f t="shared" si="22"/>
        <v>0</v>
      </c>
      <c r="AK9" s="320">
        <f t="shared" si="23"/>
        <v>0</v>
      </c>
      <c r="AL9" s="320">
        <f t="shared" si="24"/>
        <v>0</v>
      </c>
      <c r="AN9" s="320">
        <f t="shared" si="25"/>
        <v>0</v>
      </c>
      <c r="AO9" s="320">
        <f t="shared" si="26"/>
        <v>0</v>
      </c>
      <c r="AP9" s="320">
        <f t="shared" si="27"/>
        <v>0</v>
      </c>
      <c r="AQ9" s="320">
        <f t="shared" si="28"/>
        <v>0</v>
      </c>
      <c r="AR9" s="320">
        <f t="shared" si="29"/>
        <v>0</v>
      </c>
      <c r="AS9" s="320">
        <f t="shared" si="30"/>
        <v>0</v>
      </c>
      <c r="AT9" s="320">
        <f t="shared" si="31"/>
        <v>0</v>
      </c>
      <c r="AU9" s="320">
        <f t="shared" si="32"/>
        <v>0</v>
      </c>
      <c r="AW9" s="320">
        <f t="shared" si="33"/>
        <v>0</v>
      </c>
      <c r="AX9" s="320">
        <f t="shared" si="34"/>
        <v>0</v>
      </c>
      <c r="AY9" s="320">
        <f t="shared" si="35"/>
        <v>0</v>
      </c>
      <c r="AZ9" s="320">
        <f t="shared" si="36"/>
        <v>0</v>
      </c>
      <c r="BA9" s="320">
        <f t="shared" si="37"/>
        <v>0</v>
      </c>
      <c r="BB9" s="320">
        <f t="shared" si="38"/>
        <v>0</v>
      </c>
      <c r="BC9" s="320">
        <f t="shared" si="39"/>
        <v>0</v>
      </c>
      <c r="BD9" s="320">
        <f t="shared" si="40"/>
        <v>0</v>
      </c>
    </row>
    <row r="10" spans="1:56" ht="21.95" customHeight="1" x14ac:dyDescent="0.15">
      <c r="A10" s="289"/>
      <c r="B10" s="332"/>
      <c r="C10" s="49"/>
      <c r="D10" s="662"/>
      <c r="E10" s="663"/>
      <c r="F10" s="45"/>
      <c r="G10" s="40"/>
      <c r="H10" s="40"/>
      <c r="I10" s="51"/>
      <c r="J10" s="241"/>
      <c r="K10" s="331" t="str">
        <f t="shared" si="0"/>
        <v/>
      </c>
      <c r="M10" s="320">
        <f t="shared" si="1"/>
        <v>0</v>
      </c>
      <c r="N10" s="320">
        <f t="shared" si="2"/>
        <v>0</v>
      </c>
      <c r="O10" s="320">
        <f t="shared" si="3"/>
        <v>0</v>
      </c>
      <c r="P10" s="320">
        <f t="shared" si="4"/>
        <v>0</v>
      </c>
      <c r="Q10" s="320">
        <f t="shared" si="5"/>
        <v>0</v>
      </c>
      <c r="R10" s="320">
        <f t="shared" si="6"/>
        <v>0</v>
      </c>
      <c r="S10" s="320">
        <f t="shared" si="7"/>
        <v>0</v>
      </c>
      <c r="T10" s="320">
        <f t="shared" si="8"/>
        <v>0</v>
      </c>
      <c r="V10" s="320">
        <f t="shared" si="9"/>
        <v>0</v>
      </c>
      <c r="W10" s="320">
        <f t="shared" si="10"/>
        <v>0</v>
      </c>
      <c r="X10" s="320">
        <f t="shared" si="11"/>
        <v>0</v>
      </c>
      <c r="Y10" s="320">
        <f t="shared" si="12"/>
        <v>0</v>
      </c>
      <c r="Z10" s="320">
        <f t="shared" si="13"/>
        <v>0</v>
      </c>
      <c r="AA10" s="320">
        <f t="shared" si="14"/>
        <v>0</v>
      </c>
      <c r="AB10" s="320">
        <f t="shared" si="15"/>
        <v>0</v>
      </c>
      <c r="AC10" s="320">
        <f t="shared" si="16"/>
        <v>0</v>
      </c>
      <c r="AE10" s="320">
        <f t="shared" si="17"/>
        <v>0</v>
      </c>
      <c r="AF10" s="320">
        <f t="shared" si="18"/>
        <v>0</v>
      </c>
      <c r="AG10" s="320">
        <f t="shared" si="19"/>
        <v>0</v>
      </c>
      <c r="AH10" s="320">
        <f t="shared" si="20"/>
        <v>0</v>
      </c>
      <c r="AI10" s="320">
        <f t="shared" si="21"/>
        <v>0</v>
      </c>
      <c r="AJ10" s="320">
        <f t="shared" si="22"/>
        <v>0</v>
      </c>
      <c r="AK10" s="320">
        <f t="shared" si="23"/>
        <v>0</v>
      </c>
      <c r="AL10" s="320">
        <f t="shared" si="24"/>
        <v>0</v>
      </c>
      <c r="AN10" s="320">
        <f t="shared" si="25"/>
        <v>0</v>
      </c>
      <c r="AO10" s="320">
        <f t="shared" si="26"/>
        <v>0</v>
      </c>
      <c r="AP10" s="320">
        <f t="shared" si="27"/>
        <v>0</v>
      </c>
      <c r="AQ10" s="320">
        <f t="shared" si="28"/>
        <v>0</v>
      </c>
      <c r="AR10" s="320">
        <f t="shared" si="29"/>
        <v>0</v>
      </c>
      <c r="AS10" s="320">
        <f t="shared" si="30"/>
        <v>0</v>
      </c>
      <c r="AT10" s="320">
        <f t="shared" si="31"/>
        <v>0</v>
      </c>
      <c r="AU10" s="320">
        <f t="shared" si="32"/>
        <v>0</v>
      </c>
      <c r="AW10" s="320">
        <f t="shared" si="33"/>
        <v>0</v>
      </c>
      <c r="AX10" s="320">
        <f t="shared" si="34"/>
        <v>0</v>
      </c>
      <c r="AY10" s="320">
        <f t="shared" si="35"/>
        <v>0</v>
      </c>
      <c r="AZ10" s="320">
        <f t="shared" si="36"/>
        <v>0</v>
      </c>
      <c r="BA10" s="320">
        <f t="shared" si="37"/>
        <v>0</v>
      </c>
      <c r="BB10" s="320">
        <f t="shared" si="38"/>
        <v>0</v>
      </c>
      <c r="BC10" s="320">
        <f t="shared" si="39"/>
        <v>0</v>
      </c>
      <c r="BD10" s="320">
        <f t="shared" si="40"/>
        <v>0</v>
      </c>
    </row>
    <row r="11" spans="1:56" ht="21.95" customHeight="1" x14ac:dyDescent="0.15">
      <c r="A11" s="289"/>
      <c r="B11" s="332"/>
      <c r="C11" s="50"/>
      <c r="D11" s="662"/>
      <c r="E11" s="663"/>
      <c r="F11" s="45"/>
      <c r="G11" s="40"/>
      <c r="H11" s="40"/>
      <c r="I11" s="46"/>
      <c r="J11" s="241"/>
      <c r="K11" s="331" t="str">
        <f t="shared" si="0"/>
        <v/>
      </c>
      <c r="M11" s="320">
        <f t="shared" si="1"/>
        <v>0</v>
      </c>
      <c r="N11" s="320">
        <f t="shared" si="2"/>
        <v>0</v>
      </c>
      <c r="O11" s="320">
        <f t="shared" si="3"/>
        <v>0</v>
      </c>
      <c r="P11" s="320">
        <f t="shared" si="4"/>
        <v>0</v>
      </c>
      <c r="Q11" s="320">
        <f t="shared" si="5"/>
        <v>0</v>
      </c>
      <c r="R11" s="320">
        <f t="shared" si="6"/>
        <v>0</v>
      </c>
      <c r="S11" s="320">
        <f t="shared" si="7"/>
        <v>0</v>
      </c>
      <c r="T11" s="320">
        <f t="shared" si="8"/>
        <v>0</v>
      </c>
      <c r="V11" s="320">
        <f t="shared" si="9"/>
        <v>0</v>
      </c>
      <c r="W11" s="320">
        <f t="shared" si="10"/>
        <v>0</v>
      </c>
      <c r="X11" s="320">
        <f t="shared" si="11"/>
        <v>0</v>
      </c>
      <c r="Y11" s="320">
        <f t="shared" si="12"/>
        <v>0</v>
      </c>
      <c r="Z11" s="320">
        <f t="shared" si="13"/>
        <v>0</v>
      </c>
      <c r="AA11" s="320">
        <f t="shared" si="14"/>
        <v>0</v>
      </c>
      <c r="AB11" s="320">
        <f t="shared" si="15"/>
        <v>0</v>
      </c>
      <c r="AC11" s="320">
        <f t="shared" si="16"/>
        <v>0</v>
      </c>
      <c r="AE11" s="320">
        <f t="shared" si="17"/>
        <v>0</v>
      </c>
      <c r="AF11" s="320">
        <f t="shared" si="18"/>
        <v>0</v>
      </c>
      <c r="AG11" s="320">
        <f t="shared" si="19"/>
        <v>0</v>
      </c>
      <c r="AH11" s="320">
        <f t="shared" si="20"/>
        <v>0</v>
      </c>
      <c r="AI11" s="320">
        <f t="shared" si="21"/>
        <v>0</v>
      </c>
      <c r="AJ11" s="320">
        <f t="shared" si="22"/>
        <v>0</v>
      </c>
      <c r="AK11" s="320">
        <f t="shared" si="23"/>
        <v>0</v>
      </c>
      <c r="AL11" s="320">
        <f t="shared" si="24"/>
        <v>0</v>
      </c>
      <c r="AN11" s="320">
        <f t="shared" si="25"/>
        <v>0</v>
      </c>
      <c r="AO11" s="320">
        <f t="shared" si="26"/>
        <v>0</v>
      </c>
      <c r="AP11" s="320">
        <f t="shared" si="27"/>
        <v>0</v>
      </c>
      <c r="AQ11" s="320">
        <f t="shared" si="28"/>
        <v>0</v>
      </c>
      <c r="AR11" s="320">
        <f t="shared" si="29"/>
        <v>0</v>
      </c>
      <c r="AS11" s="320">
        <f t="shared" si="30"/>
        <v>0</v>
      </c>
      <c r="AT11" s="320">
        <f t="shared" si="31"/>
        <v>0</v>
      </c>
      <c r="AU11" s="320">
        <f t="shared" si="32"/>
        <v>0</v>
      </c>
      <c r="AW11" s="320">
        <f t="shared" si="33"/>
        <v>0</v>
      </c>
      <c r="AX11" s="320">
        <f t="shared" si="34"/>
        <v>0</v>
      </c>
      <c r="AY11" s="320">
        <f t="shared" si="35"/>
        <v>0</v>
      </c>
      <c r="AZ11" s="320">
        <f t="shared" si="36"/>
        <v>0</v>
      </c>
      <c r="BA11" s="320">
        <f t="shared" si="37"/>
        <v>0</v>
      </c>
      <c r="BB11" s="320">
        <f t="shared" si="38"/>
        <v>0</v>
      </c>
      <c r="BC11" s="320">
        <f t="shared" si="39"/>
        <v>0</v>
      </c>
      <c r="BD11" s="320">
        <f t="shared" si="40"/>
        <v>0</v>
      </c>
    </row>
    <row r="12" spans="1:56" ht="21.95" customHeight="1" x14ac:dyDescent="0.15">
      <c r="A12" s="289"/>
      <c r="B12" s="332"/>
      <c r="C12" s="50"/>
      <c r="D12" s="662"/>
      <c r="E12" s="663"/>
      <c r="F12" s="45"/>
      <c r="G12" s="40"/>
      <c r="H12" s="40"/>
      <c r="I12" s="48"/>
      <c r="J12" s="333"/>
      <c r="K12" s="331" t="str">
        <f t="shared" si="0"/>
        <v/>
      </c>
      <c r="M12" s="320">
        <f t="shared" si="1"/>
        <v>0</v>
      </c>
      <c r="N12" s="320">
        <f t="shared" si="2"/>
        <v>0</v>
      </c>
      <c r="O12" s="320">
        <f t="shared" si="3"/>
        <v>0</v>
      </c>
      <c r="P12" s="320">
        <f t="shared" si="4"/>
        <v>0</v>
      </c>
      <c r="Q12" s="320">
        <f t="shared" si="5"/>
        <v>0</v>
      </c>
      <c r="R12" s="320">
        <f t="shared" si="6"/>
        <v>0</v>
      </c>
      <c r="S12" s="320">
        <f t="shared" si="7"/>
        <v>0</v>
      </c>
      <c r="T12" s="320">
        <f t="shared" si="8"/>
        <v>0</v>
      </c>
      <c r="V12" s="320">
        <f t="shared" si="9"/>
        <v>0</v>
      </c>
      <c r="W12" s="320">
        <f t="shared" si="10"/>
        <v>0</v>
      </c>
      <c r="X12" s="320">
        <f t="shared" si="11"/>
        <v>0</v>
      </c>
      <c r="Y12" s="320">
        <f t="shared" si="12"/>
        <v>0</v>
      </c>
      <c r="Z12" s="320">
        <f t="shared" si="13"/>
        <v>0</v>
      </c>
      <c r="AA12" s="320">
        <f t="shared" si="14"/>
        <v>0</v>
      </c>
      <c r="AB12" s="320">
        <f t="shared" si="15"/>
        <v>0</v>
      </c>
      <c r="AC12" s="320">
        <f t="shared" si="16"/>
        <v>0</v>
      </c>
      <c r="AE12" s="320">
        <f t="shared" si="17"/>
        <v>0</v>
      </c>
      <c r="AF12" s="320">
        <f t="shared" si="18"/>
        <v>0</v>
      </c>
      <c r="AG12" s="320">
        <f t="shared" si="19"/>
        <v>0</v>
      </c>
      <c r="AH12" s="320">
        <f t="shared" si="20"/>
        <v>0</v>
      </c>
      <c r="AI12" s="320">
        <f t="shared" si="21"/>
        <v>0</v>
      </c>
      <c r="AJ12" s="320">
        <f t="shared" si="22"/>
        <v>0</v>
      </c>
      <c r="AK12" s="320">
        <f t="shared" si="23"/>
        <v>0</v>
      </c>
      <c r="AL12" s="320">
        <f t="shared" si="24"/>
        <v>0</v>
      </c>
      <c r="AN12" s="320">
        <f t="shared" si="25"/>
        <v>0</v>
      </c>
      <c r="AO12" s="320">
        <f t="shared" si="26"/>
        <v>0</v>
      </c>
      <c r="AP12" s="320">
        <f t="shared" si="27"/>
        <v>0</v>
      </c>
      <c r="AQ12" s="320">
        <f t="shared" si="28"/>
        <v>0</v>
      </c>
      <c r="AR12" s="320">
        <f t="shared" si="29"/>
        <v>0</v>
      </c>
      <c r="AS12" s="320">
        <f t="shared" si="30"/>
        <v>0</v>
      </c>
      <c r="AT12" s="320">
        <f t="shared" si="31"/>
        <v>0</v>
      </c>
      <c r="AU12" s="320">
        <f t="shared" si="32"/>
        <v>0</v>
      </c>
      <c r="AW12" s="320">
        <f t="shared" si="33"/>
        <v>0</v>
      </c>
      <c r="AX12" s="320">
        <f t="shared" si="34"/>
        <v>0</v>
      </c>
      <c r="AY12" s="320">
        <f t="shared" si="35"/>
        <v>0</v>
      </c>
      <c r="AZ12" s="320">
        <f t="shared" si="36"/>
        <v>0</v>
      </c>
      <c r="BA12" s="320">
        <f t="shared" si="37"/>
        <v>0</v>
      </c>
      <c r="BB12" s="320">
        <f t="shared" si="38"/>
        <v>0</v>
      </c>
      <c r="BC12" s="320">
        <f t="shared" si="39"/>
        <v>0</v>
      </c>
      <c r="BD12" s="320">
        <f t="shared" si="40"/>
        <v>0</v>
      </c>
    </row>
    <row r="13" spans="1:56" s="336" customFormat="1" ht="21.95" customHeight="1" x14ac:dyDescent="0.15">
      <c r="A13" s="334"/>
      <c r="B13" s="335"/>
      <c r="C13" s="50"/>
      <c r="D13" s="662"/>
      <c r="E13" s="663"/>
      <c r="F13" s="45"/>
      <c r="G13" s="40"/>
      <c r="H13" s="40"/>
      <c r="I13" s="51"/>
      <c r="J13" s="300"/>
      <c r="K13" s="331" t="str">
        <f t="shared" si="0"/>
        <v/>
      </c>
      <c r="M13" s="320">
        <f t="shared" si="1"/>
        <v>0</v>
      </c>
      <c r="N13" s="320">
        <f t="shared" si="2"/>
        <v>0</v>
      </c>
      <c r="O13" s="320">
        <f t="shared" si="3"/>
        <v>0</v>
      </c>
      <c r="P13" s="320">
        <f t="shared" si="4"/>
        <v>0</v>
      </c>
      <c r="Q13" s="320">
        <f t="shared" si="5"/>
        <v>0</v>
      </c>
      <c r="R13" s="320">
        <f t="shared" si="6"/>
        <v>0</v>
      </c>
      <c r="S13" s="320">
        <f t="shared" si="7"/>
        <v>0</v>
      </c>
      <c r="T13" s="320">
        <f t="shared" si="8"/>
        <v>0</v>
      </c>
      <c r="V13" s="320">
        <f t="shared" si="9"/>
        <v>0</v>
      </c>
      <c r="W13" s="320">
        <f t="shared" si="10"/>
        <v>0</v>
      </c>
      <c r="X13" s="320">
        <f t="shared" si="11"/>
        <v>0</v>
      </c>
      <c r="Y13" s="320">
        <f t="shared" si="12"/>
        <v>0</v>
      </c>
      <c r="Z13" s="320">
        <f t="shared" si="13"/>
        <v>0</v>
      </c>
      <c r="AA13" s="320">
        <f t="shared" si="14"/>
        <v>0</v>
      </c>
      <c r="AB13" s="320">
        <f t="shared" si="15"/>
        <v>0</v>
      </c>
      <c r="AC13" s="320">
        <f t="shared" si="16"/>
        <v>0</v>
      </c>
      <c r="AE13" s="320">
        <f t="shared" si="17"/>
        <v>0</v>
      </c>
      <c r="AF13" s="320">
        <f t="shared" si="18"/>
        <v>0</v>
      </c>
      <c r="AG13" s="320">
        <f t="shared" si="19"/>
        <v>0</v>
      </c>
      <c r="AH13" s="320">
        <f t="shared" si="20"/>
        <v>0</v>
      </c>
      <c r="AI13" s="320">
        <f t="shared" si="21"/>
        <v>0</v>
      </c>
      <c r="AJ13" s="320">
        <f t="shared" si="22"/>
        <v>0</v>
      </c>
      <c r="AK13" s="320">
        <f t="shared" si="23"/>
        <v>0</v>
      </c>
      <c r="AL13" s="320">
        <f t="shared" si="24"/>
        <v>0</v>
      </c>
      <c r="AN13" s="320">
        <f t="shared" si="25"/>
        <v>0</v>
      </c>
      <c r="AO13" s="320">
        <f t="shared" si="26"/>
        <v>0</v>
      </c>
      <c r="AP13" s="320">
        <f t="shared" si="27"/>
        <v>0</v>
      </c>
      <c r="AQ13" s="320">
        <f t="shared" si="28"/>
        <v>0</v>
      </c>
      <c r="AR13" s="320">
        <f t="shared" si="29"/>
        <v>0</v>
      </c>
      <c r="AS13" s="320">
        <f t="shared" si="30"/>
        <v>0</v>
      </c>
      <c r="AT13" s="320">
        <f t="shared" si="31"/>
        <v>0</v>
      </c>
      <c r="AU13" s="320">
        <f t="shared" si="32"/>
        <v>0</v>
      </c>
      <c r="AW13" s="320">
        <f t="shared" si="33"/>
        <v>0</v>
      </c>
      <c r="AX13" s="320">
        <f t="shared" si="34"/>
        <v>0</v>
      </c>
      <c r="AY13" s="320">
        <f t="shared" si="35"/>
        <v>0</v>
      </c>
      <c r="AZ13" s="320">
        <f t="shared" si="36"/>
        <v>0</v>
      </c>
      <c r="BA13" s="320">
        <f t="shared" si="37"/>
        <v>0</v>
      </c>
      <c r="BB13" s="320">
        <f t="shared" si="38"/>
        <v>0</v>
      </c>
      <c r="BC13" s="320">
        <f t="shared" si="39"/>
        <v>0</v>
      </c>
      <c r="BD13" s="320">
        <f t="shared" si="40"/>
        <v>0</v>
      </c>
    </row>
    <row r="14" spans="1:56" s="336" customFormat="1" ht="21.95" customHeight="1" x14ac:dyDescent="0.15">
      <c r="A14" s="334"/>
      <c r="B14" s="332"/>
      <c r="C14" s="50"/>
      <c r="D14" s="662"/>
      <c r="E14" s="663"/>
      <c r="F14" s="45"/>
      <c r="G14" s="40"/>
      <c r="H14" s="40"/>
      <c r="I14" s="46"/>
      <c r="J14" s="300"/>
      <c r="K14" s="331" t="str">
        <f t="shared" si="0"/>
        <v/>
      </c>
      <c r="M14" s="320">
        <f t="shared" si="1"/>
        <v>0</v>
      </c>
      <c r="N14" s="320">
        <f t="shared" si="2"/>
        <v>0</v>
      </c>
      <c r="O14" s="320">
        <f t="shared" si="3"/>
        <v>0</v>
      </c>
      <c r="P14" s="320">
        <f t="shared" si="4"/>
        <v>0</v>
      </c>
      <c r="Q14" s="320">
        <f t="shared" si="5"/>
        <v>0</v>
      </c>
      <c r="R14" s="320">
        <f t="shared" si="6"/>
        <v>0</v>
      </c>
      <c r="S14" s="320">
        <f t="shared" si="7"/>
        <v>0</v>
      </c>
      <c r="T14" s="320">
        <f t="shared" si="8"/>
        <v>0</v>
      </c>
      <c r="V14" s="320">
        <f t="shared" si="9"/>
        <v>0</v>
      </c>
      <c r="W14" s="320">
        <f t="shared" si="10"/>
        <v>0</v>
      </c>
      <c r="X14" s="320">
        <f t="shared" si="11"/>
        <v>0</v>
      </c>
      <c r="Y14" s="320">
        <f t="shared" si="12"/>
        <v>0</v>
      </c>
      <c r="Z14" s="320">
        <f t="shared" si="13"/>
        <v>0</v>
      </c>
      <c r="AA14" s="320">
        <f t="shared" si="14"/>
        <v>0</v>
      </c>
      <c r="AB14" s="320">
        <f t="shared" si="15"/>
        <v>0</v>
      </c>
      <c r="AC14" s="320">
        <f t="shared" si="16"/>
        <v>0</v>
      </c>
      <c r="AE14" s="320">
        <f t="shared" si="17"/>
        <v>0</v>
      </c>
      <c r="AF14" s="320">
        <f t="shared" si="18"/>
        <v>0</v>
      </c>
      <c r="AG14" s="320">
        <f t="shared" si="19"/>
        <v>0</v>
      </c>
      <c r="AH14" s="320">
        <f t="shared" si="20"/>
        <v>0</v>
      </c>
      <c r="AI14" s="320">
        <f t="shared" si="21"/>
        <v>0</v>
      </c>
      <c r="AJ14" s="320">
        <f t="shared" si="22"/>
        <v>0</v>
      </c>
      <c r="AK14" s="320">
        <f t="shared" si="23"/>
        <v>0</v>
      </c>
      <c r="AL14" s="320">
        <f t="shared" si="24"/>
        <v>0</v>
      </c>
      <c r="AN14" s="320">
        <f t="shared" si="25"/>
        <v>0</v>
      </c>
      <c r="AO14" s="320">
        <f t="shared" si="26"/>
        <v>0</v>
      </c>
      <c r="AP14" s="320">
        <f t="shared" si="27"/>
        <v>0</v>
      </c>
      <c r="AQ14" s="320">
        <f t="shared" si="28"/>
        <v>0</v>
      </c>
      <c r="AR14" s="320">
        <f t="shared" si="29"/>
        <v>0</v>
      </c>
      <c r="AS14" s="320">
        <f t="shared" si="30"/>
        <v>0</v>
      </c>
      <c r="AT14" s="320">
        <f t="shared" si="31"/>
        <v>0</v>
      </c>
      <c r="AU14" s="320">
        <f t="shared" si="32"/>
        <v>0</v>
      </c>
      <c r="AW14" s="320">
        <f t="shared" si="33"/>
        <v>0</v>
      </c>
      <c r="AX14" s="320">
        <f t="shared" si="34"/>
        <v>0</v>
      </c>
      <c r="AY14" s="320">
        <f t="shared" si="35"/>
        <v>0</v>
      </c>
      <c r="AZ14" s="320">
        <f t="shared" si="36"/>
        <v>0</v>
      </c>
      <c r="BA14" s="320">
        <f t="shared" si="37"/>
        <v>0</v>
      </c>
      <c r="BB14" s="320">
        <f t="shared" si="38"/>
        <v>0</v>
      </c>
      <c r="BC14" s="320">
        <f t="shared" si="39"/>
        <v>0</v>
      </c>
      <c r="BD14" s="320">
        <f t="shared" si="40"/>
        <v>0</v>
      </c>
    </row>
    <row r="15" spans="1:56" s="336" customFormat="1" ht="21.95" customHeight="1" x14ac:dyDescent="0.15">
      <c r="A15" s="334"/>
      <c r="B15" s="337"/>
      <c r="C15" s="50"/>
      <c r="D15" s="662"/>
      <c r="E15" s="663"/>
      <c r="F15" s="45"/>
      <c r="G15" s="40"/>
      <c r="H15" s="40"/>
      <c r="I15" s="46"/>
      <c r="J15" s="300"/>
      <c r="K15" s="331" t="str">
        <f t="shared" si="0"/>
        <v/>
      </c>
      <c r="M15" s="320">
        <f t="shared" si="1"/>
        <v>0</v>
      </c>
      <c r="N15" s="320">
        <f t="shared" si="2"/>
        <v>0</v>
      </c>
      <c r="O15" s="320">
        <f t="shared" si="3"/>
        <v>0</v>
      </c>
      <c r="P15" s="320">
        <f t="shared" si="4"/>
        <v>0</v>
      </c>
      <c r="Q15" s="320">
        <f t="shared" si="5"/>
        <v>0</v>
      </c>
      <c r="R15" s="320">
        <f t="shared" si="6"/>
        <v>0</v>
      </c>
      <c r="S15" s="320">
        <f t="shared" si="7"/>
        <v>0</v>
      </c>
      <c r="T15" s="320">
        <f t="shared" si="8"/>
        <v>0</v>
      </c>
      <c r="V15" s="320">
        <f t="shared" si="9"/>
        <v>0</v>
      </c>
      <c r="W15" s="320">
        <f t="shared" si="10"/>
        <v>0</v>
      </c>
      <c r="X15" s="320">
        <f t="shared" si="11"/>
        <v>0</v>
      </c>
      <c r="Y15" s="320">
        <f t="shared" si="12"/>
        <v>0</v>
      </c>
      <c r="Z15" s="320">
        <f t="shared" si="13"/>
        <v>0</v>
      </c>
      <c r="AA15" s="320">
        <f t="shared" si="14"/>
        <v>0</v>
      </c>
      <c r="AB15" s="320">
        <f t="shared" si="15"/>
        <v>0</v>
      </c>
      <c r="AC15" s="320">
        <f t="shared" si="16"/>
        <v>0</v>
      </c>
      <c r="AE15" s="320">
        <f t="shared" si="17"/>
        <v>0</v>
      </c>
      <c r="AF15" s="320">
        <f t="shared" si="18"/>
        <v>0</v>
      </c>
      <c r="AG15" s="320">
        <f t="shared" si="19"/>
        <v>0</v>
      </c>
      <c r="AH15" s="320">
        <f t="shared" si="20"/>
        <v>0</v>
      </c>
      <c r="AI15" s="320">
        <f t="shared" si="21"/>
        <v>0</v>
      </c>
      <c r="AJ15" s="320">
        <f t="shared" si="22"/>
        <v>0</v>
      </c>
      <c r="AK15" s="320">
        <f t="shared" si="23"/>
        <v>0</v>
      </c>
      <c r="AL15" s="320">
        <f t="shared" si="24"/>
        <v>0</v>
      </c>
      <c r="AN15" s="320">
        <f t="shared" si="25"/>
        <v>0</v>
      </c>
      <c r="AO15" s="320">
        <f t="shared" si="26"/>
        <v>0</v>
      </c>
      <c r="AP15" s="320">
        <f t="shared" si="27"/>
        <v>0</v>
      </c>
      <c r="AQ15" s="320">
        <f t="shared" si="28"/>
        <v>0</v>
      </c>
      <c r="AR15" s="320">
        <f t="shared" si="29"/>
        <v>0</v>
      </c>
      <c r="AS15" s="320">
        <f t="shared" si="30"/>
        <v>0</v>
      </c>
      <c r="AT15" s="320">
        <f t="shared" si="31"/>
        <v>0</v>
      </c>
      <c r="AU15" s="320">
        <f t="shared" si="32"/>
        <v>0</v>
      </c>
      <c r="AW15" s="320">
        <f t="shared" si="33"/>
        <v>0</v>
      </c>
      <c r="AX15" s="320">
        <f t="shared" si="34"/>
        <v>0</v>
      </c>
      <c r="AY15" s="320">
        <f t="shared" si="35"/>
        <v>0</v>
      </c>
      <c r="AZ15" s="320">
        <f t="shared" si="36"/>
        <v>0</v>
      </c>
      <c r="BA15" s="320">
        <f t="shared" si="37"/>
        <v>0</v>
      </c>
      <c r="BB15" s="320">
        <f t="shared" si="38"/>
        <v>0</v>
      </c>
      <c r="BC15" s="320">
        <f t="shared" si="39"/>
        <v>0</v>
      </c>
      <c r="BD15" s="320">
        <f t="shared" si="40"/>
        <v>0</v>
      </c>
    </row>
    <row r="16" spans="1:56" s="336" customFormat="1" ht="21.95" customHeight="1" x14ac:dyDescent="0.15">
      <c r="A16" s="334"/>
      <c r="B16" s="337"/>
      <c r="C16" s="50"/>
      <c r="D16" s="662"/>
      <c r="E16" s="663"/>
      <c r="F16" s="45"/>
      <c r="G16" s="40"/>
      <c r="H16" s="40"/>
      <c r="I16" s="48"/>
      <c r="J16" s="300"/>
      <c r="K16" s="331" t="str">
        <f t="shared" si="0"/>
        <v/>
      </c>
      <c r="M16" s="320">
        <f t="shared" si="1"/>
        <v>0</v>
      </c>
      <c r="N16" s="320">
        <f t="shared" si="2"/>
        <v>0</v>
      </c>
      <c r="O16" s="320">
        <f t="shared" si="3"/>
        <v>0</v>
      </c>
      <c r="P16" s="320">
        <f t="shared" si="4"/>
        <v>0</v>
      </c>
      <c r="Q16" s="320">
        <f t="shared" si="5"/>
        <v>0</v>
      </c>
      <c r="R16" s="320">
        <f t="shared" si="6"/>
        <v>0</v>
      </c>
      <c r="S16" s="320">
        <f t="shared" si="7"/>
        <v>0</v>
      </c>
      <c r="T16" s="320">
        <f t="shared" si="8"/>
        <v>0</v>
      </c>
      <c r="V16" s="320">
        <f t="shared" si="9"/>
        <v>0</v>
      </c>
      <c r="W16" s="320">
        <f t="shared" si="10"/>
        <v>0</v>
      </c>
      <c r="X16" s="320">
        <f t="shared" si="11"/>
        <v>0</v>
      </c>
      <c r="Y16" s="320">
        <f t="shared" si="12"/>
        <v>0</v>
      </c>
      <c r="Z16" s="320">
        <f t="shared" si="13"/>
        <v>0</v>
      </c>
      <c r="AA16" s="320">
        <f t="shared" si="14"/>
        <v>0</v>
      </c>
      <c r="AB16" s="320">
        <f t="shared" si="15"/>
        <v>0</v>
      </c>
      <c r="AC16" s="320">
        <f t="shared" si="16"/>
        <v>0</v>
      </c>
      <c r="AE16" s="320">
        <f t="shared" si="17"/>
        <v>0</v>
      </c>
      <c r="AF16" s="320">
        <f t="shared" si="18"/>
        <v>0</v>
      </c>
      <c r="AG16" s="320">
        <f t="shared" si="19"/>
        <v>0</v>
      </c>
      <c r="AH16" s="320">
        <f t="shared" si="20"/>
        <v>0</v>
      </c>
      <c r="AI16" s="320">
        <f t="shared" si="21"/>
        <v>0</v>
      </c>
      <c r="AJ16" s="320">
        <f t="shared" si="22"/>
        <v>0</v>
      </c>
      <c r="AK16" s="320">
        <f t="shared" si="23"/>
        <v>0</v>
      </c>
      <c r="AL16" s="320">
        <f t="shared" si="24"/>
        <v>0</v>
      </c>
      <c r="AN16" s="320">
        <f t="shared" si="25"/>
        <v>0</v>
      </c>
      <c r="AO16" s="320">
        <f t="shared" si="26"/>
        <v>0</v>
      </c>
      <c r="AP16" s="320">
        <f t="shared" si="27"/>
        <v>0</v>
      </c>
      <c r="AQ16" s="320">
        <f t="shared" si="28"/>
        <v>0</v>
      </c>
      <c r="AR16" s="320">
        <f t="shared" si="29"/>
        <v>0</v>
      </c>
      <c r="AS16" s="320">
        <f t="shared" si="30"/>
        <v>0</v>
      </c>
      <c r="AT16" s="320">
        <f t="shared" si="31"/>
        <v>0</v>
      </c>
      <c r="AU16" s="320">
        <f t="shared" si="32"/>
        <v>0</v>
      </c>
      <c r="AW16" s="320">
        <f t="shared" si="33"/>
        <v>0</v>
      </c>
      <c r="AX16" s="320">
        <f t="shared" si="34"/>
        <v>0</v>
      </c>
      <c r="AY16" s="320">
        <f t="shared" si="35"/>
        <v>0</v>
      </c>
      <c r="AZ16" s="320">
        <f t="shared" si="36"/>
        <v>0</v>
      </c>
      <c r="BA16" s="320">
        <f t="shared" si="37"/>
        <v>0</v>
      </c>
      <c r="BB16" s="320">
        <f t="shared" si="38"/>
        <v>0</v>
      </c>
      <c r="BC16" s="320">
        <f t="shared" si="39"/>
        <v>0</v>
      </c>
      <c r="BD16" s="320">
        <f t="shared" si="40"/>
        <v>0</v>
      </c>
    </row>
    <row r="17" spans="1:56" s="336" customFormat="1" ht="21.95" customHeight="1" x14ac:dyDescent="0.15">
      <c r="A17" s="334"/>
      <c r="B17" s="337"/>
      <c r="C17" s="59"/>
      <c r="D17" s="662"/>
      <c r="E17" s="663"/>
      <c r="F17" s="45"/>
      <c r="G17" s="40"/>
      <c r="H17" s="40"/>
      <c r="I17" s="60"/>
      <c r="J17" s="300"/>
      <c r="K17" s="331" t="str">
        <f t="shared" si="0"/>
        <v/>
      </c>
      <c r="M17" s="320">
        <f t="shared" si="1"/>
        <v>0</v>
      </c>
      <c r="N17" s="320">
        <f t="shared" si="2"/>
        <v>0</v>
      </c>
      <c r="O17" s="320">
        <f t="shared" si="3"/>
        <v>0</v>
      </c>
      <c r="P17" s="320">
        <f t="shared" si="4"/>
        <v>0</v>
      </c>
      <c r="Q17" s="320">
        <f t="shared" si="5"/>
        <v>0</v>
      </c>
      <c r="R17" s="320">
        <f t="shared" si="6"/>
        <v>0</v>
      </c>
      <c r="S17" s="320">
        <f t="shared" si="7"/>
        <v>0</v>
      </c>
      <c r="T17" s="320">
        <f t="shared" si="8"/>
        <v>0</v>
      </c>
      <c r="V17" s="320">
        <f t="shared" si="9"/>
        <v>0</v>
      </c>
      <c r="W17" s="320">
        <f t="shared" si="10"/>
        <v>0</v>
      </c>
      <c r="X17" s="320">
        <f t="shared" si="11"/>
        <v>0</v>
      </c>
      <c r="Y17" s="320">
        <f t="shared" si="12"/>
        <v>0</v>
      </c>
      <c r="Z17" s="320">
        <f t="shared" si="13"/>
        <v>0</v>
      </c>
      <c r="AA17" s="320">
        <f t="shared" si="14"/>
        <v>0</v>
      </c>
      <c r="AB17" s="320">
        <f t="shared" si="15"/>
        <v>0</v>
      </c>
      <c r="AC17" s="320">
        <f t="shared" si="16"/>
        <v>0</v>
      </c>
      <c r="AE17" s="320">
        <f t="shared" si="17"/>
        <v>0</v>
      </c>
      <c r="AF17" s="320">
        <f t="shared" si="18"/>
        <v>0</v>
      </c>
      <c r="AG17" s="320">
        <f t="shared" si="19"/>
        <v>0</v>
      </c>
      <c r="AH17" s="320">
        <f t="shared" si="20"/>
        <v>0</v>
      </c>
      <c r="AI17" s="320">
        <f t="shared" si="21"/>
        <v>0</v>
      </c>
      <c r="AJ17" s="320">
        <f t="shared" si="22"/>
        <v>0</v>
      </c>
      <c r="AK17" s="320">
        <f t="shared" si="23"/>
        <v>0</v>
      </c>
      <c r="AL17" s="320">
        <f t="shared" si="24"/>
        <v>0</v>
      </c>
      <c r="AN17" s="320">
        <f t="shared" si="25"/>
        <v>0</v>
      </c>
      <c r="AO17" s="320">
        <f t="shared" si="26"/>
        <v>0</v>
      </c>
      <c r="AP17" s="320">
        <f t="shared" si="27"/>
        <v>0</v>
      </c>
      <c r="AQ17" s="320">
        <f t="shared" si="28"/>
        <v>0</v>
      </c>
      <c r="AR17" s="320">
        <f t="shared" si="29"/>
        <v>0</v>
      </c>
      <c r="AS17" s="320">
        <f t="shared" si="30"/>
        <v>0</v>
      </c>
      <c r="AT17" s="320">
        <f t="shared" si="31"/>
        <v>0</v>
      </c>
      <c r="AU17" s="320">
        <f t="shared" si="32"/>
        <v>0</v>
      </c>
      <c r="AW17" s="320">
        <f t="shared" si="33"/>
        <v>0</v>
      </c>
      <c r="AX17" s="320">
        <f t="shared" si="34"/>
        <v>0</v>
      </c>
      <c r="AY17" s="320">
        <f t="shared" si="35"/>
        <v>0</v>
      </c>
      <c r="AZ17" s="320">
        <f t="shared" si="36"/>
        <v>0</v>
      </c>
      <c r="BA17" s="320">
        <f t="shared" si="37"/>
        <v>0</v>
      </c>
      <c r="BB17" s="320">
        <f t="shared" si="38"/>
        <v>0</v>
      </c>
      <c r="BC17" s="320">
        <f t="shared" si="39"/>
        <v>0</v>
      </c>
      <c r="BD17" s="320">
        <f t="shared" si="40"/>
        <v>0</v>
      </c>
    </row>
    <row r="18" spans="1:56" s="336" customFormat="1" ht="21.95" customHeight="1" x14ac:dyDescent="0.15">
      <c r="A18" s="334"/>
      <c r="B18" s="337"/>
      <c r="C18" s="59"/>
      <c r="D18" s="662"/>
      <c r="E18" s="677"/>
      <c r="F18" s="45"/>
      <c r="G18" s="40"/>
      <c r="H18" s="61"/>
      <c r="I18" s="46"/>
      <c r="J18" s="338"/>
      <c r="K18" s="331" t="str">
        <f t="shared" si="0"/>
        <v/>
      </c>
      <c r="M18" s="320">
        <f t="shared" si="1"/>
        <v>0</v>
      </c>
      <c r="N18" s="320">
        <f t="shared" si="2"/>
        <v>0</v>
      </c>
      <c r="O18" s="320">
        <f t="shared" si="3"/>
        <v>0</v>
      </c>
      <c r="P18" s="320">
        <f t="shared" si="4"/>
        <v>0</v>
      </c>
      <c r="Q18" s="320">
        <f t="shared" si="5"/>
        <v>0</v>
      </c>
      <c r="R18" s="320">
        <f t="shared" si="6"/>
        <v>0</v>
      </c>
      <c r="S18" s="320">
        <f t="shared" si="7"/>
        <v>0</v>
      </c>
      <c r="T18" s="320">
        <f t="shared" si="8"/>
        <v>0</v>
      </c>
      <c r="V18" s="320">
        <f t="shared" si="9"/>
        <v>0</v>
      </c>
      <c r="W18" s="320">
        <f t="shared" si="10"/>
        <v>0</v>
      </c>
      <c r="X18" s="320">
        <f t="shared" si="11"/>
        <v>0</v>
      </c>
      <c r="Y18" s="320">
        <f t="shared" si="12"/>
        <v>0</v>
      </c>
      <c r="Z18" s="320">
        <f t="shared" si="13"/>
        <v>0</v>
      </c>
      <c r="AA18" s="320">
        <f t="shared" si="14"/>
        <v>0</v>
      </c>
      <c r="AB18" s="320">
        <f t="shared" si="15"/>
        <v>0</v>
      </c>
      <c r="AC18" s="320">
        <f t="shared" si="16"/>
        <v>0</v>
      </c>
      <c r="AE18" s="320">
        <f t="shared" si="17"/>
        <v>0</v>
      </c>
      <c r="AF18" s="320">
        <f t="shared" si="18"/>
        <v>0</v>
      </c>
      <c r="AG18" s="320">
        <f t="shared" si="19"/>
        <v>0</v>
      </c>
      <c r="AH18" s="320">
        <f t="shared" si="20"/>
        <v>0</v>
      </c>
      <c r="AI18" s="320">
        <f t="shared" si="21"/>
        <v>0</v>
      </c>
      <c r="AJ18" s="320">
        <f t="shared" si="22"/>
        <v>0</v>
      </c>
      <c r="AK18" s="320">
        <f t="shared" si="23"/>
        <v>0</v>
      </c>
      <c r="AL18" s="320">
        <f t="shared" si="24"/>
        <v>0</v>
      </c>
      <c r="AN18" s="320">
        <f t="shared" si="25"/>
        <v>0</v>
      </c>
      <c r="AO18" s="320">
        <f t="shared" si="26"/>
        <v>0</v>
      </c>
      <c r="AP18" s="320">
        <f t="shared" si="27"/>
        <v>0</v>
      </c>
      <c r="AQ18" s="320">
        <f t="shared" si="28"/>
        <v>0</v>
      </c>
      <c r="AR18" s="320">
        <f t="shared" si="29"/>
        <v>0</v>
      </c>
      <c r="AS18" s="320">
        <f t="shared" si="30"/>
        <v>0</v>
      </c>
      <c r="AT18" s="320">
        <f t="shared" si="31"/>
        <v>0</v>
      </c>
      <c r="AU18" s="320">
        <f t="shared" si="32"/>
        <v>0</v>
      </c>
      <c r="AW18" s="320">
        <f t="shared" si="33"/>
        <v>0</v>
      </c>
      <c r="AX18" s="320">
        <f t="shared" si="34"/>
        <v>0</v>
      </c>
      <c r="AY18" s="320">
        <f t="shared" si="35"/>
        <v>0</v>
      </c>
      <c r="AZ18" s="320">
        <f t="shared" si="36"/>
        <v>0</v>
      </c>
      <c r="BA18" s="320">
        <f t="shared" si="37"/>
        <v>0</v>
      </c>
      <c r="BB18" s="320">
        <f t="shared" si="38"/>
        <v>0</v>
      </c>
      <c r="BC18" s="320">
        <f t="shared" si="39"/>
        <v>0</v>
      </c>
      <c r="BD18" s="320">
        <f t="shared" si="40"/>
        <v>0</v>
      </c>
    </row>
    <row r="19" spans="1:56" s="336" customFormat="1" ht="21.95" customHeight="1" x14ac:dyDescent="0.15">
      <c r="A19" s="334"/>
      <c r="B19" s="337"/>
      <c r="C19" s="59"/>
      <c r="D19" s="662"/>
      <c r="E19" s="677"/>
      <c r="F19" s="45"/>
      <c r="G19" s="40"/>
      <c r="H19" s="40"/>
      <c r="I19" s="46"/>
      <c r="J19" s="339"/>
      <c r="K19" s="331" t="str">
        <f t="shared" si="0"/>
        <v/>
      </c>
      <c r="M19" s="320">
        <f t="shared" si="1"/>
        <v>0</v>
      </c>
      <c r="N19" s="320">
        <f t="shared" si="2"/>
        <v>0</v>
      </c>
      <c r="O19" s="320">
        <f t="shared" si="3"/>
        <v>0</v>
      </c>
      <c r="P19" s="320">
        <f t="shared" si="4"/>
        <v>0</v>
      </c>
      <c r="Q19" s="320">
        <f t="shared" si="5"/>
        <v>0</v>
      </c>
      <c r="R19" s="320">
        <f t="shared" si="6"/>
        <v>0</v>
      </c>
      <c r="S19" s="320">
        <f t="shared" si="7"/>
        <v>0</v>
      </c>
      <c r="T19" s="320">
        <f t="shared" si="8"/>
        <v>0</v>
      </c>
      <c r="V19" s="320">
        <f t="shared" si="9"/>
        <v>0</v>
      </c>
      <c r="W19" s="320">
        <f t="shared" si="10"/>
        <v>0</v>
      </c>
      <c r="X19" s="320">
        <f t="shared" si="11"/>
        <v>0</v>
      </c>
      <c r="Y19" s="320">
        <f t="shared" si="12"/>
        <v>0</v>
      </c>
      <c r="Z19" s="320">
        <f t="shared" si="13"/>
        <v>0</v>
      </c>
      <c r="AA19" s="320">
        <f t="shared" si="14"/>
        <v>0</v>
      </c>
      <c r="AB19" s="320">
        <f t="shared" si="15"/>
        <v>0</v>
      </c>
      <c r="AC19" s="320">
        <f t="shared" si="16"/>
        <v>0</v>
      </c>
      <c r="AE19" s="320">
        <f t="shared" si="17"/>
        <v>0</v>
      </c>
      <c r="AF19" s="320">
        <f t="shared" si="18"/>
        <v>0</v>
      </c>
      <c r="AG19" s="320">
        <f t="shared" si="19"/>
        <v>0</v>
      </c>
      <c r="AH19" s="320">
        <f t="shared" si="20"/>
        <v>0</v>
      </c>
      <c r="AI19" s="320">
        <f t="shared" si="21"/>
        <v>0</v>
      </c>
      <c r="AJ19" s="320">
        <f t="shared" si="22"/>
        <v>0</v>
      </c>
      <c r="AK19" s="320">
        <f t="shared" si="23"/>
        <v>0</v>
      </c>
      <c r="AL19" s="320">
        <f t="shared" si="24"/>
        <v>0</v>
      </c>
      <c r="AN19" s="320">
        <f t="shared" si="25"/>
        <v>0</v>
      </c>
      <c r="AO19" s="320">
        <f t="shared" si="26"/>
        <v>0</v>
      </c>
      <c r="AP19" s="320">
        <f t="shared" si="27"/>
        <v>0</v>
      </c>
      <c r="AQ19" s="320">
        <f t="shared" si="28"/>
        <v>0</v>
      </c>
      <c r="AR19" s="320">
        <f t="shared" si="29"/>
        <v>0</v>
      </c>
      <c r="AS19" s="320">
        <f t="shared" si="30"/>
        <v>0</v>
      </c>
      <c r="AT19" s="320">
        <f t="shared" si="31"/>
        <v>0</v>
      </c>
      <c r="AU19" s="320">
        <f t="shared" si="32"/>
        <v>0</v>
      </c>
      <c r="AW19" s="320">
        <f t="shared" si="33"/>
        <v>0</v>
      </c>
      <c r="AX19" s="320">
        <f t="shared" si="34"/>
        <v>0</v>
      </c>
      <c r="AY19" s="320">
        <f t="shared" si="35"/>
        <v>0</v>
      </c>
      <c r="AZ19" s="320">
        <f t="shared" si="36"/>
        <v>0</v>
      </c>
      <c r="BA19" s="320">
        <f t="shared" si="37"/>
        <v>0</v>
      </c>
      <c r="BB19" s="320">
        <f t="shared" si="38"/>
        <v>0</v>
      </c>
      <c r="BC19" s="320">
        <f t="shared" si="39"/>
        <v>0</v>
      </c>
      <c r="BD19" s="320">
        <f t="shared" si="40"/>
        <v>0</v>
      </c>
    </row>
    <row r="20" spans="1:56" s="336" customFormat="1" ht="21.95" customHeight="1" x14ac:dyDescent="0.15">
      <c r="A20" s="334"/>
      <c r="B20" s="337"/>
      <c r="C20" s="40"/>
      <c r="D20" s="662"/>
      <c r="E20" s="677"/>
      <c r="F20" s="45"/>
      <c r="G20" s="40"/>
      <c r="H20" s="59"/>
      <c r="I20" s="58"/>
      <c r="J20" s="338"/>
      <c r="K20" s="331" t="str">
        <f t="shared" si="0"/>
        <v/>
      </c>
      <c r="M20" s="320">
        <f t="shared" si="1"/>
        <v>0</v>
      </c>
      <c r="N20" s="320">
        <f t="shared" si="2"/>
        <v>0</v>
      </c>
      <c r="O20" s="320">
        <f t="shared" si="3"/>
        <v>0</v>
      </c>
      <c r="P20" s="320">
        <f t="shared" si="4"/>
        <v>0</v>
      </c>
      <c r="Q20" s="320">
        <f t="shared" si="5"/>
        <v>0</v>
      </c>
      <c r="R20" s="320">
        <f t="shared" si="6"/>
        <v>0</v>
      </c>
      <c r="S20" s="320">
        <f t="shared" si="7"/>
        <v>0</v>
      </c>
      <c r="T20" s="320">
        <f t="shared" si="8"/>
        <v>0</v>
      </c>
      <c r="V20" s="320">
        <f t="shared" si="9"/>
        <v>0</v>
      </c>
      <c r="W20" s="320">
        <f t="shared" si="10"/>
        <v>0</v>
      </c>
      <c r="X20" s="320">
        <f t="shared" si="11"/>
        <v>0</v>
      </c>
      <c r="Y20" s="320">
        <f t="shared" si="12"/>
        <v>0</v>
      </c>
      <c r="Z20" s="320">
        <f t="shared" si="13"/>
        <v>0</v>
      </c>
      <c r="AA20" s="320">
        <f t="shared" si="14"/>
        <v>0</v>
      </c>
      <c r="AB20" s="320">
        <f t="shared" si="15"/>
        <v>0</v>
      </c>
      <c r="AC20" s="320">
        <f t="shared" si="16"/>
        <v>0</v>
      </c>
      <c r="AE20" s="320">
        <f t="shared" si="17"/>
        <v>0</v>
      </c>
      <c r="AF20" s="320">
        <f t="shared" si="18"/>
        <v>0</v>
      </c>
      <c r="AG20" s="320">
        <f t="shared" si="19"/>
        <v>0</v>
      </c>
      <c r="AH20" s="320">
        <f t="shared" si="20"/>
        <v>0</v>
      </c>
      <c r="AI20" s="320">
        <f t="shared" si="21"/>
        <v>0</v>
      </c>
      <c r="AJ20" s="320">
        <f t="shared" si="22"/>
        <v>0</v>
      </c>
      <c r="AK20" s="320">
        <f t="shared" si="23"/>
        <v>0</v>
      </c>
      <c r="AL20" s="320">
        <f t="shared" si="24"/>
        <v>0</v>
      </c>
      <c r="AN20" s="320">
        <f t="shared" si="25"/>
        <v>0</v>
      </c>
      <c r="AO20" s="320">
        <f t="shared" si="26"/>
        <v>0</v>
      </c>
      <c r="AP20" s="320">
        <f t="shared" si="27"/>
        <v>0</v>
      </c>
      <c r="AQ20" s="320">
        <f t="shared" si="28"/>
        <v>0</v>
      </c>
      <c r="AR20" s="320">
        <f t="shared" si="29"/>
        <v>0</v>
      </c>
      <c r="AS20" s="320">
        <f t="shared" si="30"/>
        <v>0</v>
      </c>
      <c r="AT20" s="320">
        <f t="shared" si="31"/>
        <v>0</v>
      </c>
      <c r="AU20" s="320">
        <f t="shared" si="32"/>
        <v>0</v>
      </c>
      <c r="AW20" s="320">
        <f t="shared" si="33"/>
        <v>0</v>
      </c>
      <c r="AX20" s="320">
        <f t="shared" si="34"/>
        <v>0</v>
      </c>
      <c r="AY20" s="320">
        <f t="shared" si="35"/>
        <v>0</v>
      </c>
      <c r="AZ20" s="320">
        <f t="shared" si="36"/>
        <v>0</v>
      </c>
      <c r="BA20" s="320">
        <f t="shared" si="37"/>
        <v>0</v>
      </c>
      <c r="BB20" s="320">
        <f t="shared" si="38"/>
        <v>0</v>
      </c>
      <c r="BC20" s="320">
        <f t="shared" si="39"/>
        <v>0</v>
      </c>
      <c r="BD20" s="320">
        <f t="shared" si="40"/>
        <v>0</v>
      </c>
    </row>
    <row r="21" spans="1:56" s="336" customFormat="1" ht="21.95" customHeight="1" x14ac:dyDescent="0.15">
      <c r="A21" s="334"/>
      <c r="B21" s="337"/>
      <c r="C21" s="59"/>
      <c r="D21" s="662"/>
      <c r="E21" s="677"/>
      <c r="F21" s="45"/>
      <c r="G21" s="40"/>
      <c r="H21" s="40"/>
      <c r="I21" s="58"/>
      <c r="J21" s="340"/>
      <c r="K21" s="331" t="str">
        <f t="shared" si="0"/>
        <v/>
      </c>
      <c r="M21" s="320">
        <f t="shared" si="1"/>
        <v>0</v>
      </c>
      <c r="N21" s="320">
        <f t="shared" si="2"/>
        <v>0</v>
      </c>
      <c r="O21" s="320">
        <f t="shared" si="3"/>
        <v>0</v>
      </c>
      <c r="P21" s="320">
        <f t="shared" si="4"/>
        <v>0</v>
      </c>
      <c r="Q21" s="320">
        <f t="shared" si="5"/>
        <v>0</v>
      </c>
      <c r="R21" s="320">
        <f t="shared" si="6"/>
        <v>0</v>
      </c>
      <c r="S21" s="320">
        <f t="shared" si="7"/>
        <v>0</v>
      </c>
      <c r="T21" s="320">
        <f t="shared" si="8"/>
        <v>0</v>
      </c>
      <c r="V21" s="320">
        <f t="shared" si="9"/>
        <v>0</v>
      </c>
      <c r="W21" s="320">
        <f t="shared" si="10"/>
        <v>0</v>
      </c>
      <c r="X21" s="320">
        <f t="shared" si="11"/>
        <v>0</v>
      </c>
      <c r="Y21" s="320">
        <f t="shared" si="12"/>
        <v>0</v>
      </c>
      <c r="Z21" s="320">
        <f t="shared" si="13"/>
        <v>0</v>
      </c>
      <c r="AA21" s="320">
        <f t="shared" si="14"/>
        <v>0</v>
      </c>
      <c r="AB21" s="320">
        <f t="shared" si="15"/>
        <v>0</v>
      </c>
      <c r="AC21" s="320">
        <f t="shared" si="16"/>
        <v>0</v>
      </c>
      <c r="AE21" s="320">
        <f t="shared" si="17"/>
        <v>0</v>
      </c>
      <c r="AF21" s="320">
        <f t="shared" si="18"/>
        <v>0</v>
      </c>
      <c r="AG21" s="320">
        <f t="shared" si="19"/>
        <v>0</v>
      </c>
      <c r="AH21" s="320">
        <f t="shared" si="20"/>
        <v>0</v>
      </c>
      <c r="AI21" s="320">
        <f t="shared" si="21"/>
        <v>0</v>
      </c>
      <c r="AJ21" s="320">
        <f t="shared" si="22"/>
        <v>0</v>
      </c>
      <c r="AK21" s="320">
        <f t="shared" si="23"/>
        <v>0</v>
      </c>
      <c r="AL21" s="320">
        <f t="shared" si="24"/>
        <v>0</v>
      </c>
      <c r="AN21" s="320">
        <f t="shared" si="25"/>
        <v>0</v>
      </c>
      <c r="AO21" s="320">
        <f t="shared" si="26"/>
        <v>0</v>
      </c>
      <c r="AP21" s="320">
        <f t="shared" si="27"/>
        <v>0</v>
      </c>
      <c r="AQ21" s="320">
        <f t="shared" si="28"/>
        <v>0</v>
      </c>
      <c r="AR21" s="320">
        <f t="shared" si="29"/>
        <v>0</v>
      </c>
      <c r="AS21" s="320">
        <f t="shared" si="30"/>
        <v>0</v>
      </c>
      <c r="AT21" s="320">
        <f t="shared" si="31"/>
        <v>0</v>
      </c>
      <c r="AU21" s="320">
        <f t="shared" si="32"/>
        <v>0</v>
      </c>
      <c r="AW21" s="320">
        <f t="shared" si="33"/>
        <v>0</v>
      </c>
      <c r="AX21" s="320">
        <f t="shared" si="34"/>
        <v>0</v>
      </c>
      <c r="AY21" s="320">
        <f t="shared" si="35"/>
        <v>0</v>
      </c>
      <c r="AZ21" s="320">
        <f t="shared" si="36"/>
        <v>0</v>
      </c>
      <c r="BA21" s="320">
        <f t="shared" si="37"/>
        <v>0</v>
      </c>
      <c r="BB21" s="320">
        <f t="shared" si="38"/>
        <v>0</v>
      </c>
      <c r="BC21" s="320">
        <f t="shared" si="39"/>
        <v>0</v>
      </c>
      <c r="BD21" s="320">
        <f t="shared" si="40"/>
        <v>0</v>
      </c>
    </row>
    <row r="22" spans="1:56" s="336" customFormat="1" ht="21.95" customHeight="1" x14ac:dyDescent="0.15">
      <c r="A22" s="334"/>
      <c r="B22" s="337"/>
      <c r="C22" s="59"/>
      <c r="D22" s="662"/>
      <c r="E22" s="663"/>
      <c r="F22" s="45"/>
      <c r="G22" s="40"/>
      <c r="H22" s="40"/>
      <c r="I22" s="58"/>
      <c r="J22" s="340"/>
      <c r="K22" s="331" t="str">
        <f t="shared" si="0"/>
        <v/>
      </c>
      <c r="M22" s="320">
        <f t="shared" si="1"/>
        <v>0</v>
      </c>
      <c r="N22" s="320">
        <f t="shared" si="2"/>
        <v>0</v>
      </c>
      <c r="O22" s="320">
        <f t="shared" si="3"/>
        <v>0</v>
      </c>
      <c r="P22" s="320">
        <f t="shared" si="4"/>
        <v>0</v>
      </c>
      <c r="Q22" s="320">
        <f t="shared" si="5"/>
        <v>0</v>
      </c>
      <c r="R22" s="320">
        <f t="shared" si="6"/>
        <v>0</v>
      </c>
      <c r="S22" s="320">
        <f t="shared" si="7"/>
        <v>0</v>
      </c>
      <c r="T22" s="320">
        <f t="shared" si="8"/>
        <v>0</v>
      </c>
      <c r="V22" s="320">
        <f t="shared" si="9"/>
        <v>0</v>
      </c>
      <c r="W22" s="320">
        <f t="shared" si="10"/>
        <v>0</v>
      </c>
      <c r="X22" s="320">
        <f t="shared" si="11"/>
        <v>0</v>
      </c>
      <c r="Y22" s="320">
        <f t="shared" si="12"/>
        <v>0</v>
      </c>
      <c r="Z22" s="320">
        <f t="shared" si="13"/>
        <v>0</v>
      </c>
      <c r="AA22" s="320">
        <f t="shared" si="14"/>
        <v>0</v>
      </c>
      <c r="AB22" s="320">
        <f t="shared" si="15"/>
        <v>0</v>
      </c>
      <c r="AC22" s="320">
        <f t="shared" si="16"/>
        <v>0</v>
      </c>
      <c r="AE22" s="320">
        <f t="shared" si="17"/>
        <v>0</v>
      </c>
      <c r="AF22" s="320">
        <f t="shared" si="18"/>
        <v>0</v>
      </c>
      <c r="AG22" s="320">
        <f t="shared" si="19"/>
        <v>0</v>
      </c>
      <c r="AH22" s="320">
        <f t="shared" si="20"/>
        <v>0</v>
      </c>
      <c r="AI22" s="320">
        <f t="shared" si="21"/>
        <v>0</v>
      </c>
      <c r="AJ22" s="320">
        <f t="shared" si="22"/>
        <v>0</v>
      </c>
      <c r="AK22" s="320">
        <f t="shared" si="23"/>
        <v>0</v>
      </c>
      <c r="AL22" s="320">
        <f t="shared" si="24"/>
        <v>0</v>
      </c>
      <c r="AN22" s="320">
        <f t="shared" si="25"/>
        <v>0</v>
      </c>
      <c r="AO22" s="320">
        <f t="shared" si="26"/>
        <v>0</v>
      </c>
      <c r="AP22" s="320">
        <f t="shared" si="27"/>
        <v>0</v>
      </c>
      <c r="AQ22" s="320">
        <f t="shared" si="28"/>
        <v>0</v>
      </c>
      <c r="AR22" s="320">
        <f t="shared" si="29"/>
        <v>0</v>
      </c>
      <c r="AS22" s="320">
        <f t="shared" si="30"/>
        <v>0</v>
      </c>
      <c r="AT22" s="320">
        <f t="shared" si="31"/>
        <v>0</v>
      </c>
      <c r="AU22" s="320">
        <f t="shared" si="32"/>
        <v>0</v>
      </c>
      <c r="AW22" s="320">
        <f t="shared" si="33"/>
        <v>0</v>
      </c>
      <c r="AX22" s="320">
        <f t="shared" si="34"/>
        <v>0</v>
      </c>
      <c r="AY22" s="320">
        <f t="shared" si="35"/>
        <v>0</v>
      </c>
      <c r="AZ22" s="320">
        <f t="shared" si="36"/>
        <v>0</v>
      </c>
      <c r="BA22" s="320">
        <f t="shared" si="37"/>
        <v>0</v>
      </c>
      <c r="BB22" s="320">
        <f t="shared" si="38"/>
        <v>0</v>
      </c>
      <c r="BC22" s="320">
        <f t="shared" si="39"/>
        <v>0</v>
      </c>
      <c r="BD22" s="320">
        <f t="shared" si="40"/>
        <v>0</v>
      </c>
    </row>
    <row r="23" spans="1:56" s="336" customFormat="1" ht="21.95" customHeight="1" x14ac:dyDescent="0.15">
      <c r="A23" s="334"/>
      <c r="B23" s="337"/>
      <c r="C23" s="59"/>
      <c r="D23" s="662"/>
      <c r="E23" s="663"/>
      <c r="F23" s="45"/>
      <c r="G23" s="40"/>
      <c r="H23" s="40"/>
      <c r="I23" s="58"/>
      <c r="J23" s="300"/>
      <c r="K23" s="331" t="str">
        <f t="shared" si="0"/>
        <v/>
      </c>
      <c r="M23" s="320">
        <f t="shared" si="1"/>
        <v>0</v>
      </c>
      <c r="N23" s="320">
        <f t="shared" si="2"/>
        <v>0</v>
      </c>
      <c r="O23" s="320">
        <f t="shared" si="3"/>
        <v>0</v>
      </c>
      <c r="P23" s="320">
        <f t="shared" si="4"/>
        <v>0</v>
      </c>
      <c r="Q23" s="320">
        <f t="shared" si="5"/>
        <v>0</v>
      </c>
      <c r="R23" s="320">
        <f t="shared" si="6"/>
        <v>0</v>
      </c>
      <c r="S23" s="320">
        <f t="shared" si="7"/>
        <v>0</v>
      </c>
      <c r="T23" s="320">
        <f t="shared" si="8"/>
        <v>0</v>
      </c>
      <c r="V23" s="320">
        <f t="shared" si="9"/>
        <v>0</v>
      </c>
      <c r="W23" s="320">
        <f t="shared" si="10"/>
        <v>0</v>
      </c>
      <c r="X23" s="320">
        <f t="shared" si="11"/>
        <v>0</v>
      </c>
      <c r="Y23" s="320">
        <f t="shared" si="12"/>
        <v>0</v>
      </c>
      <c r="Z23" s="320">
        <f t="shared" si="13"/>
        <v>0</v>
      </c>
      <c r="AA23" s="320">
        <f t="shared" si="14"/>
        <v>0</v>
      </c>
      <c r="AB23" s="320">
        <f t="shared" si="15"/>
        <v>0</v>
      </c>
      <c r="AC23" s="320">
        <f t="shared" si="16"/>
        <v>0</v>
      </c>
      <c r="AE23" s="320">
        <f t="shared" si="17"/>
        <v>0</v>
      </c>
      <c r="AF23" s="320">
        <f t="shared" si="18"/>
        <v>0</v>
      </c>
      <c r="AG23" s="320">
        <f t="shared" si="19"/>
        <v>0</v>
      </c>
      <c r="AH23" s="320">
        <f t="shared" si="20"/>
        <v>0</v>
      </c>
      <c r="AI23" s="320">
        <f t="shared" si="21"/>
        <v>0</v>
      </c>
      <c r="AJ23" s="320">
        <f t="shared" si="22"/>
        <v>0</v>
      </c>
      <c r="AK23" s="320">
        <f t="shared" si="23"/>
        <v>0</v>
      </c>
      <c r="AL23" s="320">
        <f t="shared" si="24"/>
        <v>0</v>
      </c>
      <c r="AN23" s="320">
        <f t="shared" si="25"/>
        <v>0</v>
      </c>
      <c r="AO23" s="320">
        <f t="shared" si="26"/>
        <v>0</v>
      </c>
      <c r="AP23" s="320">
        <f t="shared" si="27"/>
        <v>0</v>
      </c>
      <c r="AQ23" s="320">
        <f t="shared" si="28"/>
        <v>0</v>
      </c>
      <c r="AR23" s="320">
        <f t="shared" si="29"/>
        <v>0</v>
      </c>
      <c r="AS23" s="320">
        <f t="shared" si="30"/>
        <v>0</v>
      </c>
      <c r="AT23" s="320">
        <f t="shared" si="31"/>
        <v>0</v>
      </c>
      <c r="AU23" s="320">
        <f t="shared" si="32"/>
        <v>0</v>
      </c>
      <c r="AW23" s="320">
        <f t="shared" si="33"/>
        <v>0</v>
      </c>
      <c r="AX23" s="320">
        <f t="shared" si="34"/>
        <v>0</v>
      </c>
      <c r="AY23" s="320">
        <f t="shared" si="35"/>
        <v>0</v>
      </c>
      <c r="AZ23" s="320">
        <f t="shared" si="36"/>
        <v>0</v>
      </c>
      <c r="BA23" s="320">
        <f t="shared" si="37"/>
        <v>0</v>
      </c>
      <c r="BB23" s="320">
        <f t="shared" si="38"/>
        <v>0</v>
      </c>
      <c r="BC23" s="320">
        <f t="shared" si="39"/>
        <v>0</v>
      </c>
      <c r="BD23" s="320">
        <f t="shared" si="40"/>
        <v>0</v>
      </c>
    </row>
    <row r="24" spans="1:56" s="336" customFormat="1" ht="21.95" customHeight="1" x14ac:dyDescent="0.15">
      <c r="A24" s="334"/>
      <c r="B24" s="337"/>
      <c r="C24" s="59"/>
      <c r="D24" s="662"/>
      <c r="E24" s="663"/>
      <c r="F24" s="45"/>
      <c r="G24" s="40"/>
      <c r="H24" s="40"/>
      <c r="I24" s="58"/>
      <c r="J24" s="300"/>
      <c r="K24" s="331" t="str">
        <f t="shared" si="0"/>
        <v/>
      </c>
      <c r="M24" s="320">
        <f t="shared" si="1"/>
        <v>0</v>
      </c>
      <c r="N24" s="320">
        <f t="shared" si="2"/>
        <v>0</v>
      </c>
      <c r="O24" s="320">
        <f t="shared" si="3"/>
        <v>0</v>
      </c>
      <c r="P24" s="320">
        <f t="shared" si="4"/>
        <v>0</v>
      </c>
      <c r="Q24" s="320">
        <f t="shared" si="5"/>
        <v>0</v>
      </c>
      <c r="R24" s="320">
        <f t="shared" si="6"/>
        <v>0</v>
      </c>
      <c r="S24" s="320">
        <f t="shared" si="7"/>
        <v>0</v>
      </c>
      <c r="T24" s="320">
        <f t="shared" si="8"/>
        <v>0</v>
      </c>
      <c r="V24" s="320">
        <f t="shared" si="9"/>
        <v>0</v>
      </c>
      <c r="W24" s="320">
        <f t="shared" si="10"/>
        <v>0</v>
      </c>
      <c r="X24" s="320">
        <f t="shared" si="11"/>
        <v>0</v>
      </c>
      <c r="Y24" s="320">
        <f t="shared" si="12"/>
        <v>0</v>
      </c>
      <c r="Z24" s="320">
        <f t="shared" si="13"/>
        <v>0</v>
      </c>
      <c r="AA24" s="320">
        <f t="shared" si="14"/>
        <v>0</v>
      </c>
      <c r="AB24" s="320">
        <f t="shared" si="15"/>
        <v>0</v>
      </c>
      <c r="AC24" s="320">
        <f t="shared" si="16"/>
        <v>0</v>
      </c>
      <c r="AE24" s="320">
        <f t="shared" si="17"/>
        <v>0</v>
      </c>
      <c r="AF24" s="320">
        <f t="shared" si="18"/>
        <v>0</v>
      </c>
      <c r="AG24" s="320">
        <f t="shared" si="19"/>
        <v>0</v>
      </c>
      <c r="AH24" s="320">
        <f t="shared" si="20"/>
        <v>0</v>
      </c>
      <c r="AI24" s="320">
        <f t="shared" si="21"/>
        <v>0</v>
      </c>
      <c r="AJ24" s="320">
        <f t="shared" si="22"/>
        <v>0</v>
      </c>
      <c r="AK24" s="320">
        <f t="shared" si="23"/>
        <v>0</v>
      </c>
      <c r="AL24" s="320">
        <f t="shared" si="24"/>
        <v>0</v>
      </c>
      <c r="AN24" s="320">
        <f t="shared" si="25"/>
        <v>0</v>
      </c>
      <c r="AO24" s="320">
        <f t="shared" si="26"/>
        <v>0</v>
      </c>
      <c r="AP24" s="320">
        <f t="shared" si="27"/>
        <v>0</v>
      </c>
      <c r="AQ24" s="320">
        <f t="shared" si="28"/>
        <v>0</v>
      </c>
      <c r="AR24" s="320">
        <f t="shared" si="29"/>
        <v>0</v>
      </c>
      <c r="AS24" s="320">
        <f t="shared" si="30"/>
        <v>0</v>
      </c>
      <c r="AT24" s="320">
        <f t="shared" si="31"/>
        <v>0</v>
      </c>
      <c r="AU24" s="320">
        <f t="shared" si="32"/>
        <v>0</v>
      </c>
      <c r="AW24" s="320">
        <f t="shared" si="33"/>
        <v>0</v>
      </c>
      <c r="AX24" s="320">
        <f t="shared" si="34"/>
        <v>0</v>
      </c>
      <c r="AY24" s="320">
        <f t="shared" si="35"/>
        <v>0</v>
      </c>
      <c r="AZ24" s="320">
        <f t="shared" si="36"/>
        <v>0</v>
      </c>
      <c r="BA24" s="320">
        <f t="shared" si="37"/>
        <v>0</v>
      </c>
      <c r="BB24" s="320">
        <f t="shared" si="38"/>
        <v>0</v>
      </c>
      <c r="BC24" s="320">
        <f t="shared" si="39"/>
        <v>0</v>
      </c>
      <c r="BD24" s="320">
        <f t="shared" si="40"/>
        <v>0</v>
      </c>
    </row>
    <row r="25" spans="1:56" s="336" customFormat="1" ht="21.95" customHeight="1" x14ac:dyDescent="0.15">
      <c r="A25" s="334"/>
      <c r="B25" s="337"/>
      <c r="C25" s="59"/>
      <c r="D25" s="662"/>
      <c r="E25" s="663"/>
      <c r="F25" s="45"/>
      <c r="G25" s="40"/>
      <c r="H25" s="40"/>
      <c r="I25" s="58"/>
      <c r="J25" s="340"/>
      <c r="K25" s="331" t="str">
        <f t="shared" si="0"/>
        <v/>
      </c>
      <c r="M25" s="320">
        <f t="shared" si="1"/>
        <v>0</v>
      </c>
      <c r="N25" s="320">
        <f t="shared" si="2"/>
        <v>0</v>
      </c>
      <c r="O25" s="320">
        <f t="shared" si="3"/>
        <v>0</v>
      </c>
      <c r="P25" s="320">
        <f t="shared" si="4"/>
        <v>0</v>
      </c>
      <c r="Q25" s="320">
        <f t="shared" si="5"/>
        <v>0</v>
      </c>
      <c r="R25" s="320">
        <f t="shared" si="6"/>
        <v>0</v>
      </c>
      <c r="S25" s="320">
        <f t="shared" si="7"/>
        <v>0</v>
      </c>
      <c r="T25" s="320">
        <f t="shared" si="8"/>
        <v>0</v>
      </c>
      <c r="V25" s="320">
        <f t="shared" si="9"/>
        <v>0</v>
      </c>
      <c r="W25" s="320">
        <f t="shared" si="10"/>
        <v>0</v>
      </c>
      <c r="X25" s="320">
        <f t="shared" si="11"/>
        <v>0</v>
      </c>
      <c r="Y25" s="320">
        <f t="shared" si="12"/>
        <v>0</v>
      </c>
      <c r="Z25" s="320">
        <f t="shared" si="13"/>
        <v>0</v>
      </c>
      <c r="AA25" s="320">
        <f t="shared" si="14"/>
        <v>0</v>
      </c>
      <c r="AB25" s="320">
        <f t="shared" si="15"/>
        <v>0</v>
      </c>
      <c r="AC25" s="320">
        <f t="shared" si="16"/>
        <v>0</v>
      </c>
      <c r="AE25" s="320">
        <f t="shared" si="17"/>
        <v>0</v>
      </c>
      <c r="AF25" s="320">
        <f t="shared" si="18"/>
        <v>0</v>
      </c>
      <c r="AG25" s="320">
        <f t="shared" si="19"/>
        <v>0</v>
      </c>
      <c r="AH25" s="320">
        <f t="shared" si="20"/>
        <v>0</v>
      </c>
      <c r="AI25" s="320">
        <f t="shared" si="21"/>
        <v>0</v>
      </c>
      <c r="AJ25" s="320">
        <f t="shared" si="22"/>
        <v>0</v>
      </c>
      <c r="AK25" s="320">
        <f t="shared" si="23"/>
        <v>0</v>
      </c>
      <c r="AL25" s="320">
        <f t="shared" si="24"/>
        <v>0</v>
      </c>
      <c r="AN25" s="320">
        <f t="shared" si="25"/>
        <v>0</v>
      </c>
      <c r="AO25" s="320">
        <f t="shared" si="26"/>
        <v>0</v>
      </c>
      <c r="AP25" s="320">
        <f t="shared" si="27"/>
        <v>0</v>
      </c>
      <c r="AQ25" s="320">
        <f t="shared" si="28"/>
        <v>0</v>
      </c>
      <c r="AR25" s="320">
        <f t="shared" si="29"/>
        <v>0</v>
      </c>
      <c r="AS25" s="320">
        <f t="shared" si="30"/>
        <v>0</v>
      </c>
      <c r="AT25" s="320">
        <f t="shared" si="31"/>
        <v>0</v>
      </c>
      <c r="AU25" s="320">
        <f t="shared" si="32"/>
        <v>0</v>
      </c>
      <c r="AW25" s="320">
        <f t="shared" si="33"/>
        <v>0</v>
      </c>
      <c r="AX25" s="320">
        <f t="shared" si="34"/>
        <v>0</v>
      </c>
      <c r="AY25" s="320">
        <f t="shared" si="35"/>
        <v>0</v>
      </c>
      <c r="AZ25" s="320">
        <f t="shared" si="36"/>
        <v>0</v>
      </c>
      <c r="BA25" s="320">
        <f t="shared" si="37"/>
        <v>0</v>
      </c>
      <c r="BB25" s="320">
        <f t="shared" si="38"/>
        <v>0</v>
      </c>
      <c r="BC25" s="320">
        <f t="shared" si="39"/>
        <v>0</v>
      </c>
      <c r="BD25" s="320">
        <f t="shared" si="40"/>
        <v>0</v>
      </c>
    </row>
    <row r="26" spans="1:56" s="336" customFormat="1" ht="21.95" customHeight="1" x14ac:dyDescent="0.15">
      <c r="A26" s="334"/>
      <c r="B26" s="337"/>
      <c r="C26" s="59"/>
      <c r="D26" s="662"/>
      <c r="E26" s="663"/>
      <c r="F26" s="45"/>
      <c r="G26" s="40"/>
      <c r="H26" s="40"/>
      <c r="I26" s="58"/>
      <c r="J26" s="340"/>
      <c r="K26" s="331" t="str">
        <f t="shared" si="0"/>
        <v/>
      </c>
      <c r="M26" s="320">
        <f t="shared" si="1"/>
        <v>0</v>
      </c>
      <c r="N26" s="320">
        <f t="shared" si="2"/>
        <v>0</v>
      </c>
      <c r="O26" s="320">
        <f t="shared" si="3"/>
        <v>0</v>
      </c>
      <c r="P26" s="320">
        <f t="shared" si="4"/>
        <v>0</v>
      </c>
      <c r="Q26" s="320">
        <f t="shared" si="5"/>
        <v>0</v>
      </c>
      <c r="R26" s="320">
        <f t="shared" si="6"/>
        <v>0</v>
      </c>
      <c r="S26" s="320">
        <f t="shared" si="7"/>
        <v>0</v>
      </c>
      <c r="T26" s="320">
        <f t="shared" si="8"/>
        <v>0</v>
      </c>
      <c r="V26" s="320">
        <f t="shared" si="9"/>
        <v>0</v>
      </c>
      <c r="W26" s="320">
        <f t="shared" si="10"/>
        <v>0</v>
      </c>
      <c r="X26" s="320">
        <f t="shared" si="11"/>
        <v>0</v>
      </c>
      <c r="Y26" s="320">
        <f t="shared" si="12"/>
        <v>0</v>
      </c>
      <c r="Z26" s="320">
        <f t="shared" si="13"/>
        <v>0</v>
      </c>
      <c r="AA26" s="320">
        <f t="shared" si="14"/>
        <v>0</v>
      </c>
      <c r="AB26" s="320">
        <f t="shared" si="15"/>
        <v>0</v>
      </c>
      <c r="AC26" s="320">
        <f t="shared" si="16"/>
        <v>0</v>
      </c>
      <c r="AE26" s="320">
        <f t="shared" si="17"/>
        <v>0</v>
      </c>
      <c r="AF26" s="320">
        <f t="shared" si="18"/>
        <v>0</v>
      </c>
      <c r="AG26" s="320">
        <f t="shared" si="19"/>
        <v>0</v>
      </c>
      <c r="AH26" s="320">
        <f t="shared" si="20"/>
        <v>0</v>
      </c>
      <c r="AI26" s="320">
        <f t="shared" si="21"/>
        <v>0</v>
      </c>
      <c r="AJ26" s="320">
        <f t="shared" si="22"/>
        <v>0</v>
      </c>
      <c r="AK26" s="320">
        <f t="shared" si="23"/>
        <v>0</v>
      </c>
      <c r="AL26" s="320">
        <f t="shared" si="24"/>
        <v>0</v>
      </c>
      <c r="AN26" s="320">
        <f t="shared" si="25"/>
        <v>0</v>
      </c>
      <c r="AO26" s="320">
        <f t="shared" si="26"/>
        <v>0</v>
      </c>
      <c r="AP26" s="320">
        <f t="shared" si="27"/>
        <v>0</v>
      </c>
      <c r="AQ26" s="320">
        <f t="shared" si="28"/>
        <v>0</v>
      </c>
      <c r="AR26" s="320">
        <f t="shared" si="29"/>
        <v>0</v>
      </c>
      <c r="AS26" s="320">
        <f t="shared" si="30"/>
        <v>0</v>
      </c>
      <c r="AT26" s="320">
        <f t="shared" si="31"/>
        <v>0</v>
      </c>
      <c r="AU26" s="320">
        <f t="shared" si="32"/>
        <v>0</v>
      </c>
      <c r="AW26" s="320">
        <f t="shared" si="33"/>
        <v>0</v>
      </c>
      <c r="AX26" s="320">
        <f t="shared" si="34"/>
        <v>0</v>
      </c>
      <c r="AY26" s="320">
        <f t="shared" si="35"/>
        <v>0</v>
      </c>
      <c r="AZ26" s="320">
        <f t="shared" si="36"/>
        <v>0</v>
      </c>
      <c r="BA26" s="320">
        <f t="shared" si="37"/>
        <v>0</v>
      </c>
      <c r="BB26" s="320">
        <f t="shared" si="38"/>
        <v>0</v>
      </c>
      <c r="BC26" s="320">
        <f t="shared" si="39"/>
        <v>0</v>
      </c>
      <c r="BD26" s="320">
        <f t="shared" si="40"/>
        <v>0</v>
      </c>
    </row>
    <row r="27" spans="1:56" s="336" customFormat="1" ht="21.95" customHeight="1" x14ac:dyDescent="0.15">
      <c r="A27" s="334"/>
      <c r="B27" s="337"/>
      <c r="C27" s="59"/>
      <c r="D27" s="662"/>
      <c r="E27" s="663"/>
      <c r="F27" s="45"/>
      <c r="G27" s="40"/>
      <c r="H27" s="40"/>
      <c r="I27" s="58"/>
      <c r="J27" s="340"/>
      <c r="K27" s="331" t="str">
        <f t="shared" si="0"/>
        <v/>
      </c>
      <c r="M27" s="320">
        <f t="shared" si="1"/>
        <v>0</v>
      </c>
      <c r="N27" s="320">
        <f t="shared" si="2"/>
        <v>0</v>
      </c>
      <c r="O27" s="320">
        <f t="shared" si="3"/>
        <v>0</v>
      </c>
      <c r="P27" s="320">
        <f t="shared" si="4"/>
        <v>0</v>
      </c>
      <c r="Q27" s="320">
        <f t="shared" si="5"/>
        <v>0</v>
      </c>
      <c r="R27" s="320">
        <f t="shared" si="6"/>
        <v>0</v>
      </c>
      <c r="S27" s="320">
        <f t="shared" si="7"/>
        <v>0</v>
      </c>
      <c r="T27" s="320">
        <f t="shared" si="8"/>
        <v>0</v>
      </c>
      <c r="V27" s="320">
        <f t="shared" si="9"/>
        <v>0</v>
      </c>
      <c r="W27" s="320">
        <f t="shared" si="10"/>
        <v>0</v>
      </c>
      <c r="X27" s="320">
        <f t="shared" si="11"/>
        <v>0</v>
      </c>
      <c r="Y27" s="320">
        <f t="shared" si="12"/>
        <v>0</v>
      </c>
      <c r="Z27" s="320">
        <f t="shared" si="13"/>
        <v>0</v>
      </c>
      <c r="AA27" s="320">
        <f t="shared" si="14"/>
        <v>0</v>
      </c>
      <c r="AB27" s="320">
        <f t="shared" si="15"/>
        <v>0</v>
      </c>
      <c r="AC27" s="320">
        <f t="shared" si="16"/>
        <v>0</v>
      </c>
      <c r="AE27" s="320">
        <f t="shared" si="17"/>
        <v>0</v>
      </c>
      <c r="AF27" s="320">
        <f t="shared" si="18"/>
        <v>0</v>
      </c>
      <c r="AG27" s="320">
        <f t="shared" si="19"/>
        <v>0</v>
      </c>
      <c r="AH27" s="320">
        <f t="shared" si="20"/>
        <v>0</v>
      </c>
      <c r="AI27" s="320">
        <f t="shared" si="21"/>
        <v>0</v>
      </c>
      <c r="AJ27" s="320">
        <f t="shared" si="22"/>
        <v>0</v>
      </c>
      <c r="AK27" s="320">
        <f t="shared" si="23"/>
        <v>0</v>
      </c>
      <c r="AL27" s="320">
        <f t="shared" si="24"/>
        <v>0</v>
      </c>
      <c r="AN27" s="320">
        <f t="shared" si="25"/>
        <v>0</v>
      </c>
      <c r="AO27" s="320">
        <f t="shared" si="26"/>
        <v>0</v>
      </c>
      <c r="AP27" s="320">
        <f t="shared" si="27"/>
        <v>0</v>
      </c>
      <c r="AQ27" s="320">
        <f t="shared" si="28"/>
        <v>0</v>
      </c>
      <c r="AR27" s="320">
        <f t="shared" si="29"/>
        <v>0</v>
      </c>
      <c r="AS27" s="320">
        <f t="shared" si="30"/>
        <v>0</v>
      </c>
      <c r="AT27" s="320">
        <f t="shared" si="31"/>
        <v>0</v>
      </c>
      <c r="AU27" s="320">
        <f t="shared" si="32"/>
        <v>0</v>
      </c>
      <c r="AW27" s="320">
        <f t="shared" si="33"/>
        <v>0</v>
      </c>
      <c r="AX27" s="320">
        <f t="shared" si="34"/>
        <v>0</v>
      </c>
      <c r="AY27" s="320">
        <f t="shared" si="35"/>
        <v>0</v>
      </c>
      <c r="AZ27" s="320">
        <f t="shared" si="36"/>
        <v>0</v>
      </c>
      <c r="BA27" s="320">
        <f t="shared" si="37"/>
        <v>0</v>
      </c>
      <c r="BB27" s="320">
        <f t="shared" si="38"/>
        <v>0</v>
      </c>
      <c r="BC27" s="320">
        <f t="shared" si="39"/>
        <v>0</v>
      </c>
      <c r="BD27" s="320">
        <f t="shared" si="40"/>
        <v>0</v>
      </c>
    </row>
    <row r="28" spans="1:56" s="336" customFormat="1" ht="21.95" customHeight="1" x14ac:dyDescent="0.15">
      <c r="A28" s="334"/>
      <c r="B28" s="337"/>
      <c r="C28" s="59"/>
      <c r="D28" s="662"/>
      <c r="E28" s="663"/>
      <c r="F28" s="45"/>
      <c r="G28" s="40"/>
      <c r="H28" s="40"/>
      <c r="I28" s="58"/>
      <c r="J28" s="340"/>
      <c r="K28" s="331" t="str">
        <f t="shared" si="0"/>
        <v/>
      </c>
      <c r="M28" s="320">
        <f t="shared" si="1"/>
        <v>0</v>
      </c>
      <c r="N28" s="320">
        <f t="shared" si="2"/>
        <v>0</v>
      </c>
      <c r="O28" s="320">
        <f t="shared" si="3"/>
        <v>0</v>
      </c>
      <c r="P28" s="320">
        <f t="shared" si="4"/>
        <v>0</v>
      </c>
      <c r="Q28" s="320">
        <f t="shared" si="5"/>
        <v>0</v>
      </c>
      <c r="R28" s="320">
        <f t="shared" si="6"/>
        <v>0</v>
      </c>
      <c r="S28" s="320">
        <f t="shared" si="7"/>
        <v>0</v>
      </c>
      <c r="T28" s="320">
        <f t="shared" si="8"/>
        <v>0</v>
      </c>
      <c r="V28" s="320">
        <f t="shared" si="9"/>
        <v>0</v>
      </c>
      <c r="W28" s="320">
        <f t="shared" si="10"/>
        <v>0</v>
      </c>
      <c r="X28" s="320">
        <f t="shared" si="11"/>
        <v>0</v>
      </c>
      <c r="Y28" s="320">
        <f t="shared" si="12"/>
        <v>0</v>
      </c>
      <c r="Z28" s="320">
        <f t="shared" si="13"/>
        <v>0</v>
      </c>
      <c r="AA28" s="320">
        <f t="shared" si="14"/>
        <v>0</v>
      </c>
      <c r="AB28" s="320">
        <f t="shared" si="15"/>
        <v>0</v>
      </c>
      <c r="AC28" s="320">
        <f t="shared" si="16"/>
        <v>0</v>
      </c>
      <c r="AE28" s="320">
        <f t="shared" si="17"/>
        <v>0</v>
      </c>
      <c r="AF28" s="320">
        <f t="shared" si="18"/>
        <v>0</v>
      </c>
      <c r="AG28" s="320">
        <f t="shared" si="19"/>
        <v>0</v>
      </c>
      <c r="AH28" s="320">
        <f t="shared" si="20"/>
        <v>0</v>
      </c>
      <c r="AI28" s="320">
        <f t="shared" si="21"/>
        <v>0</v>
      </c>
      <c r="AJ28" s="320">
        <f t="shared" si="22"/>
        <v>0</v>
      </c>
      <c r="AK28" s="320">
        <f t="shared" si="23"/>
        <v>0</v>
      </c>
      <c r="AL28" s="320">
        <f t="shared" si="24"/>
        <v>0</v>
      </c>
      <c r="AN28" s="320">
        <f t="shared" si="25"/>
        <v>0</v>
      </c>
      <c r="AO28" s="320">
        <f t="shared" si="26"/>
        <v>0</v>
      </c>
      <c r="AP28" s="320">
        <f t="shared" si="27"/>
        <v>0</v>
      </c>
      <c r="AQ28" s="320">
        <f t="shared" si="28"/>
        <v>0</v>
      </c>
      <c r="AR28" s="320">
        <f t="shared" si="29"/>
        <v>0</v>
      </c>
      <c r="AS28" s="320">
        <f t="shared" si="30"/>
        <v>0</v>
      </c>
      <c r="AT28" s="320">
        <f t="shared" si="31"/>
        <v>0</v>
      </c>
      <c r="AU28" s="320">
        <f t="shared" si="32"/>
        <v>0</v>
      </c>
      <c r="AW28" s="320">
        <f t="shared" si="33"/>
        <v>0</v>
      </c>
      <c r="AX28" s="320">
        <f t="shared" si="34"/>
        <v>0</v>
      </c>
      <c r="AY28" s="320">
        <f t="shared" si="35"/>
        <v>0</v>
      </c>
      <c r="AZ28" s="320">
        <f t="shared" si="36"/>
        <v>0</v>
      </c>
      <c r="BA28" s="320">
        <f t="shared" si="37"/>
        <v>0</v>
      </c>
      <c r="BB28" s="320">
        <f t="shared" si="38"/>
        <v>0</v>
      </c>
      <c r="BC28" s="320">
        <f t="shared" si="39"/>
        <v>0</v>
      </c>
      <c r="BD28" s="320">
        <f t="shared" si="40"/>
        <v>0</v>
      </c>
    </row>
    <row r="29" spans="1:56" s="336" customFormat="1" ht="21.95" customHeight="1" x14ac:dyDescent="0.15">
      <c r="A29" s="334"/>
      <c r="B29" s="337"/>
      <c r="C29" s="59"/>
      <c r="D29" s="662"/>
      <c r="E29" s="663"/>
      <c r="F29" s="45"/>
      <c r="G29" s="40"/>
      <c r="H29" s="40"/>
      <c r="I29" s="58"/>
      <c r="J29" s="340"/>
      <c r="K29" s="331" t="str">
        <f t="shared" si="0"/>
        <v/>
      </c>
      <c r="M29" s="320">
        <f t="shared" si="1"/>
        <v>0</v>
      </c>
      <c r="N29" s="320">
        <f t="shared" si="2"/>
        <v>0</v>
      </c>
      <c r="O29" s="320">
        <f t="shared" si="3"/>
        <v>0</v>
      </c>
      <c r="P29" s="320">
        <f t="shared" si="4"/>
        <v>0</v>
      </c>
      <c r="Q29" s="320">
        <f t="shared" si="5"/>
        <v>0</v>
      </c>
      <c r="R29" s="320">
        <f t="shared" si="6"/>
        <v>0</v>
      </c>
      <c r="S29" s="320">
        <f t="shared" si="7"/>
        <v>0</v>
      </c>
      <c r="T29" s="320">
        <f t="shared" si="8"/>
        <v>0</v>
      </c>
      <c r="V29" s="320">
        <f t="shared" si="9"/>
        <v>0</v>
      </c>
      <c r="W29" s="320">
        <f t="shared" si="10"/>
        <v>0</v>
      </c>
      <c r="X29" s="320">
        <f t="shared" si="11"/>
        <v>0</v>
      </c>
      <c r="Y29" s="320">
        <f t="shared" si="12"/>
        <v>0</v>
      </c>
      <c r="Z29" s="320">
        <f t="shared" si="13"/>
        <v>0</v>
      </c>
      <c r="AA29" s="320">
        <f t="shared" si="14"/>
        <v>0</v>
      </c>
      <c r="AB29" s="320">
        <f t="shared" si="15"/>
        <v>0</v>
      </c>
      <c r="AC29" s="320">
        <f t="shared" si="16"/>
        <v>0</v>
      </c>
      <c r="AE29" s="320">
        <f t="shared" si="17"/>
        <v>0</v>
      </c>
      <c r="AF29" s="320">
        <f t="shared" si="18"/>
        <v>0</v>
      </c>
      <c r="AG29" s="320">
        <f t="shared" si="19"/>
        <v>0</v>
      </c>
      <c r="AH29" s="320">
        <f t="shared" si="20"/>
        <v>0</v>
      </c>
      <c r="AI29" s="320">
        <f t="shared" si="21"/>
        <v>0</v>
      </c>
      <c r="AJ29" s="320">
        <f t="shared" si="22"/>
        <v>0</v>
      </c>
      <c r="AK29" s="320">
        <f t="shared" si="23"/>
        <v>0</v>
      </c>
      <c r="AL29" s="320">
        <f t="shared" si="24"/>
        <v>0</v>
      </c>
      <c r="AN29" s="320">
        <f t="shared" si="25"/>
        <v>0</v>
      </c>
      <c r="AO29" s="320">
        <f t="shared" si="26"/>
        <v>0</v>
      </c>
      <c r="AP29" s="320">
        <f t="shared" si="27"/>
        <v>0</v>
      </c>
      <c r="AQ29" s="320">
        <f t="shared" si="28"/>
        <v>0</v>
      </c>
      <c r="AR29" s="320">
        <f t="shared" si="29"/>
        <v>0</v>
      </c>
      <c r="AS29" s="320">
        <f t="shared" si="30"/>
        <v>0</v>
      </c>
      <c r="AT29" s="320">
        <f t="shared" si="31"/>
        <v>0</v>
      </c>
      <c r="AU29" s="320">
        <f t="shared" si="32"/>
        <v>0</v>
      </c>
      <c r="AW29" s="320">
        <f t="shared" si="33"/>
        <v>0</v>
      </c>
      <c r="AX29" s="320">
        <f t="shared" si="34"/>
        <v>0</v>
      </c>
      <c r="AY29" s="320">
        <f t="shared" si="35"/>
        <v>0</v>
      </c>
      <c r="AZ29" s="320">
        <f t="shared" si="36"/>
        <v>0</v>
      </c>
      <c r="BA29" s="320">
        <f t="shared" si="37"/>
        <v>0</v>
      </c>
      <c r="BB29" s="320">
        <f t="shared" si="38"/>
        <v>0</v>
      </c>
      <c r="BC29" s="320">
        <f t="shared" si="39"/>
        <v>0</v>
      </c>
      <c r="BD29" s="320">
        <f t="shared" si="40"/>
        <v>0</v>
      </c>
    </row>
    <row r="30" spans="1:56" s="336" customFormat="1" ht="21.95" customHeight="1" x14ac:dyDescent="0.15">
      <c r="A30" s="334"/>
      <c r="B30" s="337"/>
      <c r="C30" s="59"/>
      <c r="D30" s="662"/>
      <c r="E30" s="663"/>
      <c r="F30" s="45"/>
      <c r="G30" s="40"/>
      <c r="H30" s="40"/>
      <c r="I30" s="58"/>
      <c r="J30" s="340"/>
      <c r="K30" s="331" t="str">
        <f t="shared" si="0"/>
        <v/>
      </c>
      <c r="M30" s="320">
        <f t="shared" si="1"/>
        <v>0</v>
      </c>
      <c r="N30" s="320">
        <f t="shared" si="2"/>
        <v>0</v>
      </c>
      <c r="O30" s="320">
        <f t="shared" si="3"/>
        <v>0</v>
      </c>
      <c r="P30" s="320">
        <f t="shared" si="4"/>
        <v>0</v>
      </c>
      <c r="Q30" s="320">
        <f t="shared" si="5"/>
        <v>0</v>
      </c>
      <c r="R30" s="320">
        <f t="shared" si="6"/>
        <v>0</v>
      </c>
      <c r="S30" s="320">
        <f t="shared" si="7"/>
        <v>0</v>
      </c>
      <c r="T30" s="320">
        <f t="shared" si="8"/>
        <v>0</v>
      </c>
      <c r="V30" s="320">
        <f t="shared" si="9"/>
        <v>0</v>
      </c>
      <c r="W30" s="320">
        <f t="shared" si="10"/>
        <v>0</v>
      </c>
      <c r="X30" s="320">
        <f t="shared" si="11"/>
        <v>0</v>
      </c>
      <c r="Y30" s="320">
        <f t="shared" si="12"/>
        <v>0</v>
      </c>
      <c r="Z30" s="320">
        <f t="shared" si="13"/>
        <v>0</v>
      </c>
      <c r="AA30" s="320">
        <f t="shared" si="14"/>
        <v>0</v>
      </c>
      <c r="AB30" s="320">
        <f t="shared" si="15"/>
        <v>0</v>
      </c>
      <c r="AC30" s="320">
        <f t="shared" si="16"/>
        <v>0</v>
      </c>
      <c r="AE30" s="320">
        <f t="shared" si="17"/>
        <v>0</v>
      </c>
      <c r="AF30" s="320">
        <f t="shared" si="18"/>
        <v>0</v>
      </c>
      <c r="AG30" s="320">
        <f t="shared" si="19"/>
        <v>0</v>
      </c>
      <c r="AH30" s="320">
        <f t="shared" si="20"/>
        <v>0</v>
      </c>
      <c r="AI30" s="320">
        <f t="shared" si="21"/>
        <v>0</v>
      </c>
      <c r="AJ30" s="320">
        <f t="shared" si="22"/>
        <v>0</v>
      </c>
      <c r="AK30" s="320">
        <f t="shared" si="23"/>
        <v>0</v>
      </c>
      <c r="AL30" s="320">
        <f t="shared" si="24"/>
        <v>0</v>
      </c>
      <c r="AN30" s="320">
        <f t="shared" si="25"/>
        <v>0</v>
      </c>
      <c r="AO30" s="320">
        <f t="shared" si="26"/>
        <v>0</v>
      </c>
      <c r="AP30" s="320">
        <f t="shared" si="27"/>
        <v>0</v>
      </c>
      <c r="AQ30" s="320">
        <f t="shared" si="28"/>
        <v>0</v>
      </c>
      <c r="AR30" s="320">
        <f t="shared" si="29"/>
        <v>0</v>
      </c>
      <c r="AS30" s="320">
        <f t="shared" si="30"/>
        <v>0</v>
      </c>
      <c r="AT30" s="320">
        <f t="shared" si="31"/>
        <v>0</v>
      </c>
      <c r="AU30" s="320">
        <f t="shared" si="32"/>
        <v>0</v>
      </c>
      <c r="AW30" s="320">
        <f t="shared" si="33"/>
        <v>0</v>
      </c>
      <c r="AX30" s="320">
        <f t="shared" si="34"/>
        <v>0</v>
      </c>
      <c r="AY30" s="320">
        <f t="shared" si="35"/>
        <v>0</v>
      </c>
      <c r="AZ30" s="320">
        <f t="shared" si="36"/>
        <v>0</v>
      </c>
      <c r="BA30" s="320">
        <f t="shared" si="37"/>
        <v>0</v>
      </c>
      <c r="BB30" s="320">
        <f t="shared" si="38"/>
        <v>0</v>
      </c>
      <c r="BC30" s="320">
        <f t="shared" si="39"/>
        <v>0</v>
      </c>
      <c r="BD30" s="320">
        <f t="shared" si="40"/>
        <v>0</v>
      </c>
    </row>
    <row r="31" spans="1:56" s="336" customFormat="1" ht="21.95" customHeight="1" x14ac:dyDescent="0.15">
      <c r="A31" s="334"/>
      <c r="B31" s="337"/>
      <c r="C31" s="79"/>
      <c r="D31" s="674"/>
      <c r="E31" s="675"/>
      <c r="F31" s="80"/>
      <c r="G31" s="40"/>
      <c r="H31" s="61"/>
      <c r="I31" s="58"/>
      <c r="J31" s="340"/>
      <c r="K31" s="331" t="str">
        <f t="shared" si="0"/>
        <v/>
      </c>
      <c r="M31" s="320">
        <f t="shared" si="1"/>
        <v>0</v>
      </c>
      <c r="N31" s="320">
        <f t="shared" si="2"/>
        <v>0</v>
      </c>
      <c r="O31" s="320">
        <f t="shared" si="3"/>
        <v>0</v>
      </c>
      <c r="P31" s="320">
        <f t="shared" si="4"/>
        <v>0</v>
      </c>
      <c r="Q31" s="320">
        <f t="shared" si="5"/>
        <v>0</v>
      </c>
      <c r="R31" s="320">
        <f t="shared" si="6"/>
        <v>0</v>
      </c>
      <c r="S31" s="320">
        <f t="shared" si="7"/>
        <v>0</v>
      </c>
      <c r="T31" s="320">
        <f t="shared" si="8"/>
        <v>0</v>
      </c>
      <c r="V31" s="320">
        <f t="shared" si="9"/>
        <v>0</v>
      </c>
      <c r="W31" s="320">
        <f t="shared" si="10"/>
        <v>0</v>
      </c>
      <c r="X31" s="320">
        <f t="shared" si="11"/>
        <v>0</v>
      </c>
      <c r="Y31" s="320">
        <f t="shared" si="12"/>
        <v>0</v>
      </c>
      <c r="Z31" s="320">
        <f t="shared" si="13"/>
        <v>0</v>
      </c>
      <c r="AA31" s="320">
        <f t="shared" si="14"/>
        <v>0</v>
      </c>
      <c r="AB31" s="320">
        <f t="shared" si="15"/>
        <v>0</v>
      </c>
      <c r="AC31" s="320">
        <f t="shared" si="16"/>
        <v>0</v>
      </c>
      <c r="AE31" s="320">
        <f t="shared" si="17"/>
        <v>0</v>
      </c>
      <c r="AF31" s="320">
        <f t="shared" si="18"/>
        <v>0</v>
      </c>
      <c r="AG31" s="320">
        <f t="shared" si="19"/>
        <v>0</v>
      </c>
      <c r="AH31" s="320">
        <f t="shared" si="20"/>
        <v>0</v>
      </c>
      <c r="AI31" s="320">
        <f t="shared" si="21"/>
        <v>0</v>
      </c>
      <c r="AJ31" s="320">
        <f t="shared" si="22"/>
        <v>0</v>
      </c>
      <c r="AK31" s="320">
        <f t="shared" si="23"/>
        <v>0</v>
      </c>
      <c r="AL31" s="320">
        <f t="shared" si="24"/>
        <v>0</v>
      </c>
      <c r="AN31" s="320">
        <f t="shared" si="25"/>
        <v>0</v>
      </c>
      <c r="AO31" s="320">
        <f t="shared" si="26"/>
        <v>0</v>
      </c>
      <c r="AP31" s="320">
        <f t="shared" si="27"/>
        <v>0</v>
      </c>
      <c r="AQ31" s="320">
        <f t="shared" si="28"/>
        <v>0</v>
      </c>
      <c r="AR31" s="320">
        <f t="shared" si="29"/>
        <v>0</v>
      </c>
      <c r="AS31" s="320">
        <f t="shared" si="30"/>
        <v>0</v>
      </c>
      <c r="AT31" s="320">
        <f t="shared" si="31"/>
        <v>0</v>
      </c>
      <c r="AU31" s="320">
        <f t="shared" si="32"/>
        <v>0</v>
      </c>
      <c r="AW31" s="320">
        <f t="shared" si="33"/>
        <v>0</v>
      </c>
      <c r="AX31" s="320">
        <f t="shared" si="34"/>
        <v>0</v>
      </c>
      <c r="AY31" s="320">
        <f t="shared" si="35"/>
        <v>0</v>
      </c>
      <c r="AZ31" s="320">
        <f t="shared" si="36"/>
        <v>0</v>
      </c>
      <c r="BA31" s="320">
        <f t="shared" si="37"/>
        <v>0</v>
      </c>
      <c r="BB31" s="320">
        <f t="shared" si="38"/>
        <v>0</v>
      </c>
      <c r="BC31" s="320">
        <f t="shared" si="39"/>
        <v>0</v>
      </c>
      <c r="BD31" s="320">
        <f t="shared" si="40"/>
        <v>0</v>
      </c>
    </row>
    <row r="32" spans="1:56" s="336" customFormat="1" ht="21.95" customHeight="1" x14ac:dyDescent="0.15">
      <c r="A32" s="334"/>
      <c r="B32" s="341"/>
      <c r="C32" s="341"/>
      <c r="D32" s="341"/>
      <c r="E32" s="341"/>
      <c r="F32" s="341"/>
      <c r="G32" s="341"/>
      <c r="H32" s="341"/>
      <c r="I32" s="341"/>
      <c r="J32" s="340"/>
      <c r="K32" s="661" t="s">
        <v>236</v>
      </c>
      <c r="L32" s="661"/>
      <c r="M32" s="342">
        <f>SUM(M7:M31)</f>
        <v>0</v>
      </c>
      <c r="N32" s="342">
        <f t="shared" ref="N32:S32" si="41">SUM(N7:N31)</f>
        <v>0</v>
      </c>
      <c r="O32" s="342">
        <f t="shared" si="41"/>
        <v>0</v>
      </c>
      <c r="P32" s="342">
        <f t="shared" si="41"/>
        <v>0</v>
      </c>
      <c r="Q32" s="342">
        <f t="shared" si="41"/>
        <v>0</v>
      </c>
      <c r="R32" s="342">
        <f>SUM(R7:R31)</f>
        <v>0</v>
      </c>
      <c r="S32" s="342">
        <f t="shared" si="41"/>
        <v>0</v>
      </c>
      <c r="T32" s="342">
        <f>SUM(T7:T31)</f>
        <v>0</v>
      </c>
      <c r="V32" s="342">
        <f>SUM(V7:V31)</f>
        <v>0</v>
      </c>
      <c r="W32" s="342">
        <f t="shared" ref="W32:AC32" si="42">SUM(W7:W31)</f>
        <v>0</v>
      </c>
      <c r="X32" s="342">
        <f t="shared" si="42"/>
        <v>0</v>
      </c>
      <c r="Y32" s="342">
        <f t="shared" si="42"/>
        <v>0</v>
      </c>
      <c r="Z32" s="342">
        <f t="shared" si="42"/>
        <v>0</v>
      </c>
      <c r="AA32" s="342">
        <f t="shared" si="42"/>
        <v>0</v>
      </c>
      <c r="AB32" s="342">
        <f t="shared" si="42"/>
        <v>0</v>
      </c>
      <c r="AC32" s="342">
        <f t="shared" si="42"/>
        <v>0</v>
      </c>
      <c r="AE32" s="342">
        <f>SUM(AE7:AE31)</f>
        <v>0</v>
      </c>
      <c r="AF32" s="342">
        <f>SUM(AF7:AF31)</f>
        <v>0</v>
      </c>
      <c r="AG32" s="342">
        <f t="shared" ref="AG32:AL32" si="43">SUM(AG7:AG31)</f>
        <v>0</v>
      </c>
      <c r="AH32" s="342">
        <f t="shared" si="43"/>
        <v>0</v>
      </c>
      <c r="AI32" s="342">
        <f t="shared" si="43"/>
        <v>0</v>
      </c>
      <c r="AJ32" s="342">
        <f t="shared" si="43"/>
        <v>0</v>
      </c>
      <c r="AK32" s="342">
        <f t="shared" si="43"/>
        <v>0</v>
      </c>
      <c r="AL32" s="342">
        <f t="shared" si="43"/>
        <v>0</v>
      </c>
      <c r="AN32" s="342">
        <f>SUM(AN7:AN31)</f>
        <v>0</v>
      </c>
      <c r="AO32" s="342">
        <f t="shared" ref="AO32:AU32" si="44">SUM(AO7:AO31)</f>
        <v>0</v>
      </c>
      <c r="AP32" s="342">
        <f t="shared" si="44"/>
        <v>0</v>
      </c>
      <c r="AQ32" s="342">
        <f t="shared" si="44"/>
        <v>0</v>
      </c>
      <c r="AR32" s="342">
        <f t="shared" si="44"/>
        <v>0</v>
      </c>
      <c r="AS32" s="342">
        <f t="shared" si="44"/>
        <v>0</v>
      </c>
      <c r="AT32" s="342">
        <f t="shared" si="44"/>
        <v>0</v>
      </c>
      <c r="AU32" s="342">
        <f t="shared" si="44"/>
        <v>0</v>
      </c>
      <c r="AW32" s="342">
        <f>SUM(AW7:AW31)</f>
        <v>0</v>
      </c>
      <c r="AX32" s="342">
        <f t="shared" ref="AX32:BD32" si="45">SUM(AX7:AX31)</f>
        <v>0</v>
      </c>
      <c r="AY32" s="342">
        <f t="shared" si="45"/>
        <v>0</v>
      </c>
      <c r="AZ32" s="342">
        <f t="shared" si="45"/>
        <v>0</v>
      </c>
      <c r="BA32" s="342">
        <f t="shared" si="45"/>
        <v>0</v>
      </c>
      <c r="BB32" s="342">
        <f t="shared" si="45"/>
        <v>0</v>
      </c>
      <c r="BC32" s="342">
        <f t="shared" si="45"/>
        <v>0</v>
      </c>
      <c r="BD32" s="342">
        <f t="shared" si="45"/>
        <v>0</v>
      </c>
    </row>
    <row r="33" spans="1:56" s="336" customFormat="1" ht="35.25" customHeight="1" x14ac:dyDescent="0.15">
      <c r="A33" s="334"/>
      <c r="B33" s="343"/>
      <c r="C33" s="343"/>
      <c r="D33" s="344" t="s">
        <v>248</v>
      </c>
      <c r="E33" s="345" t="s">
        <v>246</v>
      </c>
      <c r="F33" s="346" t="s">
        <v>229</v>
      </c>
      <c r="G33" s="347" t="s">
        <v>247</v>
      </c>
      <c r="H33" s="348" t="s">
        <v>237</v>
      </c>
      <c r="I33" s="349" t="s">
        <v>235</v>
      </c>
      <c r="J33" s="340"/>
      <c r="K33" s="331"/>
      <c r="M33" s="350" t="s">
        <v>27</v>
      </c>
      <c r="N33" s="350" t="s">
        <v>27</v>
      </c>
      <c r="O33" s="350" t="s">
        <v>27</v>
      </c>
      <c r="P33" s="350" t="s">
        <v>27</v>
      </c>
      <c r="Q33" s="350" t="s">
        <v>27</v>
      </c>
      <c r="R33" s="350" t="s">
        <v>27</v>
      </c>
      <c r="S33" s="350" t="s">
        <v>27</v>
      </c>
      <c r="T33" s="350" t="s">
        <v>27</v>
      </c>
      <c r="U33" s="326"/>
      <c r="V33" s="350" t="s">
        <v>24</v>
      </c>
      <c r="W33" s="350" t="s">
        <v>24</v>
      </c>
      <c r="X33" s="350" t="s">
        <v>24</v>
      </c>
      <c r="Y33" s="350" t="s">
        <v>24</v>
      </c>
      <c r="Z33" s="350" t="s">
        <v>24</v>
      </c>
      <c r="AA33" s="350" t="s">
        <v>24</v>
      </c>
      <c r="AB33" s="350" t="s">
        <v>24</v>
      </c>
      <c r="AC33" s="350" t="s">
        <v>24</v>
      </c>
      <c r="AD33" s="351"/>
      <c r="AE33" s="352" t="s">
        <v>264</v>
      </c>
      <c r="AF33" s="352" t="s">
        <v>264</v>
      </c>
      <c r="AG33" s="352" t="s">
        <v>264</v>
      </c>
      <c r="AH33" s="352" t="s">
        <v>264</v>
      </c>
      <c r="AI33" s="352" t="s">
        <v>264</v>
      </c>
      <c r="AJ33" s="352" t="s">
        <v>264</v>
      </c>
      <c r="AK33" s="352" t="s">
        <v>264</v>
      </c>
      <c r="AL33" s="352" t="s">
        <v>264</v>
      </c>
      <c r="AM33" s="351"/>
      <c r="AN33" s="352" t="s">
        <v>25</v>
      </c>
      <c r="AO33" s="352" t="s">
        <v>25</v>
      </c>
      <c r="AP33" s="352" t="s">
        <v>25</v>
      </c>
      <c r="AQ33" s="352" t="s">
        <v>25</v>
      </c>
      <c r="AR33" s="352" t="s">
        <v>25</v>
      </c>
      <c r="AS33" s="352" t="s">
        <v>25</v>
      </c>
      <c r="AT33" s="352" t="s">
        <v>25</v>
      </c>
      <c r="AU33" s="352" t="s">
        <v>25</v>
      </c>
      <c r="AV33" s="322"/>
      <c r="AW33" s="353" t="s">
        <v>47</v>
      </c>
      <c r="AX33" s="353" t="s">
        <v>47</v>
      </c>
      <c r="AY33" s="353" t="s">
        <v>47</v>
      </c>
      <c r="AZ33" s="353" t="s">
        <v>47</v>
      </c>
      <c r="BA33" s="353" t="s">
        <v>47</v>
      </c>
      <c r="BB33" s="353" t="s">
        <v>47</v>
      </c>
      <c r="BC33" s="353" t="s">
        <v>47</v>
      </c>
      <c r="BD33" s="353" t="s">
        <v>47</v>
      </c>
    </row>
    <row r="34" spans="1:56" s="336" customFormat="1" ht="24" customHeight="1" x14ac:dyDescent="0.15">
      <c r="A34" s="334"/>
      <c r="B34" s="354"/>
      <c r="C34" s="355"/>
      <c r="D34" s="356" t="s">
        <v>238</v>
      </c>
      <c r="E34" s="357">
        <f>SUM(M$32,V$32,AE$32,AN$32,AW$32)</f>
        <v>0</v>
      </c>
      <c r="F34" s="358" t="s">
        <v>230</v>
      </c>
      <c r="G34" s="359">
        <f>SUM(M32:T32)</f>
        <v>0</v>
      </c>
      <c r="H34" s="349">
        <f>SUM(G34:G38)</f>
        <v>0</v>
      </c>
      <c r="I34" s="384">
        <f>SUMPRODUCT((C7:C31&lt;&gt;"")/COUNTIF(C7:C31,C7:C31&amp;""))</f>
        <v>0</v>
      </c>
      <c r="J34" s="334"/>
      <c r="M34" s="328" t="s">
        <v>70</v>
      </c>
      <c r="N34" s="328" t="s">
        <v>46</v>
      </c>
      <c r="O34" s="328" t="s">
        <v>71</v>
      </c>
      <c r="P34" s="328" t="s">
        <v>72</v>
      </c>
      <c r="Q34" s="328" t="s">
        <v>73</v>
      </c>
      <c r="R34" s="328" t="s">
        <v>74</v>
      </c>
      <c r="S34" s="328" t="s">
        <v>75</v>
      </c>
      <c r="T34" s="328" t="s">
        <v>76</v>
      </c>
      <c r="U34" s="328"/>
      <c r="V34" s="328" t="s">
        <v>70</v>
      </c>
      <c r="W34" s="328" t="s">
        <v>46</v>
      </c>
      <c r="X34" s="328" t="s">
        <v>71</v>
      </c>
      <c r="Y34" s="328" t="s">
        <v>72</v>
      </c>
      <c r="Z34" s="328" t="s">
        <v>73</v>
      </c>
      <c r="AA34" s="328" t="s">
        <v>74</v>
      </c>
      <c r="AB34" s="328" t="s">
        <v>75</v>
      </c>
      <c r="AC34" s="328" t="s">
        <v>76</v>
      </c>
      <c r="AD34" s="351"/>
      <c r="AE34" s="328" t="s">
        <v>70</v>
      </c>
      <c r="AF34" s="328" t="s">
        <v>46</v>
      </c>
      <c r="AG34" s="328" t="s">
        <v>71</v>
      </c>
      <c r="AH34" s="328" t="s">
        <v>72</v>
      </c>
      <c r="AI34" s="328" t="s">
        <v>73</v>
      </c>
      <c r="AJ34" s="328" t="s">
        <v>74</v>
      </c>
      <c r="AK34" s="328" t="s">
        <v>75</v>
      </c>
      <c r="AL34" s="328" t="s">
        <v>76</v>
      </c>
      <c r="AM34" s="351"/>
      <c r="AN34" s="328" t="s">
        <v>70</v>
      </c>
      <c r="AO34" s="328" t="s">
        <v>46</v>
      </c>
      <c r="AP34" s="328" t="s">
        <v>71</v>
      </c>
      <c r="AQ34" s="328" t="s">
        <v>72</v>
      </c>
      <c r="AR34" s="328" t="s">
        <v>73</v>
      </c>
      <c r="AS34" s="328" t="s">
        <v>74</v>
      </c>
      <c r="AT34" s="328" t="s">
        <v>75</v>
      </c>
      <c r="AU34" s="328" t="s">
        <v>76</v>
      </c>
      <c r="AV34" s="322"/>
      <c r="AW34" s="328" t="s">
        <v>70</v>
      </c>
      <c r="AX34" s="328" t="s">
        <v>46</v>
      </c>
      <c r="AY34" s="328" t="s">
        <v>71</v>
      </c>
      <c r="AZ34" s="328" t="s">
        <v>72</v>
      </c>
      <c r="BA34" s="328" t="s">
        <v>73</v>
      </c>
      <c r="BB34" s="328" t="s">
        <v>74</v>
      </c>
      <c r="BC34" s="328" t="s">
        <v>75</v>
      </c>
      <c r="BD34" s="328" t="s">
        <v>76</v>
      </c>
    </row>
    <row r="35" spans="1:56" s="336" customFormat="1" ht="24" customHeight="1" x14ac:dyDescent="0.15">
      <c r="A35" s="334"/>
      <c r="B35" s="354"/>
      <c r="C35" s="343"/>
      <c r="D35" s="356" t="s">
        <v>239</v>
      </c>
      <c r="E35" s="357">
        <f>SUM(N32,W32,AF32,AO32,AX32)</f>
        <v>0</v>
      </c>
      <c r="F35" s="358" t="s">
        <v>231</v>
      </c>
      <c r="G35" s="359">
        <f>SUM(V32:AC32)</f>
        <v>0</v>
      </c>
      <c r="H35" s="360"/>
      <c r="I35" s="361"/>
      <c r="J35" s="334"/>
      <c r="AD35" s="326"/>
      <c r="AE35" s="350"/>
      <c r="AF35" s="350"/>
      <c r="AG35" s="350"/>
      <c r="AH35" s="350"/>
      <c r="AI35" s="350"/>
      <c r="AJ35" s="350"/>
      <c r="AK35" s="350"/>
      <c r="AL35" s="350"/>
      <c r="AM35" s="326"/>
      <c r="AN35" s="362"/>
      <c r="AO35" s="362"/>
      <c r="AP35" s="362"/>
      <c r="AQ35" s="362"/>
      <c r="AR35" s="362"/>
      <c r="AS35" s="362"/>
      <c r="AT35" s="362"/>
      <c r="AU35" s="362"/>
      <c r="AV35" s="322"/>
      <c r="AW35" s="362"/>
      <c r="AX35" s="362"/>
      <c r="AY35" s="362"/>
      <c r="AZ35" s="362"/>
      <c r="BA35" s="362"/>
      <c r="BB35" s="362"/>
      <c r="BC35" s="362"/>
      <c r="BD35" s="362"/>
    </row>
    <row r="36" spans="1:56" s="336" customFormat="1" ht="24" customHeight="1" x14ac:dyDescent="0.15">
      <c r="A36" s="334"/>
      <c r="B36" s="354"/>
      <c r="C36" s="343"/>
      <c r="D36" s="356" t="s">
        <v>240</v>
      </c>
      <c r="E36" s="363">
        <f>SUM(O32,X32,AG32,AP32,AY32)</f>
        <v>0</v>
      </c>
      <c r="F36" s="358" t="s">
        <v>264</v>
      </c>
      <c r="G36" s="359">
        <f>SUM(AE32:AL32)</f>
        <v>0</v>
      </c>
      <c r="H36" s="364"/>
      <c r="I36" s="361"/>
      <c r="J36" s="334"/>
      <c r="AD36" s="326"/>
      <c r="AE36" s="350"/>
      <c r="AF36" s="350"/>
      <c r="AG36" s="350"/>
      <c r="AH36" s="350"/>
      <c r="AI36" s="350"/>
      <c r="AJ36" s="350"/>
      <c r="AK36" s="350"/>
      <c r="AL36" s="350"/>
      <c r="AM36" s="326"/>
      <c r="AN36" s="362"/>
      <c r="AO36" s="362"/>
      <c r="AP36" s="362"/>
      <c r="AQ36" s="362"/>
      <c r="AR36" s="362"/>
      <c r="AS36" s="362"/>
      <c r="AT36" s="362"/>
      <c r="AU36" s="362"/>
      <c r="AV36" s="322"/>
      <c r="AW36" s="362"/>
      <c r="AX36" s="362"/>
      <c r="AY36" s="362"/>
      <c r="AZ36" s="362"/>
      <c r="BA36" s="362"/>
      <c r="BB36" s="362"/>
      <c r="BC36" s="362"/>
      <c r="BD36" s="362"/>
    </row>
    <row r="37" spans="1:56" s="336" customFormat="1" ht="24" customHeight="1" x14ac:dyDescent="0.15">
      <c r="A37" s="334"/>
      <c r="B37" s="343"/>
      <c r="C37" s="343"/>
      <c r="D37" s="356" t="s">
        <v>241</v>
      </c>
      <c r="E37" s="363">
        <f>SUM(P32,Y32,AH32,AQ32,AZ32)</f>
        <v>0</v>
      </c>
      <c r="F37" s="358" t="s">
        <v>25</v>
      </c>
      <c r="G37" s="359">
        <f>SUM(AN32:AU32)</f>
        <v>0</v>
      </c>
      <c r="H37" s="364"/>
      <c r="I37" s="361"/>
      <c r="J37" s="334"/>
      <c r="AD37" s="328"/>
      <c r="AM37" s="328"/>
      <c r="AV37" s="365"/>
    </row>
    <row r="38" spans="1:56" s="336" customFormat="1" ht="24" customHeight="1" x14ac:dyDescent="0.15">
      <c r="A38" s="334"/>
      <c r="B38" s="343"/>
      <c r="C38" s="343"/>
      <c r="D38" s="356" t="s">
        <v>242</v>
      </c>
      <c r="E38" s="363">
        <f>SUM(Q32,Z32,AI32,AR32,BA32)</f>
        <v>0</v>
      </c>
      <c r="F38" s="358" t="s">
        <v>234</v>
      </c>
      <c r="G38" s="359">
        <f>SUM(AW32:BD32)</f>
        <v>0</v>
      </c>
      <c r="H38" s="364"/>
      <c r="I38" s="361"/>
      <c r="J38" s="334"/>
      <c r="K38" s="366"/>
      <c r="L38" s="366"/>
    </row>
    <row r="39" spans="1:56" ht="24" customHeight="1" x14ac:dyDescent="0.15">
      <c r="A39" s="289"/>
      <c r="B39" s="289"/>
      <c r="C39" s="367"/>
      <c r="D39" s="368" t="s">
        <v>244</v>
      </c>
      <c r="E39" s="369">
        <f>SUM(R32,AA32,AJ32,AS32,BB32)</f>
        <v>0</v>
      </c>
      <c r="F39" s="370"/>
      <c r="G39" s="370"/>
      <c r="H39" s="370"/>
      <c r="I39" s="370"/>
      <c r="J39" s="370"/>
      <c r="K39" s="371"/>
      <c r="L39" s="372"/>
    </row>
    <row r="40" spans="1:56" ht="24" customHeight="1" x14ac:dyDescent="0.15">
      <c r="A40" s="373"/>
      <c r="B40" s="373"/>
      <c r="C40" s="374"/>
      <c r="D40" s="375" t="s">
        <v>243</v>
      </c>
      <c r="E40" s="369">
        <f>SUM(S32,AB32,AK32,AT32,BC32)</f>
        <v>0</v>
      </c>
      <c r="F40" s="373"/>
      <c r="G40" s="373"/>
      <c r="H40" s="373"/>
      <c r="I40" s="373"/>
      <c r="J40" s="373"/>
      <c r="K40" s="376"/>
      <c r="L40" s="376"/>
    </row>
    <row r="41" spans="1:56" ht="24" customHeight="1" x14ac:dyDescent="0.15">
      <c r="A41" s="373"/>
      <c r="B41" s="373"/>
      <c r="C41" s="374"/>
      <c r="D41" s="375" t="s">
        <v>245</v>
      </c>
      <c r="E41" s="369">
        <f>SUM(T32,AC32,AL32,AU32,BD32)</f>
        <v>0</v>
      </c>
      <c r="F41" s="373"/>
      <c r="G41" s="373"/>
      <c r="H41" s="373"/>
      <c r="I41" s="377"/>
      <c r="J41" s="373"/>
      <c r="K41" s="378"/>
      <c r="L41" s="376"/>
    </row>
    <row r="43" spans="1:56" x14ac:dyDescent="0.15">
      <c r="D43" s="376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BA1:BA5"/>
    <mergeCell ref="BB1:BB5"/>
    <mergeCell ref="BC1:BC5"/>
    <mergeCell ref="BD1:BD5"/>
    <mergeCell ref="M4:M5"/>
    <mergeCell ref="N4:N5"/>
    <mergeCell ref="O4:O5"/>
    <mergeCell ref="P4:P5"/>
    <mergeCell ref="Q4:Q5"/>
    <mergeCell ref="R4:R5"/>
    <mergeCell ref="S4:S5"/>
    <mergeCell ref="T4:T5"/>
    <mergeCell ref="V4:V5"/>
    <mergeCell ref="W4:W5"/>
    <mergeCell ref="X4:X5"/>
    <mergeCell ref="Y4:Y5"/>
    <mergeCell ref="AU1:AU5"/>
    <mergeCell ref="AW1:AW5"/>
    <mergeCell ref="AX1:AX5"/>
    <mergeCell ref="AY1:AY5"/>
    <mergeCell ref="AZ1:AZ5"/>
    <mergeCell ref="AP1:AP5"/>
    <mergeCell ref="AQ1:AQ5"/>
    <mergeCell ref="AR1:AR5"/>
    <mergeCell ref="AS1:AS5"/>
    <mergeCell ref="AT1:AT5"/>
    <mergeCell ref="AJ1:AJ5"/>
    <mergeCell ref="AK1:AK5"/>
    <mergeCell ref="AL1:AL5"/>
    <mergeCell ref="AN1:AN5"/>
    <mergeCell ref="AO1:AO5"/>
    <mergeCell ref="AH1:AH5"/>
    <mergeCell ref="AI1:AI5"/>
    <mergeCell ref="D25:E25"/>
    <mergeCell ref="D26:E26"/>
    <mergeCell ref="D27:E27"/>
    <mergeCell ref="AE1:AE5"/>
    <mergeCell ref="Z4:Z5"/>
    <mergeCell ref="AA4:AA5"/>
    <mergeCell ref="AB4:AB5"/>
    <mergeCell ref="AC4:AC5"/>
    <mergeCell ref="D29:E29"/>
    <mergeCell ref="D30:E30"/>
    <mergeCell ref="D31:E31"/>
    <mergeCell ref="AF1:AF5"/>
    <mergeCell ref="AG1:AG5"/>
    <mergeCell ref="D28:E28"/>
    <mergeCell ref="D19:E19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K32:L32"/>
    <mergeCell ref="D12:E12"/>
    <mergeCell ref="B4:I4"/>
    <mergeCell ref="B5:B6"/>
    <mergeCell ref="C5:C6"/>
    <mergeCell ref="D5:E6"/>
    <mergeCell ref="F5:F6"/>
    <mergeCell ref="G5:H5"/>
    <mergeCell ref="I5:I6"/>
    <mergeCell ref="D7:E7"/>
    <mergeCell ref="D8:E8"/>
    <mergeCell ref="D9:E9"/>
    <mergeCell ref="D10:E10"/>
    <mergeCell ref="D11:E11"/>
    <mergeCell ref="D24:E24"/>
    <mergeCell ref="D13:E13"/>
  </mergeCells>
  <phoneticPr fontId="1"/>
  <dataValidations xWindow="711" yWindow="838"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xWindow="711" yWindow="838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50"/>
    <pageSetUpPr fitToPage="1"/>
  </sheetPr>
  <dimension ref="A1:BD43"/>
  <sheetViews>
    <sheetView zoomScaleNormal="100" workbookViewId="0">
      <selection activeCell="B2" sqref="B2"/>
    </sheetView>
  </sheetViews>
  <sheetFormatPr defaultRowHeight="13.5" x14ac:dyDescent="0.15"/>
  <cols>
    <col min="1" max="1" width="1.5" style="320" customWidth="1"/>
    <col min="2" max="2" width="4.625" style="320" customWidth="1"/>
    <col min="3" max="3" width="8.625" style="379" customWidth="1"/>
    <col min="4" max="4" width="37.25" style="320" customWidth="1"/>
    <col min="5" max="5" width="8.625" style="320" customWidth="1"/>
    <col min="6" max="6" width="10.625" style="320" customWidth="1"/>
    <col min="7" max="8" width="7.75" style="320" customWidth="1"/>
    <col min="9" max="9" width="18.625" style="320" customWidth="1"/>
    <col min="10" max="10" width="1.5" style="320" customWidth="1"/>
    <col min="11" max="11" width="13" style="320" hidden="1" customWidth="1"/>
    <col min="12" max="47" width="4.75" style="320" hidden="1" customWidth="1"/>
    <col min="48" max="55" width="5.375" style="320" hidden="1" customWidth="1"/>
    <col min="56" max="56" width="6.375" style="320" hidden="1" customWidth="1"/>
    <col min="57" max="57" width="9" style="320" customWidth="1"/>
    <col min="58" max="240" width="9" style="320"/>
    <col min="241" max="241" width="1.5" style="320" customWidth="1"/>
    <col min="242" max="242" width="4.625" style="320" customWidth="1"/>
    <col min="243" max="243" width="8.625" style="320" customWidth="1"/>
    <col min="244" max="244" width="37.25" style="320" customWidth="1"/>
    <col min="245" max="245" width="8.625" style="320" customWidth="1"/>
    <col min="246" max="246" width="10.625" style="320" customWidth="1"/>
    <col min="247" max="248" width="7.75" style="320" customWidth="1"/>
    <col min="249" max="249" width="18.625" style="320" customWidth="1"/>
    <col min="250" max="250" width="1.5" style="320" customWidth="1"/>
    <col min="251" max="267" width="0" style="320" hidden="1" customWidth="1"/>
    <col min="268" max="496" width="9" style="320"/>
    <col min="497" max="497" width="1.5" style="320" customWidth="1"/>
    <col min="498" max="498" width="4.625" style="320" customWidth="1"/>
    <col min="499" max="499" width="8.625" style="320" customWidth="1"/>
    <col min="500" max="500" width="37.25" style="320" customWidth="1"/>
    <col min="501" max="501" width="8.625" style="320" customWidth="1"/>
    <col min="502" max="502" width="10.625" style="320" customWidth="1"/>
    <col min="503" max="504" width="7.75" style="320" customWidth="1"/>
    <col min="505" max="505" width="18.625" style="320" customWidth="1"/>
    <col min="506" max="506" width="1.5" style="320" customWidth="1"/>
    <col min="507" max="523" width="0" style="320" hidden="1" customWidth="1"/>
    <col min="524" max="752" width="9" style="320"/>
    <col min="753" max="753" width="1.5" style="320" customWidth="1"/>
    <col min="754" max="754" width="4.625" style="320" customWidth="1"/>
    <col min="755" max="755" width="8.625" style="320" customWidth="1"/>
    <col min="756" max="756" width="37.25" style="320" customWidth="1"/>
    <col min="757" max="757" width="8.625" style="320" customWidth="1"/>
    <col min="758" max="758" width="10.625" style="320" customWidth="1"/>
    <col min="759" max="760" width="7.75" style="320" customWidth="1"/>
    <col min="761" max="761" width="18.625" style="320" customWidth="1"/>
    <col min="762" max="762" width="1.5" style="320" customWidth="1"/>
    <col min="763" max="779" width="0" style="320" hidden="1" customWidth="1"/>
    <col min="780" max="1008" width="9" style="320"/>
    <col min="1009" max="1009" width="1.5" style="320" customWidth="1"/>
    <col min="1010" max="1010" width="4.625" style="320" customWidth="1"/>
    <col min="1011" max="1011" width="8.625" style="320" customWidth="1"/>
    <col min="1012" max="1012" width="37.25" style="320" customWidth="1"/>
    <col min="1013" max="1013" width="8.625" style="320" customWidth="1"/>
    <col min="1014" max="1014" width="10.625" style="320" customWidth="1"/>
    <col min="1015" max="1016" width="7.75" style="320" customWidth="1"/>
    <col min="1017" max="1017" width="18.625" style="320" customWidth="1"/>
    <col min="1018" max="1018" width="1.5" style="320" customWidth="1"/>
    <col min="1019" max="1035" width="0" style="320" hidden="1" customWidth="1"/>
    <col min="1036" max="1264" width="9" style="320"/>
    <col min="1265" max="1265" width="1.5" style="320" customWidth="1"/>
    <col min="1266" max="1266" width="4.625" style="320" customWidth="1"/>
    <col min="1267" max="1267" width="8.625" style="320" customWidth="1"/>
    <col min="1268" max="1268" width="37.25" style="320" customWidth="1"/>
    <col min="1269" max="1269" width="8.625" style="320" customWidth="1"/>
    <col min="1270" max="1270" width="10.625" style="320" customWidth="1"/>
    <col min="1271" max="1272" width="7.75" style="320" customWidth="1"/>
    <col min="1273" max="1273" width="18.625" style="320" customWidth="1"/>
    <col min="1274" max="1274" width="1.5" style="320" customWidth="1"/>
    <col min="1275" max="1291" width="0" style="320" hidden="1" customWidth="1"/>
    <col min="1292" max="1520" width="9" style="320"/>
    <col min="1521" max="1521" width="1.5" style="320" customWidth="1"/>
    <col min="1522" max="1522" width="4.625" style="320" customWidth="1"/>
    <col min="1523" max="1523" width="8.625" style="320" customWidth="1"/>
    <col min="1524" max="1524" width="37.25" style="320" customWidth="1"/>
    <col min="1525" max="1525" width="8.625" style="320" customWidth="1"/>
    <col min="1526" max="1526" width="10.625" style="320" customWidth="1"/>
    <col min="1527" max="1528" width="7.75" style="320" customWidth="1"/>
    <col min="1529" max="1529" width="18.625" style="320" customWidth="1"/>
    <col min="1530" max="1530" width="1.5" style="320" customWidth="1"/>
    <col min="1531" max="1547" width="0" style="320" hidden="1" customWidth="1"/>
    <col min="1548" max="1776" width="9" style="320"/>
    <col min="1777" max="1777" width="1.5" style="320" customWidth="1"/>
    <col min="1778" max="1778" width="4.625" style="320" customWidth="1"/>
    <col min="1779" max="1779" width="8.625" style="320" customWidth="1"/>
    <col min="1780" max="1780" width="37.25" style="320" customWidth="1"/>
    <col min="1781" max="1781" width="8.625" style="320" customWidth="1"/>
    <col min="1782" max="1782" width="10.625" style="320" customWidth="1"/>
    <col min="1783" max="1784" width="7.75" style="320" customWidth="1"/>
    <col min="1785" max="1785" width="18.625" style="320" customWidth="1"/>
    <col min="1786" max="1786" width="1.5" style="320" customWidth="1"/>
    <col min="1787" max="1803" width="0" style="320" hidden="1" customWidth="1"/>
    <col min="1804" max="2032" width="9" style="320"/>
    <col min="2033" max="2033" width="1.5" style="320" customWidth="1"/>
    <col min="2034" max="2034" width="4.625" style="320" customWidth="1"/>
    <col min="2035" max="2035" width="8.625" style="320" customWidth="1"/>
    <col min="2036" max="2036" width="37.25" style="320" customWidth="1"/>
    <col min="2037" max="2037" width="8.625" style="320" customWidth="1"/>
    <col min="2038" max="2038" width="10.625" style="320" customWidth="1"/>
    <col min="2039" max="2040" width="7.75" style="320" customWidth="1"/>
    <col min="2041" max="2041" width="18.625" style="320" customWidth="1"/>
    <col min="2042" max="2042" width="1.5" style="320" customWidth="1"/>
    <col min="2043" max="2059" width="0" style="320" hidden="1" customWidth="1"/>
    <col min="2060" max="2288" width="9" style="320"/>
    <col min="2289" max="2289" width="1.5" style="320" customWidth="1"/>
    <col min="2290" max="2290" width="4.625" style="320" customWidth="1"/>
    <col min="2291" max="2291" width="8.625" style="320" customWidth="1"/>
    <col min="2292" max="2292" width="37.25" style="320" customWidth="1"/>
    <col min="2293" max="2293" width="8.625" style="320" customWidth="1"/>
    <col min="2294" max="2294" width="10.625" style="320" customWidth="1"/>
    <col min="2295" max="2296" width="7.75" style="320" customWidth="1"/>
    <col min="2297" max="2297" width="18.625" style="320" customWidth="1"/>
    <col min="2298" max="2298" width="1.5" style="320" customWidth="1"/>
    <col min="2299" max="2315" width="0" style="320" hidden="1" customWidth="1"/>
    <col min="2316" max="2544" width="9" style="320"/>
    <col min="2545" max="2545" width="1.5" style="320" customWidth="1"/>
    <col min="2546" max="2546" width="4.625" style="320" customWidth="1"/>
    <col min="2547" max="2547" width="8.625" style="320" customWidth="1"/>
    <col min="2548" max="2548" width="37.25" style="320" customWidth="1"/>
    <col min="2549" max="2549" width="8.625" style="320" customWidth="1"/>
    <col min="2550" max="2550" width="10.625" style="320" customWidth="1"/>
    <col min="2551" max="2552" width="7.75" style="320" customWidth="1"/>
    <col min="2553" max="2553" width="18.625" style="320" customWidth="1"/>
    <col min="2554" max="2554" width="1.5" style="320" customWidth="1"/>
    <col min="2555" max="2571" width="0" style="320" hidden="1" customWidth="1"/>
    <col min="2572" max="2800" width="9" style="320"/>
    <col min="2801" max="2801" width="1.5" style="320" customWidth="1"/>
    <col min="2802" max="2802" width="4.625" style="320" customWidth="1"/>
    <col min="2803" max="2803" width="8.625" style="320" customWidth="1"/>
    <col min="2804" max="2804" width="37.25" style="320" customWidth="1"/>
    <col min="2805" max="2805" width="8.625" style="320" customWidth="1"/>
    <col min="2806" max="2806" width="10.625" style="320" customWidth="1"/>
    <col min="2807" max="2808" width="7.75" style="320" customWidth="1"/>
    <col min="2809" max="2809" width="18.625" style="320" customWidth="1"/>
    <col min="2810" max="2810" width="1.5" style="320" customWidth="1"/>
    <col min="2811" max="2827" width="0" style="320" hidden="1" customWidth="1"/>
    <col min="2828" max="3056" width="9" style="320"/>
    <col min="3057" max="3057" width="1.5" style="320" customWidth="1"/>
    <col min="3058" max="3058" width="4.625" style="320" customWidth="1"/>
    <col min="3059" max="3059" width="8.625" style="320" customWidth="1"/>
    <col min="3060" max="3060" width="37.25" style="320" customWidth="1"/>
    <col min="3061" max="3061" width="8.625" style="320" customWidth="1"/>
    <col min="3062" max="3062" width="10.625" style="320" customWidth="1"/>
    <col min="3063" max="3064" width="7.75" style="320" customWidth="1"/>
    <col min="3065" max="3065" width="18.625" style="320" customWidth="1"/>
    <col min="3066" max="3066" width="1.5" style="320" customWidth="1"/>
    <col min="3067" max="3083" width="0" style="320" hidden="1" customWidth="1"/>
    <col min="3084" max="3312" width="9" style="320"/>
    <col min="3313" max="3313" width="1.5" style="320" customWidth="1"/>
    <col min="3314" max="3314" width="4.625" style="320" customWidth="1"/>
    <col min="3315" max="3315" width="8.625" style="320" customWidth="1"/>
    <col min="3316" max="3316" width="37.25" style="320" customWidth="1"/>
    <col min="3317" max="3317" width="8.625" style="320" customWidth="1"/>
    <col min="3318" max="3318" width="10.625" style="320" customWidth="1"/>
    <col min="3319" max="3320" width="7.75" style="320" customWidth="1"/>
    <col min="3321" max="3321" width="18.625" style="320" customWidth="1"/>
    <col min="3322" max="3322" width="1.5" style="320" customWidth="1"/>
    <col min="3323" max="3339" width="0" style="320" hidden="1" customWidth="1"/>
    <col min="3340" max="3568" width="9" style="320"/>
    <col min="3569" max="3569" width="1.5" style="320" customWidth="1"/>
    <col min="3570" max="3570" width="4.625" style="320" customWidth="1"/>
    <col min="3571" max="3571" width="8.625" style="320" customWidth="1"/>
    <col min="3572" max="3572" width="37.25" style="320" customWidth="1"/>
    <col min="3573" max="3573" width="8.625" style="320" customWidth="1"/>
    <col min="3574" max="3574" width="10.625" style="320" customWidth="1"/>
    <col min="3575" max="3576" width="7.75" style="320" customWidth="1"/>
    <col min="3577" max="3577" width="18.625" style="320" customWidth="1"/>
    <col min="3578" max="3578" width="1.5" style="320" customWidth="1"/>
    <col min="3579" max="3595" width="0" style="320" hidden="1" customWidth="1"/>
    <col min="3596" max="3824" width="9" style="320"/>
    <col min="3825" max="3825" width="1.5" style="320" customWidth="1"/>
    <col min="3826" max="3826" width="4.625" style="320" customWidth="1"/>
    <col min="3827" max="3827" width="8.625" style="320" customWidth="1"/>
    <col min="3828" max="3828" width="37.25" style="320" customWidth="1"/>
    <col min="3829" max="3829" width="8.625" style="320" customWidth="1"/>
    <col min="3830" max="3830" width="10.625" style="320" customWidth="1"/>
    <col min="3831" max="3832" width="7.75" style="320" customWidth="1"/>
    <col min="3833" max="3833" width="18.625" style="320" customWidth="1"/>
    <col min="3834" max="3834" width="1.5" style="320" customWidth="1"/>
    <col min="3835" max="3851" width="0" style="320" hidden="1" customWidth="1"/>
    <col min="3852" max="4080" width="9" style="320"/>
    <col min="4081" max="4081" width="1.5" style="320" customWidth="1"/>
    <col min="4082" max="4082" width="4.625" style="320" customWidth="1"/>
    <col min="4083" max="4083" width="8.625" style="320" customWidth="1"/>
    <col min="4084" max="4084" width="37.25" style="320" customWidth="1"/>
    <col min="4085" max="4085" width="8.625" style="320" customWidth="1"/>
    <col min="4086" max="4086" width="10.625" style="320" customWidth="1"/>
    <col min="4087" max="4088" width="7.75" style="320" customWidth="1"/>
    <col min="4089" max="4089" width="18.625" style="320" customWidth="1"/>
    <col min="4090" max="4090" width="1.5" style="320" customWidth="1"/>
    <col min="4091" max="4107" width="0" style="320" hidden="1" customWidth="1"/>
    <col min="4108" max="4336" width="9" style="320"/>
    <col min="4337" max="4337" width="1.5" style="320" customWidth="1"/>
    <col min="4338" max="4338" width="4.625" style="320" customWidth="1"/>
    <col min="4339" max="4339" width="8.625" style="320" customWidth="1"/>
    <col min="4340" max="4340" width="37.25" style="320" customWidth="1"/>
    <col min="4341" max="4341" width="8.625" style="320" customWidth="1"/>
    <col min="4342" max="4342" width="10.625" style="320" customWidth="1"/>
    <col min="4343" max="4344" width="7.75" style="320" customWidth="1"/>
    <col min="4345" max="4345" width="18.625" style="320" customWidth="1"/>
    <col min="4346" max="4346" width="1.5" style="320" customWidth="1"/>
    <col min="4347" max="4363" width="0" style="320" hidden="1" customWidth="1"/>
    <col min="4364" max="4592" width="9" style="320"/>
    <col min="4593" max="4593" width="1.5" style="320" customWidth="1"/>
    <col min="4594" max="4594" width="4.625" style="320" customWidth="1"/>
    <col min="4595" max="4595" width="8.625" style="320" customWidth="1"/>
    <col min="4596" max="4596" width="37.25" style="320" customWidth="1"/>
    <col min="4597" max="4597" width="8.625" style="320" customWidth="1"/>
    <col min="4598" max="4598" width="10.625" style="320" customWidth="1"/>
    <col min="4599" max="4600" width="7.75" style="320" customWidth="1"/>
    <col min="4601" max="4601" width="18.625" style="320" customWidth="1"/>
    <col min="4602" max="4602" width="1.5" style="320" customWidth="1"/>
    <col min="4603" max="4619" width="0" style="320" hidden="1" customWidth="1"/>
    <col min="4620" max="4848" width="9" style="320"/>
    <col min="4849" max="4849" width="1.5" style="320" customWidth="1"/>
    <col min="4850" max="4850" width="4.625" style="320" customWidth="1"/>
    <col min="4851" max="4851" width="8.625" style="320" customWidth="1"/>
    <col min="4852" max="4852" width="37.25" style="320" customWidth="1"/>
    <col min="4853" max="4853" width="8.625" style="320" customWidth="1"/>
    <col min="4854" max="4854" width="10.625" style="320" customWidth="1"/>
    <col min="4855" max="4856" width="7.75" style="320" customWidth="1"/>
    <col min="4857" max="4857" width="18.625" style="320" customWidth="1"/>
    <col min="4858" max="4858" width="1.5" style="320" customWidth="1"/>
    <col min="4859" max="4875" width="0" style="320" hidden="1" customWidth="1"/>
    <col min="4876" max="5104" width="9" style="320"/>
    <col min="5105" max="5105" width="1.5" style="320" customWidth="1"/>
    <col min="5106" max="5106" width="4.625" style="320" customWidth="1"/>
    <col min="5107" max="5107" width="8.625" style="320" customWidth="1"/>
    <col min="5108" max="5108" width="37.25" style="320" customWidth="1"/>
    <col min="5109" max="5109" width="8.625" style="320" customWidth="1"/>
    <col min="5110" max="5110" width="10.625" style="320" customWidth="1"/>
    <col min="5111" max="5112" width="7.75" style="320" customWidth="1"/>
    <col min="5113" max="5113" width="18.625" style="320" customWidth="1"/>
    <col min="5114" max="5114" width="1.5" style="320" customWidth="1"/>
    <col min="5115" max="5131" width="0" style="320" hidden="1" customWidth="1"/>
    <col min="5132" max="5360" width="9" style="320"/>
    <col min="5361" max="5361" width="1.5" style="320" customWidth="1"/>
    <col min="5362" max="5362" width="4.625" style="320" customWidth="1"/>
    <col min="5363" max="5363" width="8.625" style="320" customWidth="1"/>
    <col min="5364" max="5364" width="37.25" style="320" customWidth="1"/>
    <col min="5365" max="5365" width="8.625" style="320" customWidth="1"/>
    <col min="5366" max="5366" width="10.625" style="320" customWidth="1"/>
    <col min="5367" max="5368" width="7.75" style="320" customWidth="1"/>
    <col min="5369" max="5369" width="18.625" style="320" customWidth="1"/>
    <col min="5370" max="5370" width="1.5" style="320" customWidth="1"/>
    <col min="5371" max="5387" width="0" style="320" hidden="1" customWidth="1"/>
    <col min="5388" max="5616" width="9" style="320"/>
    <col min="5617" max="5617" width="1.5" style="320" customWidth="1"/>
    <col min="5618" max="5618" width="4.625" style="320" customWidth="1"/>
    <col min="5619" max="5619" width="8.625" style="320" customWidth="1"/>
    <col min="5620" max="5620" width="37.25" style="320" customWidth="1"/>
    <col min="5621" max="5621" width="8.625" style="320" customWidth="1"/>
    <col min="5622" max="5622" width="10.625" style="320" customWidth="1"/>
    <col min="5623" max="5624" width="7.75" style="320" customWidth="1"/>
    <col min="5625" max="5625" width="18.625" style="320" customWidth="1"/>
    <col min="5626" max="5626" width="1.5" style="320" customWidth="1"/>
    <col min="5627" max="5643" width="0" style="320" hidden="1" customWidth="1"/>
    <col min="5644" max="5872" width="9" style="320"/>
    <col min="5873" max="5873" width="1.5" style="320" customWidth="1"/>
    <col min="5874" max="5874" width="4.625" style="320" customWidth="1"/>
    <col min="5875" max="5875" width="8.625" style="320" customWidth="1"/>
    <col min="5876" max="5876" width="37.25" style="320" customWidth="1"/>
    <col min="5877" max="5877" width="8.625" style="320" customWidth="1"/>
    <col min="5878" max="5878" width="10.625" style="320" customWidth="1"/>
    <col min="5879" max="5880" width="7.75" style="320" customWidth="1"/>
    <col min="5881" max="5881" width="18.625" style="320" customWidth="1"/>
    <col min="5882" max="5882" width="1.5" style="320" customWidth="1"/>
    <col min="5883" max="5899" width="0" style="320" hidden="1" customWidth="1"/>
    <col min="5900" max="6128" width="9" style="320"/>
    <col min="6129" max="6129" width="1.5" style="320" customWidth="1"/>
    <col min="6130" max="6130" width="4.625" style="320" customWidth="1"/>
    <col min="6131" max="6131" width="8.625" style="320" customWidth="1"/>
    <col min="6132" max="6132" width="37.25" style="320" customWidth="1"/>
    <col min="6133" max="6133" width="8.625" style="320" customWidth="1"/>
    <col min="6134" max="6134" width="10.625" style="320" customWidth="1"/>
    <col min="6135" max="6136" width="7.75" style="320" customWidth="1"/>
    <col min="6137" max="6137" width="18.625" style="320" customWidth="1"/>
    <col min="6138" max="6138" width="1.5" style="320" customWidth="1"/>
    <col min="6139" max="6155" width="0" style="320" hidden="1" customWidth="1"/>
    <col min="6156" max="6384" width="9" style="320"/>
    <col min="6385" max="6385" width="1.5" style="320" customWidth="1"/>
    <col min="6386" max="6386" width="4.625" style="320" customWidth="1"/>
    <col min="6387" max="6387" width="8.625" style="320" customWidth="1"/>
    <col min="6388" max="6388" width="37.25" style="320" customWidth="1"/>
    <col min="6389" max="6389" width="8.625" style="320" customWidth="1"/>
    <col min="6390" max="6390" width="10.625" style="320" customWidth="1"/>
    <col min="6391" max="6392" width="7.75" style="320" customWidth="1"/>
    <col min="6393" max="6393" width="18.625" style="320" customWidth="1"/>
    <col min="6394" max="6394" width="1.5" style="320" customWidth="1"/>
    <col min="6395" max="6411" width="0" style="320" hidden="1" customWidth="1"/>
    <col min="6412" max="6640" width="9" style="320"/>
    <col min="6641" max="6641" width="1.5" style="320" customWidth="1"/>
    <col min="6642" max="6642" width="4.625" style="320" customWidth="1"/>
    <col min="6643" max="6643" width="8.625" style="320" customWidth="1"/>
    <col min="6644" max="6644" width="37.25" style="320" customWidth="1"/>
    <col min="6645" max="6645" width="8.625" style="320" customWidth="1"/>
    <col min="6646" max="6646" width="10.625" style="320" customWidth="1"/>
    <col min="6647" max="6648" width="7.75" style="320" customWidth="1"/>
    <col min="6649" max="6649" width="18.625" style="320" customWidth="1"/>
    <col min="6650" max="6650" width="1.5" style="320" customWidth="1"/>
    <col min="6651" max="6667" width="0" style="320" hidden="1" customWidth="1"/>
    <col min="6668" max="6896" width="9" style="320"/>
    <col min="6897" max="6897" width="1.5" style="320" customWidth="1"/>
    <col min="6898" max="6898" width="4.625" style="320" customWidth="1"/>
    <col min="6899" max="6899" width="8.625" style="320" customWidth="1"/>
    <col min="6900" max="6900" width="37.25" style="320" customWidth="1"/>
    <col min="6901" max="6901" width="8.625" style="320" customWidth="1"/>
    <col min="6902" max="6902" width="10.625" style="320" customWidth="1"/>
    <col min="6903" max="6904" width="7.75" style="320" customWidth="1"/>
    <col min="6905" max="6905" width="18.625" style="320" customWidth="1"/>
    <col min="6906" max="6906" width="1.5" style="320" customWidth="1"/>
    <col min="6907" max="6923" width="0" style="320" hidden="1" customWidth="1"/>
    <col min="6924" max="7152" width="9" style="320"/>
    <col min="7153" max="7153" width="1.5" style="320" customWidth="1"/>
    <col min="7154" max="7154" width="4.625" style="320" customWidth="1"/>
    <col min="7155" max="7155" width="8.625" style="320" customWidth="1"/>
    <col min="7156" max="7156" width="37.25" style="320" customWidth="1"/>
    <col min="7157" max="7157" width="8.625" style="320" customWidth="1"/>
    <col min="7158" max="7158" width="10.625" style="320" customWidth="1"/>
    <col min="7159" max="7160" width="7.75" style="320" customWidth="1"/>
    <col min="7161" max="7161" width="18.625" style="320" customWidth="1"/>
    <col min="7162" max="7162" width="1.5" style="320" customWidth="1"/>
    <col min="7163" max="7179" width="0" style="320" hidden="1" customWidth="1"/>
    <col min="7180" max="7408" width="9" style="320"/>
    <col min="7409" max="7409" width="1.5" style="320" customWidth="1"/>
    <col min="7410" max="7410" width="4.625" style="320" customWidth="1"/>
    <col min="7411" max="7411" width="8.625" style="320" customWidth="1"/>
    <col min="7412" max="7412" width="37.25" style="320" customWidth="1"/>
    <col min="7413" max="7413" width="8.625" style="320" customWidth="1"/>
    <col min="7414" max="7414" width="10.625" style="320" customWidth="1"/>
    <col min="7415" max="7416" width="7.75" style="320" customWidth="1"/>
    <col min="7417" max="7417" width="18.625" style="320" customWidth="1"/>
    <col min="7418" max="7418" width="1.5" style="320" customWidth="1"/>
    <col min="7419" max="7435" width="0" style="320" hidden="1" customWidth="1"/>
    <col min="7436" max="7664" width="9" style="320"/>
    <col min="7665" max="7665" width="1.5" style="320" customWidth="1"/>
    <col min="7666" max="7666" width="4.625" style="320" customWidth="1"/>
    <col min="7667" max="7667" width="8.625" style="320" customWidth="1"/>
    <col min="7668" max="7668" width="37.25" style="320" customWidth="1"/>
    <col min="7669" max="7669" width="8.625" style="320" customWidth="1"/>
    <col min="7670" max="7670" width="10.625" style="320" customWidth="1"/>
    <col min="7671" max="7672" width="7.75" style="320" customWidth="1"/>
    <col min="7673" max="7673" width="18.625" style="320" customWidth="1"/>
    <col min="7674" max="7674" width="1.5" style="320" customWidth="1"/>
    <col min="7675" max="7691" width="0" style="320" hidden="1" customWidth="1"/>
    <col min="7692" max="7920" width="9" style="320"/>
    <col min="7921" max="7921" width="1.5" style="320" customWidth="1"/>
    <col min="7922" max="7922" width="4.625" style="320" customWidth="1"/>
    <col min="7923" max="7923" width="8.625" style="320" customWidth="1"/>
    <col min="7924" max="7924" width="37.25" style="320" customWidth="1"/>
    <col min="7925" max="7925" width="8.625" style="320" customWidth="1"/>
    <col min="7926" max="7926" width="10.625" style="320" customWidth="1"/>
    <col min="7927" max="7928" width="7.75" style="320" customWidth="1"/>
    <col min="7929" max="7929" width="18.625" style="320" customWidth="1"/>
    <col min="7930" max="7930" width="1.5" style="320" customWidth="1"/>
    <col min="7931" max="7947" width="0" style="320" hidden="1" customWidth="1"/>
    <col min="7948" max="8176" width="9" style="320"/>
    <col min="8177" max="8177" width="1.5" style="320" customWidth="1"/>
    <col min="8178" max="8178" width="4.625" style="320" customWidth="1"/>
    <col min="8179" max="8179" width="8.625" style="320" customWidth="1"/>
    <col min="8180" max="8180" width="37.25" style="320" customWidth="1"/>
    <col min="8181" max="8181" width="8.625" style="320" customWidth="1"/>
    <col min="8182" max="8182" width="10.625" style="320" customWidth="1"/>
    <col min="8183" max="8184" width="7.75" style="320" customWidth="1"/>
    <col min="8185" max="8185" width="18.625" style="320" customWidth="1"/>
    <col min="8186" max="8186" width="1.5" style="320" customWidth="1"/>
    <col min="8187" max="8203" width="0" style="320" hidden="1" customWidth="1"/>
    <col min="8204" max="8432" width="9" style="320"/>
    <col min="8433" max="8433" width="1.5" style="320" customWidth="1"/>
    <col min="8434" max="8434" width="4.625" style="320" customWidth="1"/>
    <col min="8435" max="8435" width="8.625" style="320" customWidth="1"/>
    <col min="8436" max="8436" width="37.25" style="320" customWidth="1"/>
    <col min="8437" max="8437" width="8.625" style="320" customWidth="1"/>
    <col min="8438" max="8438" width="10.625" style="320" customWidth="1"/>
    <col min="8439" max="8440" width="7.75" style="320" customWidth="1"/>
    <col min="8441" max="8441" width="18.625" style="320" customWidth="1"/>
    <col min="8442" max="8442" width="1.5" style="320" customWidth="1"/>
    <col min="8443" max="8459" width="0" style="320" hidden="1" customWidth="1"/>
    <col min="8460" max="8688" width="9" style="320"/>
    <col min="8689" max="8689" width="1.5" style="320" customWidth="1"/>
    <col min="8690" max="8690" width="4.625" style="320" customWidth="1"/>
    <col min="8691" max="8691" width="8.625" style="320" customWidth="1"/>
    <col min="8692" max="8692" width="37.25" style="320" customWidth="1"/>
    <col min="8693" max="8693" width="8.625" style="320" customWidth="1"/>
    <col min="8694" max="8694" width="10.625" style="320" customWidth="1"/>
    <col min="8695" max="8696" width="7.75" style="320" customWidth="1"/>
    <col min="8697" max="8697" width="18.625" style="320" customWidth="1"/>
    <col min="8698" max="8698" width="1.5" style="320" customWidth="1"/>
    <col min="8699" max="8715" width="0" style="320" hidden="1" customWidth="1"/>
    <col min="8716" max="8944" width="9" style="320"/>
    <col min="8945" max="8945" width="1.5" style="320" customWidth="1"/>
    <col min="8946" max="8946" width="4.625" style="320" customWidth="1"/>
    <col min="8947" max="8947" width="8.625" style="320" customWidth="1"/>
    <col min="8948" max="8948" width="37.25" style="320" customWidth="1"/>
    <col min="8949" max="8949" width="8.625" style="320" customWidth="1"/>
    <col min="8950" max="8950" width="10.625" style="320" customWidth="1"/>
    <col min="8951" max="8952" width="7.75" style="320" customWidth="1"/>
    <col min="8953" max="8953" width="18.625" style="320" customWidth="1"/>
    <col min="8954" max="8954" width="1.5" style="320" customWidth="1"/>
    <col min="8955" max="8971" width="0" style="320" hidden="1" customWidth="1"/>
    <col min="8972" max="9200" width="9" style="320"/>
    <col min="9201" max="9201" width="1.5" style="320" customWidth="1"/>
    <col min="9202" max="9202" width="4.625" style="320" customWidth="1"/>
    <col min="9203" max="9203" width="8.625" style="320" customWidth="1"/>
    <col min="9204" max="9204" width="37.25" style="320" customWidth="1"/>
    <col min="9205" max="9205" width="8.625" style="320" customWidth="1"/>
    <col min="9206" max="9206" width="10.625" style="320" customWidth="1"/>
    <col min="9207" max="9208" width="7.75" style="320" customWidth="1"/>
    <col min="9209" max="9209" width="18.625" style="320" customWidth="1"/>
    <col min="9210" max="9210" width="1.5" style="320" customWidth="1"/>
    <col min="9211" max="9227" width="0" style="320" hidden="1" customWidth="1"/>
    <col min="9228" max="9456" width="9" style="320"/>
    <col min="9457" max="9457" width="1.5" style="320" customWidth="1"/>
    <col min="9458" max="9458" width="4.625" style="320" customWidth="1"/>
    <col min="9459" max="9459" width="8.625" style="320" customWidth="1"/>
    <col min="9460" max="9460" width="37.25" style="320" customWidth="1"/>
    <col min="9461" max="9461" width="8.625" style="320" customWidth="1"/>
    <col min="9462" max="9462" width="10.625" style="320" customWidth="1"/>
    <col min="9463" max="9464" width="7.75" style="320" customWidth="1"/>
    <col min="9465" max="9465" width="18.625" style="320" customWidth="1"/>
    <col min="9466" max="9466" width="1.5" style="320" customWidth="1"/>
    <col min="9467" max="9483" width="0" style="320" hidden="1" customWidth="1"/>
    <col min="9484" max="9712" width="9" style="320"/>
    <col min="9713" max="9713" width="1.5" style="320" customWidth="1"/>
    <col min="9714" max="9714" width="4.625" style="320" customWidth="1"/>
    <col min="9715" max="9715" width="8.625" style="320" customWidth="1"/>
    <col min="9716" max="9716" width="37.25" style="320" customWidth="1"/>
    <col min="9717" max="9717" width="8.625" style="320" customWidth="1"/>
    <col min="9718" max="9718" width="10.625" style="320" customWidth="1"/>
    <col min="9719" max="9720" width="7.75" style="320" customWidth="1"/>
    <col min="9721" max="9721" width="18.625" style="320" customWidth="1"/>
    <col min="9722" max="9722" width="1.5" style="320" customWidth="1"/>
    <col min="9723" max="9739" width="0" style="320" hidden="1" customWidth="1"/>
    <col min="9740" max="9968" width="9" style="320"/>
    <col min="9969" max="9969" width="1.5" style="320" customWidth="1"/>
    <col min="9970" max="9970" width="4.625" style="320" customWidth="1"/>
    <col min="9971" max="9971" width="8.625" style="320" customWidth="1"/>
    <col min="9972" max="9972" width="37.25" style="320" customWidth="1"/>
    <col min="9973" max="9973" width="8.625" style="320" customWidth="1"/>
    <col min="9974" max="9974" width="10.625" style="320" customWidth="1"/>
    <col min="9975" max="9976" width="7.75" style="320" customWidth="1"/>
    <col min="9977" max="9977" width="18.625" style="320" customWidth="1"/>
    <col min="9978" max="9978" width="1.5" style="320" customWidth="1"/>
    <col min="9979" max="9995" width="0" style="320" hidden="1" customWidth="1"/>
    <col min="9996" max="10224" width="9" style="320"/>
    <col min="10225" max="10225" width="1.5" style="320" customWidth="1"/>
    <col min="10226" max="10226" width="4.625" style="320" customWidth="1"/>
    <col min="10227" max="10227" width="8.625" style="320" customWidth="1"/>
    <col min="10228" max="10228" width="37.25" style="320" customWidth="1"/>
    <col min="10229" max="10229" width="8.625" style="320" customWidth="1"/>
    <col min="10230" max="10230" width="10.625" style="320" customWidth="1"/>
    <col min="10231" max="10232" width="7.75" style="320" customWidth="1"/>
    <col min="10233" max="10233" width="18.625" style="320" customWidth="1"/>
    <col min="10234" max="10234" width="1.5" style="320" customWidth="1"/>
    <col min="10235" max="10251" width="0" style="320" hidden="1" customWidth="1"/>
    <col min="10252" max="10480" width="9" style="320"/>
    <col min="10481" max="10481" width="1.5" style="320" customWidth="1"/>
    <col min="10482" max="10482" width="4.625" style="320" customWidth="1"/>
    <col min="10483" max="10483" width="8.625" style="320" customWidth="1"/>
    <col min="10484" max="10484" width="37.25" style="320" customWidth="1"/>
    <col min="10485" max="10485" width="8.625" style="320" customWidth="1"/>
    <col min="10486" max="10486" width="10.625" style="320" customWidth="1"/>
    <col min="10487" max="10488" width="7.75" style="320" customWidth="1"/>
    <col min="10489" max="10489" width="18.625" style="320" customWidth="1"/>
    <col min="10490" max="10490" width="1.5" style="320" customWidth="1"/>
    <col min="10491" max="10507" width="0" style="320" hidden="1" customWidth="1"/>
    <col min="10508" max="10736" width="9" style="320"/>
    <col min="10737" max="10737" width="1.5" style="320" customWidth="1"/>
    <col min="10738" max="10738" width="4.625" style="320" customWidth="1"/>
    <col min="10739" max="10739" width="8.625" style="320" customWidth="1"/>
    <col min="10740" max="10740" width="37.25" style="320" customWidth="1"/>
    <col min="10741" max="10741" width="8.625" style="320" customWidth="1"/>
    <col min="10742" max="10742" width="10.625" style="320" customWidth="1"/>
    <col min="10743" max="10744" width="7.75" style="320" customWidth="1"/>
    <col min="10745" max="10745" width="18.625" style="320" customWidth="1"/>
    <col min="10746" max="10746" width="1.5" style="320" customWidth="1"/>
    <col min="10747" max="10763" width="0" style="320" hidden="1" customWidth="1"/>
    <col min="10764" max="10992" width="9" style="320"/>
    <col min="10993" max="10993" width="1.5" style="320" customWidth="1"/>
    <col min="10994" max="10994" width="4.625" style="320" customWidth="1"/>
    <col min="10995" max="10995" width="8.625" style="320" customWidth="1"/>
    <col min="10996" max="10996" width="37.25" style="320" customWidth="1"/>
    <col min="10997" max="10997" width="8.625" style="320" customWidth="1"/>
    <col min="10998" max="10998" width="10.625" style="320" customWidth="1"/>
    <col min="10999" max="11000" width="7.75" style="320" customWidth="1"/>
    <col min="11001" max="11001" width="18.625" style="320" customWidth="1"/>
    <col min="11002" max="11002" width="1.5" style="320" customWidth="1"/>
    <col min="11003" max="11019" width="0" style="320" hidden="1" customWidth="1"/>
    <col min="11020" max="11248" width="9" style="320"/>
    <col min="11249" max="11249" width="1.5" style="320" customWidth="1"/>
    <col min="11250" max="11250" width="4.625" style="320" customWidth="1"/>
    <col min="11251" max="11251" width="8.625" style="320" customWidth="1"/>
    <col min="11252" max="11252" width="37.25" style="320" customWidth="1"/>
    <col min="11253" max="11253" width="8.625" style="320" customWidth="1"/>
    <col min="11254" max="11254" width="10.625" style="320" customWidth="1"/>
    <col min="11255" max="11256" width="7.75" style="320" customWidth="1"/>
    <col min="11257" max="11257" width="18.625" style="320" customWidth="1"/>
    <col min="11258" max="11258" width="1.5" style="320" customWidth="1"/>
    <col min="11259" max="11275" width="0" style="320" hidden="1" customWidth="1"/>
    <col min="11276" max="11504" width="9" style="320"/>
    <col min="11505" max="11505" width="1.5" style="320" customWidth="1"/>
    <col min="11506" max="11506" width="4.625" style="320" customWidth="1"/>
    <col min="11507" max="11507" width="8.625" style="320" customWidth="1"/>
    <col min="11508" max="11508" width="37.25" style="320" customWidth="1"/>
    <col min="11509" max="11509" width="8.625" style="320" customWidth="1"/>
    <col min="11510" max="11510" width="10.625" style="320" customWidth="1"/>
    <col min="11511" max="11512" width="7.75" style="320" customWidth="1"/>
    <col min="11513" max="11513" width="18.625" style="320" customWidth="1"/>
    <col min="11514" max="11514" width="1.5" style="320" customWidth="1"/>
    <col min="11515" max="11531" width="0" style="320" hidden="1" customWidth="1"/>
    <col min="11532" max="11760" width="9" style="320"/>
    <col min="11761" max="11761" width="1.5" style="320" customWidth="1"/>
    <col min="11762" max="11762" width="4.625" style="320" customWidth="1"/>
    <col min="11763" max="11763" width="8.625" style="320" customWidth="1"/>
    <col min="11764" max="11764" width="37.25" style="320" customWidth="1"/>
    <col min="11765" max="11765" width="8.625" style="320" customWidth="1"/>
    <col min="11766" max="11766" width="10.625" style="320" customWidth="1"/>
    <col min="11767" max="11768" width="7.75" style="320" customWidth="1"/>
    <col min="11769" max="11769" width="18.625" style="320" customWidth="1"/>
    <col min="11770" max="11770" width="1.5" style="320" customWidth="1"/>
    <col min="11771" max="11787" width="0" style="320" hidden="1" customWidth="1"/>
    <col min="11788" max="12016" width="9" style="320"/>
    <col min="12017" max="12017" width="1.5" style="320" customWidth="1"/>
    <col min="12018" max="12018" width="4.625" style="320" customWidth="1"/>
    <col min="12019" max="12019" width="8.625" style="320" customWidth="1"/>
    <col min="12020" max="12020" width="37.25" style="320" customWidth="1"/>
    <col min="12021" max="12021" width="8.625" style="320" customWidth="1"/>
    <col min="12022" max="12022" width="10.625" style="320" customWidth="1"/>
    <col min="12023" max="12024" width="7.75" style="320" customWidth="1"/>
    <col min="12025" max="12025" width="18.625" style="320" customWidth="1"/>
    <col min="12026" max="12026" width="1.5" style="320" customWidth="1"/>
    <col min="12027" max="12043" width="0" style="320" hidden="1" customWidth="1"/>
    <col min="12044" max="12272" width="9" style="320"/>
    <col min="12273" max="12273" width="1.5" style="320" customWidth="1"/>
    <col min="12274" max="12274" width="4.625" style="320" customWidth="1"/>
    <col min="12275" max="12275" width="8.625" style="320" customWidth="1"/>
    <col min="12276" max="12276" width="37.25" style="320" customWidth="1"/>
    <col min="12277" max="12277" width="8.625" style="320" customWidth="1"/>
    <col min="12278" max="12278" width="10.625" style="320" customWidth="1"/>
    <col min="12279" max="12280" width="7.75" style="320" customWidth="1"/>
    <col min="12281" max="12281" width="18.625" style="320" customWidth="1"/>
    <col min="12282" max="12282" width="1.5" style="320" customWidth="1"/>
    <col min="12283" max="12299" width="0" style="320" hidden="1" customWidth="1"/>
    <col min="12300" max="12528" width="9" style="320"/>
    <col min="12529" max="12529" width="1.5" style="320" customWidth="1"/>
    <col min="12530" max="12530" width="4.625" style="320" customWidth="1"/>
    <col min="12531" max="12531" width="8.625" style="320" customWidth="1"/>
    <col min="12532" max="12532" width="37.25" style="320" customWidth="1"/>
    <col min="12533" max="12533" width="8.625" style="320" customWidth="1"/>
    <col min="12534" max="12534" width="10.625" style="320" customWidth="1"/>
    <col min="12535" max="12536" width="7.75" style="320" customWidth="1"/>
    <col min="12537" max="12537" width="18.625" style="320" customWidth="1"/>
    <col min="12538" max="12538" width="1.5" style="320" customWidth="1"/>
    <col min="12539" max="12555" width="0" style="320" hidden="1" customWidth="1"/>
    <col min="12556" max="12784" width="9" style="320"/>
    <col min="12785" max="12785" width="1.5" style="320" customWidth="1"/>
    <col min="12786" max="12786" width="4.625" style="320" customWidth="1"/>
    <col min="12787" max="12787" width="8.625" style="320" customWidth="1"/>
    <col min="12788" max="12788" width="37.25" style="320" customWidth="1"/>
    <col min="12789" max="12789" width="8.625" style="320" customWidth="1"/>
    <col min="12790" max="12790" width="10.625" style="320" customWidth="1"/>
    <col min="12791" max="12792" width="7.75" style="320" customWidth="1"/>
    <col min="12793" max="12793" width="18.625" style="320" customWidth="1"/>
    <col min="12794" max="12794" width="1.5" style="320" customWidth="1"/>
    <col min="12795" max="12811" width="0" style="320" hidden="1" customWidth="1"/>
    <col min="12812" max="13040" width="9" style="320"/>
    <col min="13041" max="13041" width="1.5" style="320" customWidth="1"/>
    <col min="13042" max="13042" width="4.625" style="320" customWidth="1"/>
    <col min="13043" max="13043" width="8.625" style="320" customWidth="1"/>
    <col min="13044" max="13044" width="37.25" style="320" customWidth="1"/>
    <col min="13045" max="13045" width="8.625" style="320" customWidth="1"/>
    <col min="13046" max="13046" width="10.625" style="320" customWidth="1"/>
    <col min="13047" max="13048" width="7.75" style="320" customWidth="1"/>
    <col min="13049" max="13049" width="18.625" style="320" customWidth="1"/>
    <col min="13050" max="13050" width="1.5" style="320" customWidth="1"/>
    <col min="13051" max="13067" width="0" style="320" hidden="1" customWidth="1"/>
    <col min="13068" max="13296" width="9" style="320"/>
    <col min="13297" max="13297" width="1.5" style="320" customWidth="1"/>
    <col min="13298" max="13298" width="4.625" style="320" customWidth="1"/>
    <col min="13299" max="13299" width="8.625" style="320" customWidth="1"/>
    <col min="13300" max="13300" width="37.25" style="320" customWidth="1"/>
    <col min="13301" max="13301" width="8.625" style="320" customWidth="1"/>
    <col min="13302" max="13302" width="10.625" style="320" customWidth="1"/>
    <col min="13303" max="13304" width="7.75" style="320" customWidth="1"/>
    <col min="13305" max="13305" width="18.625" style="320" customWidth="1"/>
    <col min="13306" max="13306" width="1.5" style="320" customWidth="1"/>
    <col min="13307" max="13323" width="0" style="320" hidden="1" customWidth="1"/>
    <col min="13324" max="13552" width="9" style="320"/>
    <col min="13553" max="13553" width="1.5" style="320" customWidth="1"/>
    <col min="13554" max="13554" width="4.625" style="320" customWidth="1"/>
    <col min="13555" max="13555" width="8.625" style="320" customWidth="1"/>
    <col min="13556" max="13556" width="37.25" style="320" customWidth="1"/>
    <col min="13557" max="13557" width="8.625" style="320" customWidth="1"/>
    <col min="13558" max="13558" width="10.625" style="320" customWidth="1"/>
    <col min="13559" max="13560" width="7.75" style="320" customWidth="1"/>
    <col min="13561" max="13561" width="18.625" style="320" customWidth="1"/>
    <col min="13562" max="13562" width="1.5" style="320" customWidth="1"/>
    <col min="13563" max="13579" width="0" style="320" hidden="1" customWidth="1"/>
    <col min="13580" max="13808" width="9" style="320"/>
    <col min="13809" max="13809" width="1.5" style="320" customWidth="1"/>
    <col min="13810" max="13810" width="4.625" style="320" customWidth="1"/>
    <col min="13811" max="13811" width="8.625" style="320" customWidth="1"/>
    <col min="13812" max="13812" width="37.25" style="320" customWidth="1"/>
    <col min="13813" max="13813" width="8.625" style="320" customWidth="1"/>
    <col min="13814" max="13814" width="10.625" style="320" customWidth="1"/>
    <col min="13815" max="13816" width="7.75" style="320" customWidth="1"/>
    <col min="13817" max="13817" width="18.625" style="320" customWidth="1"/>
    <col min="13818" max="13818" width="1.5" style="320" customWidth="1"/>
    <col min="13819" max="13835" width="0" style="320" hidden="1" customWidth="1"/>
    <col min="13836" max="14064" width="9" style="320"/>
    <col min="14065" max="14065" width="1.5" style="320" customWidth="1"/>
    <col min="14066" max="14066" width="4.625" style="320" customWidth="1"/>
    <col min="14067" max="14067" width="8.625" style="320" customWidth="1"/>
    <col min="14068" max="14068" width="37.25" style="320" customWidth="1"/>
    <col min="14069" max="14069" width="8.625" style="320" customWidth="1"/>
    <col min="14070" max="14070" width="10.625" style="320" customWidth="1"/>
    <col min="14071" max="14072" width="7.75" style="320" customWidth="1"/>
    <col min="14073" max="14073" width="18.625" style="320" customWidth="1"/>
    <col min="14074" max="14074" width="1.5" style="320" customWidth="1"/>
    <col min="14075" max="14091" width="0" style="320" hidden="1" customWidth="1"/>
    <col min="14092" max="14320" width="9" style="320"/>
    <col min="14321" max="14321" width="1.5" style="320" customWidth="1"/>
    <col min="14322" max="14322" width="4.625" style="320" customWidth="1"/>
    <col min="14323" max="14323" width="8.625" style="320" customWidth="1"/>
    <col min="14324" max="14324" width="37.25" style="320" customWidth="1"/>
    <col min="14325" max="14325" width="8.625" style="320" customWidth="1"/>
    <col min="14326" max="14326" width="10.625" style="320" customWidth="1"/>
    <col min="14327" max="14328" width="7.75" style="320" customWidth="1"/>
    <col min="14329" max="14329" width="18.625" style="320" customWidth="1"/>
    <col min="14330" max="14330" width="1.5" style="320" customWidth="1"/>
    <col min="14331" max="14347" width="0" style="320" hidden="1" customWidth="1"/>
    <col min="14348" max="14576" width="9" style="320"/>
    <col min="14577" max="14577" width="1.5" style="320" customWidth="1"/>
    <col min="14578" max="14578" width="4.625" style="320" customWidth="1"/>
    <col min="14579" max="14579" width="8.625" style="320" customWidth="1"/>
    <col min="14580" max="14580" width="37.25" style="320" customWidth="1"/>
    <col min="14581" max="14581" width="8.625" style="320" customWidth="1"/>
    <col min="14582" max="14582" width="10.625" style="320" customWidth="1"/>
    <col min="14583" max="14584" width="7.75" style="320" customWidth="1"/>
    <col min="14585" max="14585" width="18.625" style="320" customWidth="1"/>
    <col min="14586" max="14586" width="1.5" style="320" customWidth="1"/>
    <col min="14587" max="14603" width="0" style="320" hidden="1" customWidth="1"/>
    <col min="14604" max="14832" width="9" style="320"/>
    <col min="14833" max="14833" width="1.5" style="320" customWidth="1"/>
    <col min="14834" max="14834" width="4.625" style="320" customWidth="1"/>
    <col min="14835" max="14835" width="8.625" style="320" customWidth="1"/>
    <col min="14836" max="14836" width="37.25" style="320" customWidth="1"/>
    <col min="14837" max="14837" width="8.625" style="320" customWidth="1"/>
    <col min="14838" max="14838" width="10.625" style="320" customWidth="1"/>
    <col min="14839" max="14840" width="7.75" style="320" customWidth="1"/>
    <col min="14841" max="14841" width="18.625" style="320" customWidth="1"/>
    <col min="14842" max="14842" width="1.5" style="320" customWidth="1"/>
    <col min="14843" max="14859" width="0" style="320" hidden="1" customWidth="1"/>
    <col min="14860" max="15088" width="9" style="320"/>
    <col min="15089" max="15089" width="1.5" style="320" customWidth="1"/>
    <col min="15090" max="15090" width="4.625" style="320" customWidth="1"/>
    <col min="15091" max="15091" width="8.625" style="320" customWidth="1"/>
    <col min="15092" max="15092" width="37.25" style="320" customWidth="1"/>
    <col min="15093" max="15093" width="8.625" style="320" customWidth="1"/>
    <col min="15094" max="15094" width="10.625" style="320" customWidth="1"/>
    <col min="15095" max="15096" width="7.75" style="320" customWidth="1"/>
    <col min="15097" max="15097" width="18.625" style="320" customWidth="1"/>
    <col min="15098" max="15098" width="1.5" style="320" customWidth="1"/>
    <col min="15099" max="15115" width="0" style="320" hidden="1" customWidth="1"/>
    <col min="15116" max="15344" width="9" style="320"/>
    <col min="15345" max="15345" width="1.5" style="320" customWidth="1"/>
    <col min="15346" max="15346" width="4.625" style="320" customWidth="1"/>
    <col min="15347" max="15347" width="8.625" style="320" customWidth="1"/>
    <col min="15348" max="15348" width="37.25" style="320" customWidth="1"/>
    <col min="15349" max="15349" width="8.625" style="320" customWidth="1"/>
    <col min="15350" max="15350" width="10.625" style="320" customWidth="1"/>
    <col min="15351" max="15352" width="7.75" style="320" customWidth="1"/>
    <col min="15353" max="15353" width="18.625" style="320" customWidth="1"/>
    <col min="15354" max="15354" width="1.5" style="320" customWidth="1"/>
    <col min="15355" max="15371" width="0" style="320" hidden="1" customWidth="1"/>
    <col min="15372" max="15600" width="9" style="320"/>
    <col min="15601" max="15601" width="1.5" style="320" customWidth="1"/>
    <col min="15602" max="15602" width="4.625" style="320" customWidth="1"/>
    <col min="15603" max="15603" width="8.625" style="320" customWidth="1"/>
    <col min="15604" max="15604" width="37.25" style="320" customWidth="1"/>
    <col min="15605" max="15605" width="8.625" style="320" customWidth="1"/>
    <col min="15606" max="15606" width="10.625" style="320" customWidth="1"/>
    <col min="15607" max="15608" width="7.75" style="320" customWidth="1"/>
    <col min="15609" max="15609" width="18.625" style="320" customWidth="1"/>
    <col min="15610" max="15610" width="1.5" style="320" customWidth="1"/>
    <col min="15611" max="15627" width="0" style="320" hidden="1" customWidth="1"/>
    <col min="15628" max="15856" width="9" style="320"/>
    <col min="15857" max="15857" width="1.5" style="320" customWidth="1"/>
    <col min="15858" max="15858" width="4.625" style="320" customWidth="1"/>
    <col min="15859" max="15859" width="8.625" style="320" customWidth="1"/>
    <col min="15860" max="15860" width="37.25" style="320" customWidth="1"/>
    <col min="15861" max="15861" width="8.625" style="320" customWidth="1"/>
    <col min="15862" max="15862" width="10.625" style="320" customWidth="1"/>
    <col min="15863" max="15864" width="7.75" style="320" customWidth="1"/>
    <col min="15865" max="15865" width="18.625" style="320" customWidth="1"/>
    <col min="15866" max="15866" width="1.5" style="320" customWidth="1"/>
    <col min="15867" max="15883" width="0" style="320" hidden="1" customWidth="1"/>
    <col min="15884" max="16112" width="9" style="320"/>
    <col min="16113" max="16113" width="1.5" style="320" customWidth="1"/>
    <col min="16114" max="16114" width="4.625" style="320" customWidth="1"/>
    <col min="16115" max="16115" width="8.625" style="320" customWidth="1"/>
    <col min="16116" max="16116" width="37.25" style="320" customWidth="1"/>
    <col min="16117" max="16117" width="8.625" style="320" customWidth="1"/>
    <col min="16118" max="16118" width="10.625" style="320" customWidth="1"/>
    <col min="16119" max="16120" width="7.75" style="320" customWidth="1"/>
    <col min="16121" max="16121" width="18.625" style="320" customWidth="1"/>
    <col min="16122" max="16122" width="1.5" style="320" customWidth="1"/>
    <col min="16123" max="16139" width="0" style="320" hidden="1" customWidth="1"/>
    <col min="16140" max="16384" width="9" style="320"/>
  </cols>
  <sheetData>
    <row r="1" spans="1:56" ht="7.5" customHeight="1" x14ac:dyDescent="0.15">
      <c r="A1" s="289"/>
      <c r="B1" s="298"/>
      <c r="C1" s="257"/>
      <c r="D1" s="298"/>
      <c r="E1" s="298"/>
      <c r="F1" s="298"/>
      <c r="G1" s="298"/>
      <c r="H1" s="298"/>
      <c r="I1" s="298"/>
      <c r="J1" s="241"/>
      <c r="K1" s="319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676" t="s">
        <v>267</v>
      </c>
      <c r="AF1" s="676" t="s">
        <v>267</v>
      </c>
      <c r="AG1" s="676" t="s">
        <v>267</v>
      </c>
      <c r="AH1" s="676" t="s">
        <v>267</v>
      </c>
      <c r="AI1" s="676" t="s">
        <v>267</v>
      </c>
      <c r="AJ1" s="676" t="s">
        <v>267</v>
      </c>
      <c r="AK1" s="676" t="s">
        <v>267</v>
      </c>
      <c r="AL1" s="676" t="s">
        <v>267</v>
      </c>
      <c r="AM1" s="321"/>
      <c r="AN1" s="678" t="s">
        <v>268</v>
      </c>
      <c r="AO1" s="678" t="s">
        <v>268</v>
      </c>
      <c r="AP1" s="678" t="s">
        <v>268</v>
      </c>
      <c r="AQ1" s="678" t="s">
        <v>268</v>
      </c>
      <c r="AR1" s="678" t="s">
        <v>268</v>
      </c>
      <c r="AS1" s="678" t="s">
        <v>268</v>
      </c>
      <c r="AT1" s="678" t="s">
        <v>268</v>
      </c>
      <c r="AU1" s="678" t="s">
        <v>268</v>
      </c>
      <c r="AV1" s="322"/>
      <c r="AW1" s="678" t="s">
        <v>47</v>
      </c>
      <c r="AX1" s="678" t="s">
        <v>47</v>
      </c>
      <c r="AY1" s="678" t="s">
        <v>47</v>
      </c>
      <c r="AZ1" s="678" t="s">
        <v>47</v>
      </c>
      <c r="BA1" s="678" t="s">
        <v>47</v>
      </c>
      <c r="BB1" s="678" t="s">
        <v>47</v>
      </c>
      <c r="BC1" s="678" t="s">
        <v>47</v>
      </c>
      <c r="BD1" s="678" t="s">
        <v>47</v>
      </c>
    </row>
    <row r="2" spans="1:56" ht="51.75" customHeight="1" x14ac:dyDescent="0.15">
      <c r="A2" s="289"/>
      <c r="B2" s="323"/>
      <c r="C2" s="323"/>
      <c r="D2" s="323"/>
      <c r="E2" s="323"/>
      <c r="F2" s="323"/>
      <c r="G2" s="323"/>
      <c r="H2" s="323"/>
      <c r="I2" s="324"/>
      <c r="J2" s="241"/>
      <c r="K2" s="319"/>
      <c r="L2" s="325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676"/>
      <c r="AF2" s="676"/>
      <c r="AG2" s="676"/>
      <c r="AH2" s="676"/>
      <c r="AI2" s="676"/>
      <c r="AJ2" s="676"/>
      <c r="AK2" s="676"/>
      <c r="AL2" s="676"/>
      <c r="AM2" s="321"/>
      <c r="AN2" s="678"/>
      <c r="AO2" s="678"/>
      <c r="AP2" s="678"/>
      <c r="AQ2" s="678"/>
      <c r="AR2" s="678"/>
      <c r="AS2" s="678"/>
      <c r="AT2" s="678"/>
      <c r="AU2" s="678"/>
      <c r="AV2" s="322"/>
      <c r="AW2" s="678"/>
      <c r="AX2" s="678"/>
      <c r="AY2" s="678"/>
      <c r="AZ2" s="678"/>
      <c r="BA2" s="678"/>
      <c r="BB2" s="678"/>
      <c r="BC2" s="678"/>
      <c r="BD2" s="678"/>
    </row>
    <row r="3" spans="1:56" ht="23.25" customHeight="1" x14ac:dyDescent="0.15">
      <c r="A3" s="289"/>
      <c r="B3" s="323" t="s">
        <v>260</v>
      </c>
      <c r="C3" s="323"/>
      <c r="D3" s="323"/>
      <c r="E3" s="323"/>
      <c r="F3" s="323" t="s">
        <v>115</v>
      </c>
      <c r="G3" s="317"/>
      <c r="H3" s="317"/>
      <c r="I3" s="318"/>
      <c r="J3" s="241"/>
      <c r="K3" s="319"/>
      <c r="L3" s="325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676"/>
      <c r="AF3" s="676"/>
      <c r="AG3" s="676"/>
      <c r="AH3" s="676"/>
      <c r="AI3" s="676"/>
      <c r="AJ3" s="676"/>
      <c r="AK3" s="676"/>
      <c r="AL3" s="676"/>
      <c r="AM3" s="321"/>
      <c r="AN3" s="678"/>
      <c r="AO3" s="678"/>
      <c r="AP3" s="678"/>
      <c r="AQ3" s="678"/>
      <c r="AR3" s="678"/>
      <c r="AS3" s="678"/>
      <c r="AT3" s="678"/>
      <c r="AU3" s="678"/>
      <c r="AV3" s="322"/>
      <c r="AW3" s="678"/>
      <c r="AX3" s="678"/>
      <c r="AY3" s="678"/>
      <c r="AZ3" s="678"/>
      <c r="BA3" s="678"/>
      <c r="BB3" s="678"/>
      <c r="BC3" s="678"/>
      <c r="BD3" s="678"/>
    </row>
    <row r="4" spans="1:56" ht="26.1" customHeight="1" x14ac:dyDescent="0.15">
      <c r="A4" s="289"/>
      <c r="B4" s="664" t="s">
        <v>109</v>
      </c>
      <c r="C4" s="664"/>
      <c r="D4" s="664"/>
      <c r="E4" s="664"/>
      <c r="F4" s="664"/>
      <c r="G4" s="664"/>
      <c r="H4" s="664"/>
      <c r="I4" s="664"/>
      <c r="J4" s="241"/>
      <c r="K4" s="319"/>
      <c r="L4" s="325"/>
      <c r="M4" s="676" t="s">
        <v>27</v>
      </c>
      <c r="N4" s="676" t="s">
        <v>27</v>
      </c>
      <c r="O4" s="676" t="s">
        <v>27</v>
      </c>
      <c r="P4" s="676" t="s">
        <v>27</v>
      </c>
      <c r="Q4" s="676" t="s">
        <v>27</v>
      </c>
      <c r="R4" s="676" t="s">
        <v>27</v>
      </c>
      <c r="S4" s="676" t="s">
        <v>27</v>
      </c>
      <c r="T4" s="676" t="s">
        <v>27</v>
      </c>
      <c r="U4" s="326"/>
      <c r="V4" s="676" t="s">
        <v>24</v>
      </c>
      <c r="W4" s="676" t="s">
        <v>24</v>
      </c>
      <c r="X4" s="676" t="s">
        <v>24</v>
      </c>
      <c r="Y4" s="676" t="s">
        <v>24</v>
      </c>
      <c r="Z4" s="676" t="s">
        <v>24</v>
      </c>
      <c r="AA4" s="676" t="s">
        <v>24</v>
      </c>
      <c r="AB4" s="676" t="s">
        <v>24</v>
      </c>
      <c r="AC4" s="676" t="s">
        <v>24</v>
      </c>
      <c r="AD4" s="326"/>
      <c r="AE4" s="676"/>
      <c r="AF4" s="676"/>
      <c r="AG4" s="676"/>
      <c r="AH4" s="676"/>
      <c r="AI4" s="676"/>
      <c r="AJ4" s="676"/>
      <c r="AK4" s="676"/>
      <c r="AL4" s="676"/>
      <c r="AM4" s="326"/>
      <c r="AN4" s="678"/>
      <c r="AO4" s="678"/>
      <c r="AP4" s="678"/>
      <c r="AQ4" s="678"/>
      <c r="AR4" s="678"/>
      <c r="AS4" s="678"/>
      <c r="AT4" s="678"/>
      <c r="AU4" s="678"/>
      <c r="AV4" s="322"/>
      <c r="AW4" s="678"/>
      <c r="AX4" s="678"/>
      <c r="AY4" s="678"/>
      <c r="AZ4" s="678"/>
      <c r="BA4" s="678"/>
      <c r="BB4" s="678"/>
      <c r="BC4" s="678"/>
      <c r="BD4" s="678"/>
    </row>
    <row r="5" spans="1:56" ht="15" customHeight="1" x14ac:dyDescent="0.15">
      <c r="A5" s="289"/>
      <c r="B5" s="665" t="s">
        <v>20</v>
      </c>
      <c r="C5" s="665" t="s">
        <v>21</v>
      </c>
      <c r="D5" s="495" t="s">
        <v>110</v>
      </c>
      <c r="E5" s="666"/>
      <c r="F5" s="540" t="s">
        <v>22</v>
      </c>
      <c r="G5" s="669" t="s">
        <v>111</v>
      </c>
      <c r="H5" s="670"/>
      <c r="I5" s="671" t="s">
        <v>112</v>
      </c>
      <c r="J5" s="241"/>
      <c r="K5" s="319"/>
      <c r="L5" s="325"/>
      <c r="M5" s="676"/>
      <c r="N5" s="676"/>
      <c r="O5" s="676"/>
      <c r="P5" s="676"/>
      <c r="Q5" s="676"/>
      <c r="R5" s="676"/>
      <c r="S5" s="676"/>
      <c r="T5" s="676"/>
      <c r="U5" s="326"/>
      <c r="V5" s="676"/>
      <c r="W5" s="676"/>
      <c r="X5" s="676"/>
      <c r="Y5" s="676"/>
      <c r="Z5" s="676"/>
      <c r="AA5" s="676"/>
      <c r="AB5" s="676"/>
      <c r="AC5" s="676"/>
      <c r="AD5" s="326"/>
      <c r="AE5" s="676"/>
      <c r="AF5" s="676"/>
      <c r="AG5" s="676"/>
      <c r="AH5" s="676"/>
      <c r="AI5" s="676"/>
      <c r="AJ5" s="676"/>
      <c r="AK5" s="676"/>
      <c r="AL5" s="676"/>
      <c r="AM5" s="326"/>
      <c r="AN5" s="678"/>
      <c r="AO5" s="678"/>
      <c r="AP5" s="678"/>
      <c r="AQ5" s="678"/>
      <c r="AR5" s="678"/>
      <c r="AS5" s="678"/>
      <c r="AT5" s="678"/>
      <c r="AU5" s="678"/>
      <c r="AV5" s="322"/>
      <c r="AW5" s="678"/>
      <c r="AX5" s="678"/>
      <c r="AY5" s="678"/>
      <c r="AZ5" s="678"/>
      <c r="BA5" s="678"/>
      <c r="BB5" s="678"/>
      <c r="BC5" s="678"/>
      <c r="BD5" s="678"/>
    </row>
    <row r="6" spans="1:56" ht="15" customHeight="1" x14ac:dyDescent="0.15">
      <c r="A6" s="289"/>
      <c r="B6" s="665"/>
      <c r="C6" s="665"/>
      <c r="D6" s="667"/>
      <c r="E6" s="668"/>
      <c r="F6" s="540"/>
      <c r="G6" s="75" t="s">
        <v>113</v>
      </c>
      <c r="H6" s="75" t="s">
        <v>114</v>
      </c>
      <c r="I6" s="524"/>
      <c r="J6" s="241"/>
      <c r="K6" s="319"/>
      <c r="L6" s="325"/>
      <c r="M6" s="327" t="s">
        <v>70</v>
      </c>
      <c r="N6" s="327" t="s">
        <v>46</v>
      </c>
      <c r="O6" s="327" t="s">
        <v>71</v>
      </c>
      <c r="P6" s="327" t="s">
        <v>72</v>
      </c>
      <c r="Q6" s="327" t="s">
        <v>73</v>
      </c>
      <c r="R6" s="327" t="s">
        <v>74</v>
      </c>
      <c r="S6" s="327" t="s">
        <v>75</v>
      </c>
      <c r="T6" s="327" t="s">
        <v>76</v>
      </c>
      <c r="U6" s="328"/>
      <c r="V6" s="327" t="s">
        <v>70</v>
      </c>
      <c r="W6" s="327" t="s">
        <v>46</v>
      </c>
      <c r="X6" s="327" t="s">
        <v>71</v>
      </c>
      <c r="Y6" s="327" t="s">
        <v>72</v>
      </c>
      <c r="Z6" s="327" t="s">
        <v>73</v>
      </c>
      <c r="AA6" s="327" t="s">
        <v>74</v>
      </c>
      <c r="AB6" s="327" t="s">
        <v>75</v>
      </c>
      <c r="AC6" s="327" t="s">
        <v>76</v>
      </c>
      <c r="AD6" s="328"/>
      <c r="AE6" s="327" t="s">
        <v>70</v>
      </c>
      <c r="AF6" s="327" t="s">
        <v>46</v>
      </c>
      <c r="AG6" s="327" t="s">
        <v>71</v>
      </c>
      <c r="AH6" s="327" t="s">
        <v>72</v>
      </c>
      <c r="AI6" s="327" t="s">
        <v>73</v>
      </c>
      <c r="AJ6" s="327" t="s">
        <v>74</v>
      </c>
      <c r="AK6" s="327" t="s">
        <v>75</v>
      </c>
      <c r="AL6" s="327" t="s">
        <v>76</v>
      </c>
      <c r="AM6" s="328"/>
      <c r="AN6" s="327" t="s">
        <v>70</v>
      </c>
      <c r="AO6" s="327" t="s">
        <v>46</v>
      </c>
      <c r="AP6" s="327" t="s">
        <v>71</v>
      </c>
      <c r="AQ6" s="327" t="s">
        <v>72</v>
      </c>
      <c r="AR6" s="327" t="s">
        <v>73</v>
      </c>
      <c r="AS6" s="327" t="s">
        <v>74</v>
      </c>
      <c r="AT6" s="327" t="s">
        <v>75</v>
      </c>
      <c r="AU6" s="327" t="s">
        <v>76</v>
      </c>
      <c r="AV6" s="329"/>
      <c r="AW6" s="327" t="s">
        <v>70</v>
      </c>
      <c r="AX6" s="327" t="s">
        <v>46</v>
      </c>
      <c r="AY6" s="327" t="s">
        <v>71</v>
      </c>
      <c r="AZ6" s="327" t="s">
        <v>72</v>
      </c>
      <c r="BA6" s="327" t="s">
        <v>73</v>
      </c>
      <c r="BB6" s="327" t="s">
        <v>74</v>
      </c>
      <c r="BC6" s="327" t="s">
        <v>75</v>
      </c>
      <c r="BD6" s="327" t="s">
        <v>76</v>
      </c>
    </row>
    <row r="7" spans="1:56" ht="21.95" customHeight="1" x14ac:dyDescent="0.15">
      <c r="A7" s="289"/>
      <c r="B7" s="330">
        <v>5</v>
      </c>
      <c r="C7" s="40"/>
      <c r="D7" s="672"/>
      <c r="E7" s="673"/>
      <c r="F7" s="316"/>
      <c r="G7" s="42"/>
      <c r="H7" s="40"/>
      <c r="I7" s="43"/>
      <c r="J7" s="241"/>
      <c r="K7" s="331" t="str">
        <f t="shared" ref="K7:K31" si="0">IF(F7=$M$4,$M$4&amp;G7,IF(F7=$V$4,$V$4&amp;G7,IF(F7=$AE$1,$AE$1&amp;G7,IF(F7=$AN$1,$AN$1&amp;G7,IF(F7="","",$AW$1&amp;G7)))))</f>
        <v/>
      </c>
      <c r="M7" s="320">
        <f>COUNTIF(K7,"校長①")*H7</f>
        <v>0</v>
      </c>
      <c r="N7" s="320">
        <f>COUNTIF(K7,"校長②")*H7</f>
        <v>0</v>
      </c>
      <c r="O7" s="320">
        <f>COUNTIF(K7,"校長③")*H7</f>
        <v>0</v>
      </c>
      <c r="P7" s="320">
        <f>COUNTIF(K7,"校長④")*H7</f>
        <v>0</v>
      </c>
      <c r="Q7" s="320">
        <f>COUNTIF(K7,"校長⑤")*H7</f>
        <v>0</v>
      </c>
      <c r="R7" s="320">
        <f>COUNTIF(K7,"校長⑥")*H7</f>
        <v>0</v>
      </c>
      <c r="S7" s="320">
        <f>COUNTIF(K7,"校長⑦")*H7</f>
        <v>0</v>
      </c>
      <c r="T7" s="320">
        <f>COUNTIF(K7,"校長⑧")*H7</f>
        <v>0</v>
      </c>
      <c r="V7" s="320">
        <f>COUNTIF(K7,"教頭①")*H7</f>
        <v>0</v>
      </c>
      <c r="W7" s="320">
        <f>COUNTIF(K7,"教頭②")*H7</f>
        <v>0</v>
      </c>
      <c r="X7" s="320">
        <f>COUNTIF(K7,"教頭③")*H7</f>
        <v>0</v>
      </c>
      <c r="Y7" s="320">
        <f>COUNTIF(K7,"教頭④")*H7</f>
        <v>0</v>
      </c>
      <c r="Z7" s="320">
        <f>COUNTIF(K7,"教頭⑤")*H7</f>
        <v>0</v>
      </c>
      <c r="AA7" s="320">
        <f>COUNTIF(K7,"教頭⑥")*H7</f>
        <v>0</v>
      </c>
      <c r="AB7" s="320">
        <f>COUNTIF(K7,"教頭⑦")*H7</f>
        <v>0</v>
      </c>
      <c r="AC7" s="320">
        <f>COUNTIF(K7,"教頭⑧")*H7</f>
        <v>0</v>
      </c>
      <c r="AE7" s="320">
        <f>COUNTIF($K7,"拠点校指導教員①")*H7</f>
        <v>0</v>
      </c>
      <c r="AF7" s="320">
        <f>COUNTIF($K7,"拠点校指導教員②")*H7</f>
        <v>0</v>
      </c>
      <c r="AG7" s="320">
        <f>COUNTIF($K7,"拠点校指導教員③")*H7</f>
        <v>0</v>
      </c>
      <c r="AH7" s="320">
        <f>COUNTIF($K7,"拠点校指導教員④")*H7</f>
        <v>0</v>
      </c>
      <c r="AI7" s="320">
        <f>COUNTIF($K7,"拠点校指導教員⑤")*H7</f>
        <v>0</v>
      </c>
      <c r="AJ7" s="320">
        <f>COUNTIF($K7,"拠点校指導教員⑥")*H7</f>
        <v>0</v>
      </c>
      <c r="AK7" s="320">
        <f>COUNTIF($K7,"拠点校指導教員⑦")*H7</f>
        <v>0</v>
      </c>
      <c r="AL7" s="320">
        <f>COUNTIF($K7,"拠点校指導教員⑧")*H7</f>
        <v>0</v>
      </c>
      <c r="AN7" s="320">
        <f>COUNTIF($K7,"校内指導教員①")*H7</f>
        <v>0</v>
      </c>
      <c r="AO7" s="320">
        <f>COUNTIF($K7,"校内指導教員②")*H7</f>
        <v>0</v>
      </c>
      <c r="AP7" s="320">
        <f>COUNTIF($K7,"校内指導教員③")*H7</f>
        <v>0</v>
      </c>
      <c r="AQ7" s="320">
        <f>COUNTIF($K7,"校内指導教員④")*H7</f>
        <v>0</v>
      </c>
      <c r="AR7" s="320">
        <f>COUNTIF($K7,"校内指導教員⑤")*H7</f>
        <v>0</v>
      </c>
      <c r="AS7" s="320">
        <f>COUNTIF($K7,"校内指導教員⑥")*H7</f>
        <v>0</v>
      </c>
      <c r="AT7" s="320">
        <f>COUNTIF($K7,"校内指導教員⑦")*H7</f>
        <v>0</v>
      </c>
      <c r="AU7" s="320">
        <f>COUNTIF($K7,"校内指導教員⑧")*H7</f>
        <v>0</v>
      </c>
      <c r="AW7" s="320">
        <f>COUNTIF($K7,"その他の教員①")*H7</f>
        <v>0</v>
      </c>
      <c r="AX7" s="320">
        <f>COUNTIF($K7,"その他の教員②")*H7</f>
        <v>0</v>
      </c>
      <c r="AY7" s="320">
        <f>COUNTIF($K7,"その他の教員③")*H7</f>
        <v>0</v>
      </c>
      <c r="AZ7" s="320">
        <f>COUNTIF($K7,"その他の教員④")*H7</f>
        <v>0</v>
      </c>
      <c r="BA7" s="320">
        <f>COUNTIF($K7,"その他の教員⑤")*H7</f>
        <v>0</v>
      </c>
      <c r="BB7" s="320">
        <f>COUNTIF($K7,"その他の教員⑥")*H7</f>
        <v>0</v>
      </c>
      <c r="BC7" s="320">
        <f>COUNTIF($K7,"その他の教員⑦")*H7</f>
        <v>0</v>
      </c>
      <c r="BD7" s="320">
        <f>COUNTIF($K7,"その他の教員⑧")*H7</f>
        <v>0</v>
      </c>
    </row>
    <row r="8" spans="1:56" ht="21.75" customHeight="1" x14ac:dyDescent="0.15">
      <c r="A8" s="289"/>
      <c r="B8" s="332"/>
      <c r="C8" s="40"/>
      <c r="D8" s="662"/>
      <c r="E8" s="663"/>
      <c r="F8" s="45"/>
      <c r="G8" s="40"/>
      <c r="H8" s="40"/>
      <c r="I8" s="46"/>
      <c r="J8" s="241"/>
      <c r="K8" s="331" t="str">
        <f t="shared" si="0"/>
        <v/>
      </c>
      <c r="M8" s="320">
        <f t="shared" ref="M8:M31" si="1">COUNTIF(K8,"校長①")*H8</f>
        <v>0</v>
      </c>
      <c r="N8" s="320">
        <f t="shared" ref="N8:N31" si="2">COUNTIF(K8,"校長②")*H8</f>
        <v>0</v>
      </c>
      <c r="O8" s="320">
        <f t="shared" ref="O8:O31" si="3">COUNTIF(K8,"校長③")*H8</f>
        <v>0</v>
      </c>
      <c r="P8" s="320">
        <f t="shared" ref="P8:P31" si="4">COUNTIF(K8,"校長④")*H8</f>
        <v>0</v>
      </c>
      <c r="Q8" s="320">
        <f t="shared" ref="Q8:Q31" si="5">COUNTIF(K8,"校長⑤")*H8</f>
        <v>0</v>
      </c>
      <c r="R8" s="320">
        <f t="shared" ref="R8:R31" si="6">COUNTIF(K8,"校長⑥")*H8</f>
        <v>0</v>
      </c>
      <c r="S8" s="320">
        <f t="shared" ref="S8:S31" si="7">COUNTIF(K8,"校長⑦")*H8</f>
        <v>0</v>
      </c>
      <c r="T8" s="320">
        <f t="shared" ref="T8:T31" si="8">COUNTIF(K8,"校長⑧")*H8</f>
        <v>0</v>
      </c>
      <c r="V8" s="320">
        <f t="shared" ref="V8:V31" si="9">COUNTIF(K8,"教頭①")*H8</f>
        <v>0</v>
      </c>
      <c r="W8" s="320">
        <f t="shared" ref="W8:W31" si="10">COUNTIF(K8,"教頭②")*H8</f>
        <v>0</v>
      </c>
      <c r="X8" s="320">
        <f t="shared" ref="X8:X31" si="11">COUNTIF(K8,"教頭③")*H8</f>
        <v>0</v>
      </c>
      <c r="Y8" s="320">
        <f t="shared" ref="Y8:Y31" si="12">COUNTIF(K8,"教頭④")*H8</f>
        <v>0</v>
      </c>
      <c r="Z8" s="320">
        <f t="shared" ref="Z8:Z31" si="13">COUNTIF(K8,"教頭⑤")*H8</f>
        <v>0</v>
      </c>
      <c r="AA8" s="320">
        <f t="shared" ref="AA8:AA31" si="14">COUNTIF(K8,"教頭⑥")*H8</f>
        <v>0</v>
      </c>
      <c r="AB8" s="320">
        <f t="shared" ref="AB8:AB31" si="15">COUNTIF(K8,"教頭⑦")*H8</f>
        <v>0</v>
      </c>
      <c r="AC8" s="320">
        <f t="shared" ref="AC8:AC31" si="16">COUNTIF(K8,"教頭⑧")*H8</f>
        <v>0</v>
      </c>
      <c r="AE8" s="320">
        <f t="shared" ref="AE8:AE31" si="17">COUNTIF($K8,"拠点校指導教員①")*H8</f>
        <v>0</v>
      </c>
      <c r="AF8" s="320">
        <f t="shared" ref="AF8:AF31" si="18">COUNTIF($K8,"拠点校指導教員②")*H8</f>
        <v>0</v>
      </c>
      <c r="AG8" s="320">
        <f t="shared" ref="AG8:AG31" si="19">COUNTIF($K8,"拠点校指導教員③")*H8</f>
        <v>0</v>
      </c>
      <c r="AH8" s="320">
        <f t="shared" ref="AH8:AH31" si="20">COUNTIF($K8,"拠点校指導教員④")*H8</f>
        <v>0</v>
      </c>
      <c r="AI8" s="320">
        <f t="shared" ref="AI8:AI31" si="21">COUNTIF($K8,"拠点校指導教員⑤")*H8</f>
        <v>0</v>
      </c>
      <c r="AJ8" s="320">
        <f t="shared" ref="AJ8:AJ31" si="22">COUNTIF($K8,"拠点校指導教員⑥")*H8</f>
        <v>0</v>
      </c>
      <c r="AK8" s="320">
        <f t="shared" ref="AK8:AK31" si="23">COUNTIF($K8,"拠点校指導教員⑦")*H8</f>
        <v>0</v>
      </c>
      <c r="AL8" s="320">
        <f t="shared" ref="AL8:AL31" si="24">COUNTIF($K8,"拠点校指導教員⑧")*H8</f>
        <v>0</v>
      </c>
      <c r="AN8" s="320">
        <f t="shared" ref="AN8:AN31" si="25">COUNTIF($K8,"校内指導教員①")*H8</f>
        <v>0</v>
      </c>
      <c r="AO8" s="320">
        <f t="shared" ref="AO8:AO31" si="26">COUNTIF($K8,"校内指導教員②")*H8</f>
        <v>0</v>
      </c>
      <c r="AP8" s="320">
        <f t="shared" ref="AP8:AP31" si="27">COUNTIF($K8,"校内指導教員③")*H8</f>
        <v>0</v>
      </c>
      <c r="AQ8" s="320">
        <f t="shared" ref="AQ8:AQ31" si="28">COUNTIF($K8,"校内指導教員④")*H8</f>
        <v>0</v>
      </c>
      <c r="AR8" s="320">
        <f t="shared" ref="AR8:AR31" si="29">COUNTIF($K8,"校内指導教員⑤")*H8</f>
        <v>0</v>
      </c>
      <c r="AS8" s="320">
        <f t="shared" ref="AS8:AS31" si="30">COUNTIF($K8,"校内指導教員⑥")*H8</f>
        <v>0</v>
      </c>
      <c r="AT8" s="320">
        <f t="shared" ref="AT8:AT31" si="31">COUNTIF($K8,"校内指導教員⑦")*H8</f>
        <v>0</v>
      </c>
      <c r="AU8" s="320">
        <f t="shared" ref="AU8:AU31" si="32">COUNTIF($K8,"校内指導教員⑧")*H8</f>
        <v>0</v>
      </c>
      <c r="AW8" s="320">
        <f t="shared" ref="AW8:AW31" si="33">COUNTIF($K8,"その他の教員①")*H8</f>
        <v>0</v>
      </c>
      <c r="AX8" s="320">
        <f t="shared" ref="AX8:AX31" si="34">COUNTIF($K8,"その他の教員②")*H8</f>
        <v>0</v>
      </c>
      <c r="AY8" s="320">
        <f t="shared" ref="AY8:AY31" si="35">COUNTIF($K8,"その他の教員③")*H8</f>
        <v>0</v>
      </c>
      <c r="AZ8" s="320">
        <f t="shared" ref="AZ8:AZ31" si="36">COUNTIF($K8,"その他の教員④")*H8</f>
        <v>0</v>
      </c>
      <c r="BA8" s="320">
        <f t="shared" ref="BA8:BA31" si="37">COUNTIF($K8,"その他の教員⑤")*H8</f>
        <v>0</v>
      </c>
      <c r="BB8" s="320">
        <f t="shared" ref="BB8:BB31" si="38">COUNTIF($K8,"その他の教員⑥")*H8</f>
        <v>0</v>
      </c>
      <c r="BC8" s="320">
        <f t="shared" ref="BC8:BC31" si="39">COUNTIF($K8,"その他の教員⑦")*H8</f>
        <v>0</v>
      </c>
      <c r="BD8" s="320">
        <f t="shared" ref="BD8:BD31" si="40">COUNTIF($K8,"その他の教員⑧")*H8</f>
        <v>0</v>
      </c>
    </row>
    <row r="9" spans="1:56" ht="21.95" customHeight="1" x14ac:dyDescent="0.15">
      <c r="A9" s="289"/>
      <c r="B9" s="332"/>
      <c r="C9" s="39"/>
      <c r="D9" s="662"/>
      <c r="E9" s="663"/>
      <c r="F9" s="45"/>
      <c r="G9" s="40"/>
      <c r="H9" s="40"/>
      <c r="I9" s="48"/>
      <c r="J9" s="241"/>
      <c r="K9" s="331" t="str">
        <f t="shared" si="0"/>
        <v/>
      </c>
      <c r="M9" s="320">
        <f t="shared" si="1"/>
        <v>0</v>
      </c>
      <c r="N9" s="320">
        <f t="shared" si="2"/>
        <v>0</v>
      </c>
      <c r="O9" s="320">
        <f t="shared" si="3"/>
        <v>0</v>
      </c>
      <c r="P9" s="320">
        <f t="shared" si="4"/>
        <v>0</v>
      </c>
      <c r="Q9" s="320">
        <f t="shared" si="5"/>
        <v>0</v>
      </c>
      <c r="R9" s="320">
        <f t="shared" si="6"/>
        <v>0</v>
      </c>
      <c r="S9" s="320">
        <f t="shared" si="7"/>
        <v>0</v>
      </c>
      <c r="T9" s="320">
        <f t="shared" si="8"/>
        <v>0</v>
      </c>
      <c r="V9" s="320">
        <f t="shared" si="9"/>
        <v>0</v>
      </c>
      <c r="W9" s="320">
        <f t="shared" si="10"/>
        <v>0</v>
      </c>
      <c r="X9" s="320">
        <f t="shared" si="11"/>
        <v>0</v>
      </c>
      <c r="Y9" s="320">
        <f t="shared" si="12"/>
        <v>0</v>
      </c>
      <c r="Z9" s="320">
        <f t="shared" si="13"/>
        <v>0</v>
      </c>
      <c r="AA9" s="320">
        <f t="shared" si="14"/>
        <v>0</v>
      </c>
      <c r="AB9" s="320">
        <f t="shared" si="15"/>
        <v>0</v>
      </c>
      <c r="AC9" s="320">
        <f t="shared" si="16"/>
        <v>0</v>
      </c>
      <c r="AE9" s="320">
        <f t="shared" si="17"/>
        <v>0</v>
      </c>
      <c r="AF9" s="320">
        <f t="shared" si="18"/>
        <v>0</v>
      </c>
      <c r="AG9" s="320">
        <f t="shared" si="19"/>
        <v>0</v>
      </c>
      <c r="AH9" s="320">
        <f t="shared" si="20"/>
        <v>0</v>
      </c>
      <c r="AI9" s="320">
        <f t="shared" si="21"/>
        <v>0</v>
      </c>
      <c r="AJ9" s="320">
        <f t="shared" si="22"/>
        <v>0</v>
      </c>
      <c r="AK9" s="320">
        <f t="shared" si="23"/>
        <v>0</v>
      </c>
      <c r="AL9" s="320">
        <f t="shared" si="24"/>
        <v>0</v>
      </c>
      <c r="AN9" s="320">
        <f t="shared" si="25"/>
        <v>0</v>
      </c>
      <c r="AO9" s="320">
        <f t="shared" si="26"/>
        <v>0</v>
      </c>
      <c r="AP9" s="320">
        <f t="shared" si="27"/>
        <v>0</v>
      </c>
      <c r="AQ9" s="320">
        <f t="shared" si="28"/>
        <v>0</v>
      </c>
      <c r="AR9" s="320">
        <f t="shared" si="29"/>
        <v>0</v>
      </c>
      <c r="AS9" s="320">
        <f t="shared" si="30"/>
        <v>0</v>
      </c>
      <c r="AT9" s="320">
        <f t="shared" si="31"/>
        <v>0</v>
      </c>
      <c r="AU9" s="320">
        <f t="shared" si="32"/>
        <v>0</v>
      </c>
      <c r="AW9" s="320">
        <f t="shared" si="33"/>
        <v>0</v>
      </c>
      <c r="AX9" s="320">
        <f t="shared" si="34"/>
        <v>0</v>
      </c>
      <c r="AY9" s="320">
        <f t="shared" si="35"/>
        <v>0</v>
      </c>
      <c r="AZ9" s="320">
        <f t="shared" si="36"/>
        <v>0</v>
      </c>
      <c r="BA9" s="320">
        <f t="shared" si="37"/>
        <v>0</v>
      </c>
      <c r="BB9" s="320">
        <f t="shared" si="38"/>
        <v>0</v>
      </c>
      <c r="BC9" s="320">
        <f t="shared" si="39"/>
        <v>0</v>
      </c>
      <c r="BD9" s="320">
        <f t="shared" si="40"/>
        <v>0</v>
      </c>
    </row>
    <row r="10" spans="1:56" ht="21.95" customHeight="1" x14ac:dyDescent="0.15">
      <c r="A10" s="289"/>
      <c r="B10" s="332"/>
      <c r="C10" s="49"/>
      <c r="D10" s="662"/>
      <c r="E10" s="663"/>
      <c r="F10" s="45"/>
      <c r="G10" s="40"/>
      <c r="H10" s="40"/>
      <c r="I10" s="51"/>
      <c r="J10" s="241"/>
      <c r="K10" s="331" t="str">
        <f t="shared" si="0"/>
        <v/>
      </c>
      <c r="M10" s="320">
        <f t="shared" si="1"/>
        <v>0</v>
      </c>
      <c r="N10" s="320">
        <f t="shared" si="2"/>
        <v>0</v>
      </c>
      <c r="O10" s="320">
        <f t="shared" si="3"/>
        <v>0</v>
      </c>
      <c r="P10" s="320">
        <f t="shared" si="4"/>
        <v>0</v>
      </c>
      <c r="Q10" s="320">
        <f t="shared" si="5"/>
        <v>0</v>
      </c>
      <c r="R10" s="320">
        <f t="shared" si="6"/>
        <v>0</v>
      </c>
      <c r="S10" s="320">
        <f t="shared" si="7"/>
        <v>0</v>
      </c>
      <c r="T10" s="320">
        <f t="shared" si="8"/>
        <v>0</v>
      </c>
      <c r="V10" s="320">
        <f t="shared" si="9"/>
        <v>0</v>
      </c>
      <c r="W10" s="320">
        <f t="shared" si="10"/>
        <v>0</v>
      </c>
      <c r="X10" s="320">
        <f t="shared" si="11"/>
        <v>0</v>
      </c>
      <c r="Y10" s="320">
        <f t="shared" si="12"/>
        <v>0</v>
      </c>
      <c r="Z10" s="320">
        <f t="shared" si="13"/>
        <v>0</v>
      </c>
      <c r="AA10" s="320">
        <f t="shared" si="14"/>
        <v>0</v>
      </c>
      <c r="AB10" s="320">
        <f t="shared" si="15"/>
        <v>0</v>
      </c>
      <c r="AC10" s="320">
        <f t="shared" si="16"/>
        <v>0</v>
      </c>
      <c r="AE10" s="320">
        <f t="shared" si="17"/>
        <v>0</v>
      </c>
      <c r="AF10" s="320">
        <f t="shared" si="18"/>
        <v>0</v>
      </c>
      <c r="AG10" s="320">
        <f t="shared" si="19"/>
        <v>0</v>
      </c>
      <c r="AH10" s="320">
        <f t="shared" si="20"/>
        <v>0</v>
      </c>
      <c r="AI10" s="320">
        <f t="shared" si="21"/>
        <v>0</v>
      </c>
      <c r="AJ10" s="320">
        <f t="shared" si="22"/>
        <v>0</v>
      </c>
      <c r="AK10" s="320">
        <f t="shared" si="23"/>
        <v>0</v>
      </c>
      <c r="AL10" s="320">
        <f t="shared" si="24"/>
        <v>0</v>
      </c>
      <c r="AN10" s="320">
        <f t="shared" si="25"/>
        <v>0</v>
      </c>
      <c r="AO10" s="320">
        <f t="shared" si="26"/>
        <v>0</v>
      </c>
      <c r="AP10" s="320">
        <f t="shared" si="27"/>
        <v>0</v>
      </c>
      <c r="AQ10" s="320">
        <f t="shared" si="28"/>
        <v>0</v>
      </c>
      <c r="AR10" s="320">
        <f t="shared" si="29"/>
        <v>0</v>
      </c>
      <c r="AS10" s="320">
        <f t="shared" si="30"/>
        <v>0</v>
      </c>
      <c r="AT10" s="320">
        <f t="shared" si="31"/>
        <v>0</v>
      </c>
      <c r="AU10" s="320">
        <f t="shared" si="32"/>
        <v>0</v>
      </c>
      <c r="AW10" s="320">
        <f t="shared" si="33"/>
        <v>0</v>
      </c>
      <c r="AX10" s="320">
        <f t="shared" si="34"/>
        <v>0</v>
      </c>
      <c r="AY10" s="320">
        <f t="shared" si="35"/>
        <v>0</v>
      </c>
      <c r="AZ10" s="320">
        <f t="shared" si="36"/>
        <v>0</v>
      </c>
      <c r="BA10" s="320">
        <f t="shared" si="37"/>
        <v>0</v>
      </c>
      <c r="BB10" s="320">
        <f t="shared" si="38"/>
        <v>0</v>
      </c>
      <c r="BC10" s="320">
        <f t="shared" si="39"/>
        <v>0</v>
      </c>
      <c r="BD10" s="320">
        <f t="shared" si="40"/>
        <v>0</v>
      </c>
    </row>
    <row r="11" spans="1:56" ht="21.95" customHeight="1" x14ac:dyDescent="0.15">
      <c r="A11" s="289"/>
      <c r="B11" s="332"/>
      <c r="C11" s="50"/>
      <c r="D11" s="662"/>
      <c r="E11" s="663"/>
      <c r="F11" s="45"/>
      <c r="G11" s="40"/>
      <c r="H11" s="40"/>
      <c r="I11" s="46"/>
      <c r="J11" s="241"/>
      <c r="K11" s="331" t="str">
        <f t="shared" si="0"/>
        <v/>
      </c>
      <c r="M11" s="320">
        <f t="shared" si="1"/>
        <v>0</v>
      </c>
      <c r="N11" s="320">
        <f t="shared" si="2"/>
        <v>0</v>
      </c>
      <c r="O11" s="320">
        <f t="shared" si="3"/>
        <v>0</v>
      </c>
      <c r="P11" s="320">
        <f t="shared" si="4"/>
        <v>0</v>
      </c>
      <c r="Q11" s="320">
        <f t="shared" si="5"/>
        <v>0</v>
      </c>
      <c r="R11" s="320">
        <f t="shared" si="6"/>
        <v>0</v>
      </c>
      <c r="S11" s="320">
        <f t="shared" si="7"/>
        <v>0</v>
      </c>
      <c r="T11" s="320">
        <f t="shared" si="8"/>
        <v>0</v>
      </c>
      <c r="V11" s="320">
        <f t="shared" si="9"/>
        <v>0</v>
      </c>
      <c r="W11" s="320">
        <f t="shared" si="10"/>
        <v>0</v>
      </c>
      <c r="X11" s="320">
        <f t="shared" si="11"/>
        <v>0</v>
      </c>
      <c r="Y11" s="320">
        <f t="shared" si="12"/>
        <v>0</v>
      </c>
      <c r="Z11" s="320">
        <f t="shared" si="13"/>
        <v>0</v>
      </c>
      <c r="AA11" s="320">
        <f t="shared" si="14"/>
        <v>0</v>
      </c>
      <c r="AB11" s="320">
        <f t="shared" si="15"/>
        <v>0</v>
      </c>
      <c r="AC11" s="320">
        <f t="shared" si="16"/>
        <v>0</v>
      </c>
      <c r="AE11" s="320">
        <f t="shared" si="17"/>
        <v>0</v>
      </c>
      <c r="AF11" s="320">
        <f t="shared" si="18"/>
        <v>0</v>
      </c>
      <c r="AG11" s="320">
        <f t="shared" si="19"/>
        <v>0</v>
      </c>
      <c r="AH11" s="320">
        <f t="shared" si="20"/>
        <v>0</v>
      </c>
      <c r="AI11" s="320">
        <f t="shared" si="21"/>
        <v>0</v>
      </c>
      <c r="AJ11" s="320">
        <f t="shared" si="22"/>
        <v>0</v>
      </c>
      <c r="AK11" s="320">
        <f t="shared" si="23"/>
        <v>0</v>
      </c>
      <c r="AL11" s="320">
        <f t="shared" si="24"/>
        <v>0</v>
      </c>
      <c r="AN11" s="320">
        <f t="shared" si="25"/>
        <v>0</v>
      </c>
      <c r="AO11" s="320">
        <f t="shared" si="26"/>
        <v>0</v>
      </c>
      <c r="AP11" s="320">
        <f t="shared" si="27"/>
        <v>0</v>
      </c>
      <c r="AQ11" s="320">
        <f t="shared" si="28"/>
        <v>0</v>
      </c>
      <c r="AR11" s="320">
        <f t="shared" si="29"/>
        <v>0</v>
      </c>
      <c r="AS11" s="320">
        <f t="shared" si="30"/>
        <v>0</v>
      </c>
      <c r="AT11" s="320">
        <f t="shared" si="31"/>
        <v>0</v>
      </c>
      <c r="AU11" s="320">
        <f t="shared" si="32"/>
        <v>0</v>
      </c>
      <c r="AW11" s="320">
        <f t="shared" si="33"/>
        <v>0</v>
      </c>
      <c r="AX11" s="320">
        <f t="shared" si="34"/>
        <v>0</v>
      </c>
      <c r="AY11" s="320">
        <f t="shared" si="35"/>
        <v>0</v>
      </c>
      <c r="AZ11" s="320">
        <f t="shared" si="36"/>
        <v>0</v>
      </c>
      <c r="BA11" s="320">
        <f t="shared" si="37"/>
        <v>0</v>
      </c>
      <c r="BB11" s="320">
        <f t="shared" si="38"/>
        <v>0</v>
      </c>
      <c r="BC11" s="320">
        <f t="shared" si="39"/>
        <v>0</v>
      </c>
      <c r="BD11" s="320">
        <f t="shared" si="40"/>
        <v>0</v>
      </c>
    </row>
    <row r="12" spans="1:56" ht="21.95" customHeight="1" x14ac:dyDescent="0.15">
      <c r="A12" s="289"/>
      <c r="B12" s="332"/>
      <c r="C12" s="50"/>
      <c r="D12" s="662"/>
      <c r="E12" s="663"/>
      <c r="F12" s="45"/>
      <c r="G12" s="40"/>
      <c r="H12" s="40"/>
      <c r="I12" s="48"/>
      <c r="J12" s="333"/>
      <c r="K12" s="331" t="str">
        <f t="shared" si="0"/>
        <v/>
      </c>
      <c r="M12" s="320">
        <f t="shared" si="1"/>
        <v>0</v>
      </c>
      <c r="N12" s="320">
        <f t="shared" si="2"/>
        <v>0</v>
      </c>
      <c r="O12" s="320">
        <f t="shared" si="3"/>
        <v>0</v>
      </c>
      <c r="P12" s="320">
        <f t="shared" si="4"/>
        <v>0</v>
      </c>
      <c r="Q12" s="320">
        <f t="shared" si="5"/>
        <v>0</v>
      </c>
      <c r="R12" s="320">
        <f t="shared" si="6"/>
        <v>0</v>
      </c>
      <c r="S12" s="320">
        <f t="shared" si="7"/>
        <v>0</v>
      </c>
      <c r="T12" s="320">
        <f t="shared" si="8"/>
        <v>0</v>
      </c>
      <c r="V12" s="320">
        <f t="shared" si="9"/>
        <v>0</v>
      </c>
      <c r="W12" s="320">
        <f t="shared" si="10"/>
        <v>0</v>
      </c>
      <c r="X12" s="320">
        <f t="shared" si="11"/>
        <v>0</v>
      </c>
      <c r="Y12" s="320">
        <f t="shared" si="12"/>
        <v>0</v>
      </c>
      <c r="Z12" s="320">
        <f t="shared" si="13"/>
        <v>0</v>
      </c>
      <c r="AA12" s="320">
        <f t="shared" si="14"/>
        <v>0</v>
      </c>
      <c r="AB12" s="320">
        <f t="shared" si="15"/>
        <v>0</v>
      </c>
      <c r="AC12" s="320">
        <f t="shared" si="16"/>
        <v>0</v>
      </c>
      <c r="AE12" s="320">
        <f t="shared" si="17"/>
        <v>0</v>
      </c>
      <c r="AF12" s="320">
        <f t="shared" si="18"/>
        <v>0</v>
      </c>
      <c r="AG12" s="320">
        <f t="shared" si="19"/>
        <v>0</v>
      </c>
      <c r="AH12" s="320">
        <f t="shared" si="20"/>
        <v>0</v>
      </c>
      <c r="AI12" s="320">
        <f t="shared" si="21"/>
        <v>0</v>
      </c>
      <c r="AJ12" s="320">
        <f t="shared" si="22"/>
        <v>0</v>
      </c>
      <c r="AK12" s="320">
        <f t="shared" si="23"/>
        <v>0</v>
      </c>
      <c r="AL12" s="320">
        <f t="shared" si="24"/>
        <v>0</v>
      </c>
      <c r="AN12" s="320">
        <f t="shared" si="25"/>
        <v>0</v>
      </c>
      <c r="AO12" s="320">
        <f t="shared" si="26"/>
        <v>0</v>
      </c>
      <c r="AP12" s="320">
        <f t="shared" si="27"/>
        <v>0</v>
      </c>
      <c r="AQ12" s="320">
        <f t="shared" si="28"/>
        <v>0</v>
      </c>
      <c r="AR12" s="320">
        <f t="shared" si="29"/>
        <v>0</v>
      </c>
      <c r="AS12" s="320">
        <f t="shared" si="30"/>
        <v>0</v>
      </c>
      <c r="AT12" s="320">
        <f t="shared" si="31"/>
        <v>0</v>
      </c>
      <c r="AU12" s="320">
        <f t="shared" si="32"/>
        <v>0</v>
      </c>
      <c r="AW12" s="320">
        <f t="shared" si="33"/>
        <v>0</v>
      </c>
      <c r="AX12" s="320">
        <f t="shared" si="34"/>
        <v>0</v>
      </c>
      <c r="AY12" s="320">
        <f t="shared" si="35"/>
        <v>0</v>
      </c>
      <c r="AZ12" s="320">
        <f t="shared" si="36"/>
        <v>0</v>
      </c>
      <c r="BA12" s="320">
        <f t="shared" si="37"/>
        <v>0</v>
      </c>
      <c r="BB12" s="320">
        <f t="shared" si="38"/>
        <v>0</v>
      </c>
      <c r="BC12" s="320">
        <f t="shared" si="39"/>
        <v>0</v>
      </c>
      <c r="BD12" s="320">
        <f t="shared" si="40"/>
        <v>0</v>
      </c>
    </row>
    <row r="13" spans="1:56" s="336" customFormat="1" ht="21.95" customHeight="1" x14ac:dyDescent="0.15">
      <c r="A13" s="334"/>
      <c r="B13" s="335"/>
      <c r="C13" s="50"/>
      <c r="D13" s="662"/>
      <c r="E13" s="663"/>
      <c r="F13" s="45"/>
      <c r="G13" s="40"/>
      <c r="H13" s="40"/>
      <c r="I13" s="51"/>
      <c r="J13" s="300"/>
      <c r="K13" s="331" t="str">
        <f t="shared" si="0"/>
        <v/>
      </c>
      <c r="M13" s="320">
        <f t="shared" si="1"/>
        <v>0</v>
      </c>
      <c r="N13" s="320">
        <f t="shared" si="2"/>
        <v>0</v>
      </c>
      <c r="O13" s="320">
        <f t="shared" si="3"/>
        <v>0</v>
      </c>
      <c r="P13" s="320">
        <f t="shared" si="4"/>
        <v>0</v>
      </c>
      <c r="Q13" s="320">
        <f t="shared" si="5"/>
        <v>0</v>
      </c>
      <c r="R13" s="320">
        <f t="shared" si="6"/>
        <v>0</v>
      </c>
      <c r="S13" s="320">
        <f t="shared" si="7"/>
        <v>0</v>
      </c>
      <c r="T13" s="320">
        <f t="shared" si="8"/>
        <v>0</v>
      </c>
      <c r="V13" s="320">
        <f t="shared" si="9"/>
        <v>0</v>
      </c>
      <c r="W13" s="320">
        <f t="shared" si="10"/>
        <v>0</v>
      </c>
      <c r="X13" s="320">
        <f t="shared" si="11"/>
        <v>0</v>
      </c>
      <c r="Y13" s="320">
        <f t="shared" si="12"/>
        <v>0</v>
      </c>
      <c r="Z13" s="320">
        <f t="shared" si="13"/>
        <v>0</v>
      </c>
      <c r="AA13" s="320">
        <f t="shared" si="14"/>
        <v>0</v>
      </c>
      <c r="AB13" s="320">
        <f t="shared" si="15"/>
        <v>0</v>
      </c>
      <c r="AC13" s="320">
        <f t="shared" si="16"/>
        <v>0</v>
      </c>
      <c r="AE13" s="320">
        <f t="shared" si="17"/>
        <v>0</v>
      </c>
      <c r="AF13" s="320">
        <f t="shared" si="18"/>
        <v>0</v>
      </c>
      <c r="AG13" s="320">
        <f t="shared" si="19"/>
        <v>0</v>
      </c>
      <c r="AH13" s="320">
        <f t="shared" si="20"/>
        <v>0</v>
      </c>
      <c r="AI13" s="320">
        <f t="shared" si="21"/>
        <v>0</v>
      </c>
      <c r="AJ13" s="320">
        <f t="shared" si="22"/>
        <v>0</v>
      </c>
      <c r="AK13" s="320">
        <f t="shared" si="23"/>
        <v>0</v>
      </c>
      <c r="AL13" s="320">
        <f t="shared" si="24"/>
        <v>0</v>
      </c>
      <c r="AN13" s="320">
        <f t="shared" si="25"/>
        <v>0</v>
      </c>
      <c r="AO13" s="320">
        <f t="shared" si="26"/>
        <v>0</v>
      </c>
      <c r="AP13" s="320">
        <f t="shared" si="27"/>
        <v>0</v>
      </c>
      <c r="AQ13" s="320">
        <f t="shared" si="28"/>
        <v>0</v>
      </c>
      <c r="AR13" s="320">
        <f t="shared" si="29"/>
        <v>0</v>
      </c>
      <c r="AS13" s="320">
        <f t="shared" si="30"/>
        <v>0</v>
      </c>
      <c r="AT13" s="320">
        <f t="shared" si="31"/>
        <v>0</v>
      </c>
      <c r="AU13" s="320">
        <f t="shared" si="32"/>
        <v>0</v>
      </c>
      <c r="AW13" s="320">
        <f t="shared" si="33"/>
        <v>0</v>
      </c>
      <c r="AX13" s="320">
        <f t="shared" si="34"/>
        <v>0</v>
      </c>
      <c r="AY13" s="320">
        <f t="shared" si="35"/>
        <v>0</v>
      </c>
      <c r="AZ13" s="320">
        <f t="shared" si="36"/>
        <v>0</v>
      </c>
      <c r="BA13" s="320">
        <f t="shared" si="37"/>
        <v>0</v>
      </c>
      <c r="BB13" s="320">
        <f t="shared" si="38"/>
        <v>0</v>
      </c>
      <c r="BC13" s="320">
        <f t="shared" si="39"/>
        <v>0</v>
      </c>
      <c r="BD13" s="320">
        <f t="shared" si="40"/>
        <v>0</v>
      </c>
    </row>
    <row r="14" spans="1:56" s="336" customFormat="1" ht="21.95" customHeight="1" x14ac:dyDescent="0.15">
      <c r="A14" s="334"/>
      <c r="B14" s="332"/>
      <c r="C14" s="50"/>
      <c r="D14" s="662"/>
      <c r="E14" s="663"/>
      <c r="F14" s="45"/>
      <c r="G14" s="40"/>
      <c r="H14" s="40"/>
      <c r="I14" s="46"/>
      <c r="J14" s="300"/>
      <c r="K14" s="331" t="str">
        <f t="shared" si="0"/>
        <v/>
      </c>
      <c r="M14" s="320">
        <f t="shared" si="1"/>
        <v>0</v>
      </c>
      <c r="N14" s="320">
        <f t="shared" si="2"/>
        <v>0</v>
      </c>
      <c r="O14" s="320">
        <f t="shared" si="3"/>
        <v>0</v>
      </c>
      <c r="P14" s="320">
        <f t="shared" si="4"/>
        <v>0</v>
      </c>
      <c r="Q14" s="320">
        <f t="shared" si="5"/>
        <v>0</v>
      </c>
      <c r="R14" s="320">
        <f t="shared" si="6"/>
        <v>0</v>
      </c>
      <c r="S14" s="320">
        <f t="shared" si="7"/>
        <v>0</v>
      </c>
      <c r="T14" s="320">
        <f t="shared" si="8"/>
        <v>0</v>
      </c>
      <c r="V14" s="320">
        <f t="shared" si="9"/>
        <v>0</v>
      </c>
      <c r="W14" s="320">
        <f t="shared" si="10"/>
        <v>0</v>
      </c>
      <c r="X14" s="320">
        <f t="shared" si="11"/>
        <v>0</v>
      </c>
      <c r="Y14" s="320">
        <f t="shared" si="12"/>
        <v>0</v>
      </c>
      <c r="Z14" s="320">
        <f t="shared" si="13"/>
        <v>0</v>
      </c>
      <c r="AA14" s="320">
        <f t="shared" si="14"/>
        <v>0</v>
      </c>
      <c r="AB14" s="320">
        <f t="shared" si="15"/>
        <v>0</v>
      </c>
      <c r="AC14" s="320">
        <f t="shared" si="16"/>
        <v>0</v>
      </c>
      <c r="AE14" s="320">
        <f t="shared" si="17"/>
        <v>0</v>
      </c>
      <c r="AF14" s="320">
        <f t="shared" si="18"/>
        <v>0</v>
      </c>
      <c r="AG14" s="320">
        <f t="shared" si="19"/>
        <v>0</v>
      </c>
      <c r="AH14" s="320">
        <f t="shared" si="20"/>
        <v>0</v>
      </c>
      <c r="AI14" s="320">
        <f t="shared" si="21"/>
        <v>0</v>
      </c>
      <c r="AJ14" s="320">
        <f t="shared" si="22"/>
        <v>0</v>
      </c>
      <c r="AK14" s="320">
        <f t="shared" si="23"/>
        <v>0</v>
      </c>
      <c r="AL14" s="320">
        <f t="shared" si="24"/>
        <v>0</v>
      </c>
      <c r="AN14" s="320">
        <f t="shared" si="25"/>
        <v>0</v>
      </c>
      <c r="AO14" s="320">
        <f t="shared" si="26"/>
        <v>0</v>
      </c>
      <c r="AP14" s="320">
        <f t="shared" si="27"/>
        <v>0</v>
      </c>
      <c r="AQ14" s="320">
        <f t="shared" si="28"/>
        <v>0</v>
      </c>
      <c r="AR14" s="320">
        <f t="shared" si="29"/>
        <v>0</v>
      </c>
      <c r="AS14" s="320">
        <f t="shared" si="30"/>
        <v>0</v>
      </c>
      <c r="AT14" s="320">
        <f t="shared" si="31"/>
        <v>0</v>
      </c>
      <c r="AU14" s="320">
        <f t="shared" si="32"/>
        <v>0</v>
      </c>
      <c r="AW14" s="320">
        <f t="shared" si="33"/>
        <v>0</v>
      </c>
      <c r="AX14" s="320">
        <f t="shared" si="34"/>
        <v>0</v>
      </c>
      <c r="AY14" s="320">
        <f t="shared" si="35"/>
        <v>0</v>
      </c>
      <c r="AZ14" s="320">
        <f t="shared" si="36"/>
        <v>0</v>
      </c>
      <c r="BA14" s="320">
        <f t="shared" si="37"/>
        <v>0</v>
      </c>
      <c r="BB14" s="320">
        <f t="shared" si="38"/>
        <v>0</v>
      </c>
      <c r="BC14" s="320">
        <f t="shared" si="39"/>
        <v>0</v>
      </c>
      <c r="BD14" s="320">
        <f t="shared" si="40"/>
        <v>0</v>
      </c>
    </row>
    <row r="15" spans="1:56" s="336" customFormat="1" ht="21.95" customHeight="1" x14ac:dyDescent="0.15">
      <c r="A15" s="334"/>
      <c r="B15" s="337"/>
      <c r="C15" s="50"/>
      <c r="D15" s="662"/>
      <c r="E15" s="663"/>
      <c r="F15" s="45"/>
      <c r="G15" s="40"/>
      <c r="H15" s="40"/>
      <c r="I15" s="46"/>
      <c r="J15" s="300"/>
      <c r="K15" s="331" t="str">
        <f t="shared" si="0"/>
        <v/>
      </c>
      <c r="M15" s="320">
        <f t="shared" si="1"/>
        <v>0</v>
      </c>
      <c r="N15" s="320">
        <f t="shared" si="2"/>
        <v>0</v>
      </c>
      <c r="O15" s="320">
        <f t="shared" si="3"/>
        <v>0</v>
      </c>
      <c r="P15" s="320">
        <f t="shared" si="4"/>
        <v>0</v>
      </c>
      <c r="Q15" s="320">
        <f t="shared" si="5"/>
        <v>0</v>
      </c>
      <c r="R15" s="320">
        <f t="shared" si="6"/>
        <v>0</v>
      </c>
      <c r="S15" s="320">
        <f t="shared" si="7"/>
        <v>0</v>
      </c>
      <c r="T15" s="320">
        <f t="shared" si="8"/>
        <v>0</v>
      </c>
      <c r="V15" s="320">
        <f t="shared" si="9"/>
        <v>0</v>
      </c>
      <c r="W15" s="320">
        <f t="shared" si="10"/>
        <v>0</v>
      </c>
      <c r="X15" s="320">
        <f t="shared" si="11"/>
        <v>0</v>
      </c>
      <c r="Y15" s="320">
        <f t="shared" si="12"/>
        <v>0</v>
      </c>
      <c r="Z15" s="320">
        <f t="shared" si="13"/>
        <v>0</v>
      </c>
      <c r="AA15" s="320">
        <f t="shared" si="14"/>
        <v>0</v>
      </c>
      <c r="AB15" s="320">
        <f t="shared" si="15"/>
        <v>0</v>
      </c>
      <c r="AC15" s="320">
        <f t="shared" si="16"/>
        <v>0</v>
      </c>
      <c r="AE15" s="320">
        <f t="shared" si="17"/>
        <v>0</v>
      </c>
      <c r="AF15" s="320">
        <f t="shared" si="18"/>
        <v>0</v>
      </c>
      <c r="AG15" s="320">
        <f t="shared" si="19"/>
        <v>0</v>
      </c>
      <c r="AH15" s="320">
        <f t="shared" si="20"/>
        <v>0</v>
      </c>
      <c r="AI15" s="320">
        <f t="shared" si="21"/>
        <v>0</v>
      </c>
      <c r="AJ15" s="320">
        <f t="shared" si="22"/>
        <v>0</v>
      </c>
      <c r="AK15" s="320">
        <f t="shared" si="23"/>
        <v>0</v>
      </c>
      <c r="AL15" s="320">
        <f t="shared" si="24"/>
        <v>0</v>
      </c>
      <c r="AN15" s="320">
        <f t="shared" si="25"/>
        <v>0</v>
      </c>
      <c r="AO15" s="320">
        <f t="shared" si="26"/>
        <v>0</v>
      </c>
      <c r="AP15" s="320">
        <f t="shared" si="27"/>
        <v>0</v>
      </c>
      <c r="AQ15" s="320">
        <f t="shared" si="28"/>
        <v>0</v>
      </c>
      <c r="AR15" s="320">
        <f t="shared" si="29"/>
        <v>0</v>
      </c>
      <c r="AS15" s="320">
        <f t="shared" si="30"/>
        <v>0</v>
      </c>
      <c r="AT15" s="320">
        <f t="shared" si="31"/>
        <v>0</v>
      </c>
      <c r="AU15" s="320">
        <f t="shared" si="32"/>
        <v>0</v>
      </c>
      <c r="AW15" s="320">
        <f t="shared" si="33"/>
        <v>0</v>
      </c>
      <c r="AX15" s="320">
        <f t="shared" si="34"/>
        <v>0</v>
      </c>
      <c r="AY15" s="320">
        <f t="shared" si="35"/>
        <v>0</v>
      </c>
      <c r="AZ15" s="320">
        <f t="shared" si="36"/>
        <v>0</v>
      </c>
      <c r="BA15" s="320">
        <f t="shared" si="37"/>
        <v>0</v>
      </c>
      <c r="BB15" s="320">
        <f t="shared" si="38"/>
        <v>0</v>
      </c>
      <c r="BC15" s="320">
        <f t="shared" si="39"/>
        <v>0</v>
      </c>
      <c r="BD15" s="320">
        <f t="shared" si="40"/>
        <v>0</v>
      </c>
    </row>
    <row r="16" spans="1:56" s="336" customFormat="1" ht="21.95" customHeight="1" x14ac:dyDescent="0.15">
      <c r="A16" s="334"/>
      <c r="B16" s="337"/>
      <c r="C16" s="50"/>
      <c r="D16" s="662"/>
      <c r="E16" s="663"/>
      <c r="F16" s="45"/>
      <c r="G16" s="40"/>
      <c r="H16" s="40"/>
      <c r="I16" s="48"/>
      <c r="J16" s="300"/>
      <c r="K16" s="331" t="str">
        <f t="shared" si="0"/>
        <v/>
      </c>
      <c r="M16" s="320">
        <f t="shared" si="1"/>
        <v>0</v>
      </c>
      <c r="N16" s="320">
        <f t="shared" si="2"/>
        <v>0</v>
      </c>
      <c r="O16" s="320">
        <f t="shared" si="3"/>
        <v>0</v>
      </c>
      <c r="P16" s="320">
        <f t="shared" si="4"/>
        <v>0</v>
      </c>
      <c r="Q16" s="320">
        <f t="shared" si="5"/>
        <v>0</v>
      </c>
      <c r="R16" s="320">
        <f t="shared" si="6"/>
        <v>0</v>
      </c>
      <c r="S16" s="320">
        <f t="shared" si="7"/>
        <v>0</v>
      </c>
      <c r="T16" s="320">
        <f t="shared" si="8"/>
        <v>0</v>
      </c>
      <c r="V16" s="320">
        <f t="shared" si="9"/>
        <v>0</v>
      </c>
      <c r="W16" s="320">
        <f t="shared" si="10"/>
        <v>0</v>
      </c>
      <c r="X16" s="320">
        <f t="shared" si="11"/>
        <v>0</v>
      </c>
      <c r="Y16" s="320">
        <f t="shared" si="12"/>
        <v>0</v>
      </c>
      <c r="Z16" s="320">
        <f t="shared" si="13"/>
        <v>0</v>
      </c>
      <c r="AA16" s="320">
        <f t="shared" si="14"/>
        <v>0</v>
      </c>
      <c r="AB16" s="320">
        <f t="shared" si="15"/>
        <v>0</v>
      </c>
      <c r="AC16" s="320">
        <f t="shared" si="16"/>
        <v>0</v>
      </c>
      <c r="AE16" s="320">
        <f t="shared" si="17"/>
        <v>0</v>
      </c>
      <c r="AF16" s="320">
        <f t="shared" si="18"/>
        <v>0</v>
      </c>
      <c r="AG16" s="320">
        <f t="shared" si="19"/>
        <v>0</v>
      </c>
      <c r="AH16" s="320">
        <f t="shared" si="20"/>
        <v>0</v>
      </c>
      <c r="AI16" s="320">
        <f t="shared" si="21"/>
        <v>0</v>
      </c>
      <c r="AJ16" s="320">
        <f t="shared" si="22"/>
        <v>0</v>
      </c>
      <c r="AK16" s="320">
        <f t="shared" si="23"/>
        <v>0</v>
      </c>
      <c r="AL16" s="320">
        <f t="shared" si="24"/>
        <v>0</v>
      </c>
      <c r="AN16" s="320">
        <f t="shared" si="25"/>
        <v>0</v>
      </c>
      <c r="AO16" s="320">
        <f t="shared" si="26"/>
        <v>0</v>
      </c>
      <c r="AP16" s="320">
        <f t="shared" si="27"/>
        <v>0</v>
      </c>
      <c r="AQ16" s="320">
        <f t="shared" si="28"/>
        <v>0</v>
      </c>
      <c r="AR16" s="320">
        <f t="shared" si="29"/>
        <v>0</v>
      </c>
      <c r="AS16" s="320">
        <f t="shared" si="30"/>
        <v>0</v>
      </c>
      <c r="AT16" s="320">
        <f t="shared" si="31"/>
        <v>0</v>
      </c>
      <c r="AU16" s="320">
        <f t="shared" si="32"/>
        <v>0</v>
      </c>
      <c r="AW16" s="320">
        <f t="shared" si="33"/>
        <v>0</v>
      </c>
      <c r="AX16" s="320">
        <f t="shared" si="34"/>
        <v>0</v>
      </c>
      <c r="AY16" s="320">
        <f t="shared" si="35"/>
        <v>0</v>
      </c>
      <c r="AZ16" s="320">
        <f t="shared" si="36"/>
        <v>0</v>
      </c>
      <c r="BA16" s="320">
        <f t="shared" si="37"/>
        <v>0</v>
      </c>
      <c r="BB16" s="320">
        <f t="shared" si="38"/>
        <v>0</v>
      </c>
      <c r="BC16" s="320">
        <f t="shared" si="39"/>
        <v>0</v>
      </c>
      <c r="BD16" s="320">
        <f t="shared" si="40"/>
        <v>0</v>
      </c>
    </row>
    <row r="17" spans="1:56" s="336" customFormat="1" ht="21.95" customHeight="1" x14ac:dyDescent="0.15">
      <c r="A17" s="334"/>
      <c r="B17" s="337"/>
      <c r="C17" s="59"/>
      <c r="D17" s="662"/>
      <c r="E17" s="663"/>
      <c r="F17" s="45"/>
      <c r="G17" s="40"/>
      <c r="H17" s="40"/>
      <c r="I17" s="60"/>
      <c r="J17" s="300"/>
      <c r="K17" s="331" t="str">
        <f t="shared" si="0"/>
        <v/>
      </c>
      <c r="M17" s="320">
        <f t="shared" si="1"/>
        <v>0</v>
      </c>
      <c r="N17" s="320">
        <f t="shared" si="2"/>
        <v>0</v>
      </c>
      <c r="O17" s="320">
        <f t="shared" si="3"/>
        <v>0</v>
      </c>
      <c r="P17" s="320">
        <f t="shared" si="4"/>
        <v>0</v>
      </c>
      <c r="Q17" s="320">
        <f t="shared" si="5"/>
        <v>0</v>
      </c>
      <c r="R17" s="320">
        <f t="shared" si="6"/>
        <v>0</v>
      </c>
      <c r="S17" s="320">
        <f t="shared" si="7"/>
        <v>0</v>
      </c>
      <c r="T17" s="320">
        <f t="shared" si="8"/>
        <v>0</v>
      </c>
      <c r="V17" s="320">
        <f t="shared" si="9"/>
        <v>0</v>
      </c>
      <c r="W17" s="320">
        <f t="shared" si="10"/>
        <v>0</v>
      </c>
      <c r="X17" s="320">
        <f t="shared" si="11"/>
        <v>0</v>
      </c>
      <c r="Y17" s="320">
        <f t="shared" si="12"/>
        <v>0</v>
      </c>
      <c r="Z17" s="320">
        <f t="shared" si="13"/>
        <v>0</v>
      </c>
      <c r="AA17" s="320">
        <f t="shared" si="14"/>
        <v>0</v>
      </c>
      <c r="AB17" s="320">
        <f t="shared" si="15"/>
        <v>0</v>
      </c>
      <c r="AC17" s="320">
        <f t="shared" si="16"/>
        <v>0</v>
      </c>
      <c r="AE17" s="320">
        <f t="shared" si="17"/>
        <v>0</v>
      </c>
      <c r="AF17" s="320">
        <f t="shared" si="18"/>
        <v>0</v>
      </c>
      <c r="AG17" s="320">
        <f t="shared" si="19"/>
        <v>0</v>
      </c>
      <c r="AH17" s="320">
        <f t="shared" si="20"/>
        <v>0</v>
      </c>
      <c r="AI17" s="320">
        <f t="shared" si="21"/>
        <v>0</v>
      </c>
      <c r="AJ17" s="320">
        <f t="shared" si="22"/>
        <v>0</v>
      </c>
      <c r="AK17" s="320">
        <f t="shared" si="23"/>
        <v>0</v>
      </c>
      <c r="AL17" s="320">
        <f t="shared" si="24"/>
        <v>0</v>
      </c>
      <c r="AN17" s="320">
        <f t="shared" si="25"/>
        <v>0</v>
      </c>
      <c r="AO17" s="320">
        <f t="shared" si="26"/>
        <v>0</v>
      </c>
      <c r="AP17" s="320">
        <f t="shared" si="27"/>
        <v>0</v>
      </c>
      <c r="AQ17" s="320">
        <f t="shared" si="28"/>
        <v>0</v>
      </c>
      <c r="AR17" s="320">
        <f t="shared" si="29"/>
        <v>0</v>
      </c>
      <c r="AS17" s="320">
        <f t="shared" si="30"/>
        <v>0</v>
      </c>
      <c r="AT17" s="320">
        <f t="shared" si="31"/>
        <v>0</v>
      </c>
      <c r="AU17" s="320">
        <f t="shared" si="32"/>
        <v>0</v>
      </c>
      <c r="AW17" s="320">
        <f t="shared" si="33"/>
        <v>0</v>
      </c>
      <c r="AX17" s="320">
        <f t="shared" si="34"/>
        <v>0</v>
      </c>
      <c r="AY17" s="320">
        <f t="shared" si="35"/>
        <v>0</v>
      </c>
      <c r="AZ17" s="320">
        <f t="shared" si="36"/>
        <v>0</v>
      </c>
      <c r="BA17" s="320">
        <f t="shared" si="37"/>
        <v>0</v>
      </c>
      <c r="BB17" s="320">
        <f t="shared" si="38"/>
        <v>0</v>
      </c>
      <c r="BC17" s="320">
        <f t="shared" si="39"/>
        <v>0</v>
      </c>
      <c r="BD17" s="320">
        <f t="shared" si="40"/>
        <v>0</v>
      </c>
    </row>
    <row r="18" spans="1:56" s="336" customFormat="1" ht="21.95" customHeight="1" x14ac:dyDescent="0.15">
      <c r="A18" s="334"/>
      <c r="B18" s="337"/>
      <c r="C18" s="59"/>
      <c r="D18" s="662"/>
      <c r="E18" s="677"/>
      <c r="F18" s="45"/>
      <c r="G18" s="40"/>
      <c r="H18" s="61"/>
      <c r="I18" s="46"/>
      <c r="J18" s="338"/>
      <c r="K18" s="331" t="str">
        <f t="shared" si="0"/>
        <v/>
      </c>
      <c r="M18" s="320">
        <f t="shared" si="1"/>
        <v>0</v>
      </c>
      <c r="N18" s="320">
        <f t="shared" si="2"/>
        <v>0</v>
      </c>
      <c r="O18" s="320">
        <f t="shared" si="3"/>
        <v>0</v>
      </c>
      <c r="P18" s="320">
        <f t="shared" si="4"/>
        <v>0</v>
      </c>
      <c r="Q18" s="320">
        <f t="shared" si="5"/>
        <v>0</v>
      </c>
      <c r="R18" s="320">
        <f t="shared" si="6"/>
        <v>0</v>
      </c>
      <c r="S18" s="320">
        <f t="shared" si="7"/>
        <v>0</v>
      </c>
      <c r="T18" s="320">
        <f t="shared" si="8"/>
        <v>0</v>
      </c>
      <c r="V18" s="320">
        <f t="shared" si="9"/>
        <v>0</v>
      </c>
      <c r="W18" s="320">
        <f t="shared" si="10"/>
        <v>0</v>
      </c>
      <c r="X18" s="320">
        <f t="shared" si="11"/>
        <v>0</v>
      </c>
      <c r="Y18" s="320">
        <f t="shared" si="12"/>
        <v>0</v>
      </c>
      <c r="Z18" s="320">
        <f t="shared" si="13"/>
        <v>0</v>
      </c>
      <c r="AA18" s="320">
        <f t="shared" si="14"/>
        <v>0</v>
      </c>
      <c r="AB18" s="320">
        <f t="shared" si="15"/>
        <v>0</v>
      </c>
      <c r="AC18" s="320">
        <f t="shared" si="16"/>
        <v>0</v>
      </c>
      <c r="AE18" s="320">
        <f t="shared" si="17"/>
        <v>0</v>
      </c>
      <c r="AF18" s="320">
        <f t="shared" si="18"/>
        <v>0</v>
      </c>
      <c r="AG18" s="320">
        <f t="shared" si="19"/>
        <v>0</v>
      </c>
      <c r="AH18" s="320">
        <f t="shared" si="20"/>
        <v>0</v>
      </c>
      <c r="AI18" s="320">
        <f t="shared" si="21"/>
        <v>0</v>
      </c>
      <c r="AJ18" s="320">
        <f t="shared" si="22"/>
        <v>0</v>
      </c>
      <c r="AK18" s="320">
        <f t="shared" si="23"/>
        <v>0</v>
      </c>
      <c r="AL18" s="320">
        <f t="shared" si="24"/>
        <v>0</v>
      </c>
      <c r="AN18" s="320">
        <f t="shared" si="25"/>
        <v>0</v>
      </c>
      <c r="AO18" s="320">
        <f t="shared" si="26"/>
        <v>0</v>
      </c>
      <c r="AP18" s="320">
        <f t="shared" si="27"/>
        <v>0</v>
      </c>
      <c r="AQ18" s="320">
        <f t="shared" si="28"/>
        <v>0</v>
      </c>
      <c r="AR18" s="320">
        <f t="shared" si="29"/>
        <v>0</v>
      </c>
      <c r="AS18" s="320">
        <f t="shared" si="30"/>
        <v>0</v>
      </c>
      <c r="AT18" s="320">
        <f t="shared" si="31"/>
        <v>0</v>
      </c>
      <c r="AU18" s="320">
        <f t="shared" si="32"/>
        <v>0</v>
      </c>
      <c r="AW18" s="320">
        <f t="shared" si="33"/>
        <v>0</v>
      </c>
      <c r="AX18" s="320">
        <f t="shared" si="34"/>
        <v>0</v>
      </c>
      <c r="AY18" s="320">
        <f t="shared" si="35"/>
        <v>0</v>
      </c>
      <c r="AZ18" s="320">
        <f t="shared" si="36"/>
        <v>0</v>
      </c>
      <c r="BA18" s="320">
        <f t="shared" si="37"/>
        <v>0</v>
      </c>
      <c r="BB18" s="320">
        <f t="shared" si="38"/>
        <v>0</v>
      </c>
      <c r="BC18" s="320">
        <f t="shared" si="39"/>
        <v>0</v>
      </c>
      <c r="BD18" s="320">
        <f t="shared" si="40"/>
        <v>0</v>
      </c>
    </row>
    <row r="19" spans="1:56" s="336" customFormat="1" ht="21.95" customHeight="1" x14ac:dyDescent="0.15">
      <c r="A19" s="334"/>
      <c r="B19" s="337"/>
      <c r="C19" s="59"/>
      <c r="D19" s="662"/>
      <c r="E19" s="677"/>
      <c r="F19" s="45"/>
      <c r="G19" s="40"/>
      <c r="H19" s="40"/>
      <c r="I19" s="46"/>
      <c r="J19" s="339"/>
      <c r="K19" s="331" t="str">
        <f t="shared" si="0"/>
        <v/>
      </c>
      <c r="M19" s="320">
        <f t="shared" si="1"/>
        <v>0</v>
      </c>
      <c r="N19" s="320">
        <f t="shared" si="2"/>
        <v>0</v>
      </c>
      <c r="O19" s="320">
        <f t="shared" si="3"/>
        <v>0</v>
      </c>
      <c r="P19" s="320">
        <f t="shared" si="4"/>
        <v>0</v>
      </c>
      <c r="Q19" s="320">
        <f t="shared" si="5"/>
        <v>0</v>
      </c>
      <c r="R19" s="320">
        <f t="shared" si="6"/>
        <v>0</v>
      </c>
      <c r="S19" s="320">
        <f t="shared" si="7"/>
        <v>0</v>
      </c>
      <c r="T19" s="320">
        <f t="shared" si="8"/>
        <v>0</v>
      </c>
      <c r="V19" s="320">
        <f t="shared" si="9"/>
        <v>0</v>
      </c>
      <c r="W19" s="320">
        <f t="shared" si="10"/>
        <v>0</v>
      </c>
      <c r="X19" s="320">
        <f t="shared" si="11"/>
        <v>0</v>
      </c>
      <c r="Y19" s="320">
        <f t="shared" si="12"/>
        <v>0</v>
      </c>
      <c r="Z19" s="320">
        <f t="shared" si="13"/>
        <v>0</v>
      </c>
      <c r="AA19" s="320">
        <f t="shared" si="14"/>
        <v>0</v>
      </c>
      <c r="AB19" s="320">
        <f t="shared" si="15"/>
        <v>0</v>
      </c>
      <c r="AC19" s="320">
        <f t="shared" si="16"/>
        <v>0</v>
      </c>
      <c r="AE19" s="320">
        <f t="shared" si="17"/>
        <v>0</v>
      </c>
      <c r="AF19" s="320">
        <f t="shared" si="18"/>
        <v>0</v>
      </c>
      <c r="AG19" s="320">
        <f t="shared" si="19"/>
        <v>0</v>
      </c>
      <c r="AH19" s="320">
        <f t="shared" si="20"/>
        <v>0</v>
      </c>
      <c r="AI19" s="320">
        <f t="shared" si="21"/>
        <v>0</v>
      </c>
      <c r="AJ19" s="320">
        <f t="shared" si="22"/>
        <v>0</v>
      </c>
      <c r="AK19" s="320">
        <f t="shared" si="23"/>
        <v>0</v>
      </c>
      <c r="AL19" s="320">
        <f t="shared" si="24"/>
        <v>0</v>
      </c>
      <c r="AN19" s="320">
        <f t="shared" si="25"/>
        <v>0</v>
      </c>
      <c r="AO19" s="320">
        <f t="shared" si="26"/>
        <v>0</v>
      </c>
      <c r="AP19" s="320">
        <f t="shared" si="27"/>
        <v>0</v>
      </c>
      <c r="AQ19" s="320">
        <f t="shared" si="28"/>
        <v>0</v>
      </c>
      <c r="AR19" s="320">
        <f t="shared" si="29"/>
        <v>0</v>
      </c>
      <c r="AS19" s="320">
        <f t="shared" si="30"/>
        <v>0</v>
      </c>
      <c r="AT19" s="320">
        <f t="shared" si="31"/>
        <v>0</v>
      </c>
      <c r="AU19" s="320">
        <f t="shared" si="32"/>
        <v>0</v>
      </c>
      <c r="AW19" s="320">
        <f t="shared" si="33"/>
        <v>0</v>
      </c>
      <c r="AX19" s="320">
        <f t="shared" si="34"/>
        <v>0</v>
      </c>
      <c r="AY19" s="320">
        <f t="shared" si="35"/>
        <v>0</v>
      </c>
      <c r="AZ19" s="320">
        <f t="shared" si="36"/>
        <v>0</v>
      </c>
      <c r="BA19" s="320">
        <f t="shared" si="37"/>
        <v>0</v>
      </c>
      <c r="BB19" s="320">
        <f t="shared" si="38"/>
        <v>0</v>
      </c>
      <c r="BC19" s="320">
        <f t="shared" si="39"/>
        <v>0</v>
      </c>
      <c r="BD19" s="320">
        <f t="shared" si="40"/>
        <v>0</v>
      </c>
    </row>
    <row r="20" spans="1:56" s="336" customFormat="1" ht="21.95" customHeight="1" x14ac:dyDescent="0.15">
      <c r="A20" s="334"/>
      <c r="B20" s="337"/>
      <c r="C20" s="40"/>
      <c r="D20" s="662"/>
      <c r="E20" s="677"/>
      <c r="F20" s="45"/>
      <c r="G20" s="40"/>
      <c r="H20" s="59"/>
      <c r="I20" s="58"/>
      <c r="J20" s="338"/>
      <c r="K20" s="331" t="str">
        <f t="shared" si="0"/>
        <v/>
      </c>
      <c r="M20" s="320">
        <f t="shared" si="1"/>
        <v>0</v>
      </c>
      <c r="N20" s="320">
        <f t="shared" si="2"/>
        <v>0</v>
      </c>
      <c r="O20" s="320">
        <f t="shared" si="3"/>
        <v>0</v>
      </c>
      <c r="P20" s="320">
        <f t="shared" si="4"/>
        <v>0</v>
      </c>
      <c r="Q20" s="320">
        <f t="shared" si="5"/>
        <v>0</v>
      </c>
      <c r="R20" s="320">
        <f t="shared" si="6"/>
        <v>0</v>
      </c>
      <c r="S20" s="320">
        <f t="shared" si="7"/>
        <v>0</v>
      </c>
      <c r="T20" s="320">
        <f t="shared" si="8"/>
        <v>0</v>
      </c>
      <c r="V20" s="320">
        <f t="shared" si="9"/>
        <v>0</v>
      </c>
      <c r="W20" s="320">
        <f t="shared" si="10"/>
        <v>0</v>
      </c>
      <c r="X20" s="320">
        <f t="shared" si="11"/>
        <v>0</v>
      </c>
      <c r="Y20" s="320">
        <f t="shared" si="12"/>
        <v>0</v>
      </c>
      <c r="Z20" s="320">
        <f t="shared" si="13"/>
        <v>0</v>
      </c>
      <c r="AA20" s="320">
        <f t="shared" si="14"/>
        <v>0</v>
      </c>
      <c r="AB20" s="320">
        <f t="shared" si="15"/>
        <v>0</v>
      </c>
      <c r="AC20" s="320">
        <f t="shared" si="16"/>
        <v>0</v>
      </c>
      <c r="AE20" s="320">
        <f t="shared" si="17"/>
        <v>0</v>
      </c>
      <c r="AF20" s="320">
        <f t="shared" si="18"/>
        <v>0</v>
      </c>
      <c r="AG20" s="320">
        <f t="shared" si="19"/>
        <v>0</v>
      </c>
      <c r="AH20" s="320">
        <f t="shared" si="20"/>
        <v>0</v>
      </c>
      <c r="AI20" s="320">
        <f t="shared" si="21"/>
        <v>0</v>
      </c>
      <c r="AJ20" s="320">
        <f t="shared" si="22"/>
        <v>0</v>
      </c>
      <c r="AK20" s="320">
        <f t="shared" si="23"/>
        <v>0</v>
      </c>
      <c r="AL20" s="320">
        <f t="shared" si="24"/>
        <v>0</v>
      </c>
      <c r="AN20" s="320">
        <f t="shared" si="25"/>
        <v>0</v>
      </c>
      <c r="AO20" s="320">
        <f t="shared" si="26"/>
        <v>0</v>
      </c>
      <c r="AP20" s="320">
        <f t="shared" si="27"/>
        <v>0</v>
      </c>
      <c r="AQ20" s="320">
        <f t="shared" si="28"/>
        <v>0</v>
      </c>
      <c r="AR20" s="320">
        <f t="shared" si="29"/>
        <v>0</v>
      </c>
      <c r="AS20" s="320">
        <f t="shared" si="30"/>
        <v>0</v>
      </c>
      <c r="AT20" s="320">
        <f t="shared" si="31"/>
        <v>0</v>
      </c>
      <c r="AU20" s="320">
        <f t="shared" si="32"/>
        <v>0</v>
      </c>
      <c r="AW20" s="320">
        <f t="shared" si="33"/>
        <v>0</v>
      </c>
      <c r="AX20" s="320">
        <f t="shared" si="34"/>
        <v>0</v>
      </c>
      <c r="AY20" s="320">
        <f t="shared" si="35"/>
        <v>0</v>
      </c>
      <c r="AZ20" s="320">
        <f t="shared" si="36"/>
        <v>0</v>
      </c>
      <c r="BA20" s="320">
        <f t="shared" si="37"/>
        <v>0</v>
      </c>
      <c r="BB20" s="320">
        <f t="shared" si="38"/>
        <v>0</v>
      </c>
      <c r="BC20" s="320">
        <f t="shared" si="39"/>
        <v>0</v>
      </c>
      <c r="BD20" s="320">
        <f t="shared" si="40"/>
        <v>0</v>
      </c>
    </row>
    <row r="21" spans="1:56" s="336" customFormat="1" ht="21.95" customHeight="1" x14ac:dyDescent="0.15">
      <c r="A21" s="334"/>
      <c r="B21" s="337"/>
      <c r="C21" s="59"/>
      <c r="D21" s="662"/>
      <c r="E21" s="677"/>
      <c r="F21" s="45"/>
      <c r="G21" s="40"/>
      <c r="H21" s="40"/>
      <c r="I21" s="58"/>
      <c r="J21" s="340"/>
      <c r="K21" s="331" t="str">
        <f t="shared" si="0"/>
        <v/>
      </c>
      <c r="M21" s="320">
        <f t="shared" si="1"/>
        <v>0</v>
      </c>
      <c r="N21" s="320">
        <f t="shared" si="2"/>
        <v>0</v>
      </c>
      <c r="O21" s="320">
        <f t="shared" si="3"/>
        <v>0</v>
      </c>
      <c r="P21" s="320">
        <f t="shared" si="4"/>
        <v>0</v>
      </c>
      <c r="Q21" s="320">
        <f t="shared" si="5"/>
        <v>0</v>
      </c>
      <c r="R21" s="320">
        <f t="shared" si="6"/>
        <v>0</v>
      </c>
      <c r="S21" s="320">
        <f t="shared" si="7"/>
        <v>0</v>
      </c>
      <c r="T21" s="320">
        <f t="shared" si="8"/>
        <v>0</v>
      </c>
      <c r="V21" s="320">
        <f t="shared" si="9"/>
        <v>0</v>
      </c>
      <c r="W21" s="320">
        <f t="shared" si="10"/>
        <v>0</v>
      </c>
      <c r="X21" s="320">
        <f t="shared" si="11"/>
        <v>0</v>
      </c>
      <c r="Y21" s="320">
        <f t="shared" si="12"/>
        <v>0</v>
      </c>
      <c r="Z21" s="320">
        <f t="shared" si="13"/>
        <v>0</v>
      </c>
      <c r="AA21" s="320">
        <f t="shared" si="14"/>
        <v>0</v>
      </c>
      <c r="AB21" s="320">
        <f t="shared" si="15"/>
        <v>0</v>
      </c>
      <c r="AC21" s="320">
        <f t="shared" si="16"/>
        <v>0</v>
      </c>
      <c r="AE21" s="320">
        <f t="shared" si="17"/>
        <v>0</v>
      </c>
      <c r="AF21" s="320">
        <f t="shared" si="18"/>
        <v>0</v>
      </c>
      <c r="AG21" s="320">
        <f t="shared" si="19"/>
        <v>0</v>
      </c>
      <c r="AH21" s="320">
        <f t="shared" si="20"/>
        <v>0</v>
      </c>
      <c r="AI21" s="320">
        <f t="shared" si="21"/>
        <v>0</v>
      </c>
      <c r="AJ21" s="320">
        <f t="shared" si="22"/>
        <v>0</v>
      </c>
      <c r="AK21" s="320">
        <f t="shared" si="23"/>
        <v>0</v>
      </c>
      <c r="AL21" s="320">
        <f t="shared" si="24"/>
        <v>0</v>
      </c>
      <c r="AN21" s="320">
        <f t="shared" si="25"/>
        <v>0</v>
      </c>
      <c r="AO21" s="320">
        <f t="shared" si="26"/>
        <v>0</v>
      </c>
      <c r="AP21" s="320">
        <f t="shared" si="27"/>
        <v>0</v>
      </c>
      <c r="AQ21" s="320">
        <f t="shared" si="28"/>
        <v>0</v>
      </c>
      <c r="AR21" s="320">
        <f t="shared" si="29"/>
        <v>0</v>
      </c>
      <c r="AS21" s="320">
        <f t="shared" si="30"/>
        <v>0</v>
      </c>
      <c r="AT21" s="320">
        <f t="shared" si="31"/>
        <v>0</v>
      </c>
      <c r="AU21" s="320">
        <f t="shared" si="32"/>
        <v>0</v>
      </c>
      <c r="AW21" s="320">
        <f t="shared" si="33"/>
        <v>0</v>
      </c>
      <c r="AX21" s="320">
        <f t="shared" si="34"/>
        <v>0</v>
      </c>
      <c r="AY21" s="320">
        <f t="shared" si="35"/>
        <v>0</v>
      </c>
      <c r="AZ21" s="320">
        <f t="shared" si="36"/>
        <v>0</v>
      </c>
      <c r="BA21" s="320">
        <f t="shared" si="37"/>
        <v>0</v>
      </c>
      <c r="BB21" s="320">
        <f t="shared" si="38"/>
        <v>0</v>
      </c>
      <c r="BC21" s="320">
        <f t="shared" si="39"/>
        <v>0</v>
      </c>
      <c r="BD21" s="320">
        <f t="shared" si="40"/>
        <v>0</v>
      </c>
    </row>
    <row r="22" spans="1:56" s="336" customFormat="1" ht="21.95" customHeight="1" x14ac:dyDescent="0.15">
      <c r="A22" s="334"/>
      <c r="B22" s="337"/>
      <c r="C22" s="59"/>
      <c r="D22" s="662"/>
      <c r="E22" s="663"/>
      <c r="F22" s="45"/>
      <c r="G22" s="40"/>
      <c r="H22" s="40"/>
      <c r="I22" s="58"/>
      <c r="J22" s="340"/>
      <c r="K22" s="331" t="str">
        <f t="shared" si="0"/>
        <v/>
      </c>
      <c r="M22" s="320">
        <f t="shared" si="1"/>
        <v>0</v>
      </c>
      <c r="N22" s="320">
        <f t="shared" si="2"/>
        <v>0</v>
      </c>
      <c r="O22" s="320">
        <f t="shared" si="3"/>
        <v>0</v>
      </c>
      <c r="P22" s="320">
        <f t="shared" si="4"/>
        <v>0</v>
      </c>
      <c r="Q22" s="320">
        <f t="shared" si="5"/>
        <v>0</v>
      </c>
      <c r="R22" s="320">
        <f t="shared" si="6"/>
        <v>0</v>
      </c>
      <c r="S22" s="320">
        <f t="shared" si="7"/>
        <v>0</v>
      </c>
      <c r="T22" s="320">
        <f t="shared" si="8"/>
        <v>0</v>
      </c>
      <c r="V22" s="320">
        <f t="shared" si="9"/>
        <v>0</v>
      </c>
      <c r="W22" s="320">
        <f t="shared" si="10"/>
        <v>0</v>
      </c>
      <c r="X22" s="320">
        <f t="shared" si="11"/>
        <v>0</v>
      </c>
      <c r="Y22" s="320">
        <f t="shared" si="12"/>
        <v>0</v>
      </c>
      <c r="Z22" s="320">
        <f t="shared" si="13"/>
        <v>0</v>
      </c>
      <c r="AA22" s="320">
        <f t="shared" si="14"/>
        <v>0</v>
      </c>
      <c r="AB22" s="320">
        <f t="shared" si="15"/>
        <v>0</v>
      </c>
      <c r="AC22" s="320">
        <f t="shared" si="16"/>
        <v>0</v>
      </c>
      <c r="AE22" s="320">
        <f t="shared" si="17"/>
        <v>0</v>
      </c>
      <c r="AF22" s="320">
        <f t="shared" si="18"/>
        <v>0</v>
      </c>
      <c r="AG22" s="320">
        <f t="shared" si="19"/>
        <v>0</v>
      </c>
      <c r="AH22" s="320">
        <f t="shared" si="20"/>
        <v>0</v>
      </c>
      <c r="AI22" s="320">
        <f t="shared" si="21"/>
        <v>0</v>
      </c>
      <c r="AJ22" s="320">
        <f t="shared" si="22"/>
        <v>0</v>
      </c>
      <c r="AK22" s="320">
        <f t="shared" si="23"/>
        <v>0</v>
      </c>
      <c r="AL22" s="320">
        <f t="shared" si="24"/>
        <v>0</v>
      </c>
      <c r="AN22" s="320">
        <f t="shared" si="25"/>
        <v>0</v>
      </c>
      <c r="AO22" s="320">
        <f t="shared" si="26"/>
        <v>0</v>
      </c>
      <c r="AP22" s="320">
        <f t="shared" si="27"/>
        <v>0</v>
      </c>
      <c r="AQ22" s="320">
        <f t="shared" si="28"/>
        <v>0</v>
      </c>
      <c r="AR22" s="320">
        <f t="shared" si="29"/>
        <v>0</v>
      </c>
      <c r="AS22" s="320">
        <f t="shared" si="30"/>
        <v>0</v>
      </c>
      <c r="AT22" s="320">
        <f t="shared" si="31"/>
        <v>0</v>
      </c>
      <c r="AU22" s="320">
        <f t="shared" si="32"/>
        <v>0</v>
      </c>
      <c r="AW22" s="320">
        <f t="shared" si="33"/>
        <v>0</v>
      </c>
      <c r="AX22" s="320">
        <f t="shared" si="34"/>
        <v>0</v>
      </c>
      <c r="AY22" s="320">
        <f t="shared" si="35"/>
        <v>0</v>
      </c>
      <c r="AZ22" s="320">
        <f t="shared" si="36"/>
        <v>0</v>
      </c>
      <c r="BA22" s="320">
        <f t="shared" si="37"/>
        <v>0</v>
      </c>
      <c r="BB22" s="320">
        <f t="shared" si="38"/>
        <v>0</v>
      </c>
      <c r="BC22" s="320">
        <f t="shared" si="39"/>
        <v>0</v>
      </c>
      <c r="BD22" s="320">
        <f t="shared" si="40"/>
        <v>0</v>
      </c>
    </row>
    <row r="23" spans="1:56" s="336" customFormat="1" ht="21.95" customHeight="1" x14ac:dyDescent="0.15">
      <c r="A23" s="334"/>
      <c r="B23" s="337"/>
      <c r="C23" s="59"/>
      <c r="D23" s="662"/>
      <c r="E23" s="663"/>
      <c r="F23" s="45"/>
      <c r="G23" s="40"/>
      <c r="H23" s="40"/>
      <c r="I23" s="58"/>
      <c r="J23" s="300"/>
      <c r="K23" s="331" t="str">
        <f t="shared" si="0"/>
        <v/>
      </c>
      <c r="M23" s="320">
        <f t="shared" si="1"/>
        <v>0</v>
      </c>
      <c r="N23" s="320">
        <f t="shared" si="2"/>
        <v>0</v>
      </c>
      <c r="O23" s="320">
        <f t="shared" si="3"/>
        <v>0</v>
      </c>
      <c r="P23" s="320">
        <f t="shared" si="4"/>
        <v>0</v>
      </c>
      <c r="Q23" s="320">
        <f t="shared" si="5"/>
        <v>0</v>
      </c>
      <c r="R23" s="320">
        <f t="shared" si="6"/>
        <v>0</v>
      </c>
      <c r="S23" s="320">
        <f t="shared" si="7"/>
        <v>0</v>
      </c>
      <c r="T23" s="320">
        <f t="shared" si="8"/>
        <v>0</v>
      </c>
      <c r="V23" s="320">
        <f t="shared" si="9"/>
        <v>0</v>
      </c>
      <c r="W23" s="320">
        <f t="shared" si="10"/>
        <v>0</v>
      </c>
      <c r="X23" s="320">
        <f t="shared" si="11"/>
        <v>0</v>
      </c>
      <c r="Y23" s="320">
        <f t="shared" si="12"/>
        <v>0</v>
      </c>
      <c r="Z23" s="320">
        <f t="shared" si="13"/>
        <v>0</v>
      </c>
      <c r="AA23" s="320">
        <f t="shared" si="14"/>
        <v>0</v>
      </c>
      <c r="AB23" s="320">
        <f t="shared" si="15"/>
        <v>0</v>
      </c>
      <c r="AC23" s="320">
        <f t="shared" si="16"/>
        <v>0</v>
      </c>
      <c r="AE23" s="320">
        <f t="shared" si="17"/>
        <v>0</v>
      </c>
      <c r="AF23" s="320">
        <f t="shared" si="18"/>
        <v>0</v>
      </c>
      <c r="AG23" s="320">
        <f t="shared" si="19"/>
        <v>0</v>
      </c>
      <c r="AH23" s="320">
        <f t="shared" si="20"/>
        <v>0</v>
      </c>
      <c r="AI23" s="320">
        <f t="shared" si="21"/>
        <v>0</v>
      </c>
      <c r="AJ23" s="320">
        <f t="shared" si="22"/>
        <v>0</v>
      </c>
      <c r="AK23" s="320">
        <f t="shared" si="23"/>
        <v>0</v>
      </c>
      <c r="AL23" s="320">
        <f t="shared" si="24"/>
        <v>0</v>
      </c>
      <c r="AN23" s="320">
        <f t="shared" si="25"/>
        <v>0</v>
      </c>
      <c r="AO23" s="320">
        <f t="shared" si="26"/>
        <v>0</v>
      </c>
      <c r="AP23" s="320">
        <f t="shared" si="27"/>
        <v>0</v>
      </c>
      <c r="AQ23" s="320">
        <f t="shared" si="28"/>
        <v>0</v>
      </c>
      <c r="AR23" s="320">
        <f t="shared" si="29"/>
        <v>0</v>
      </c>
      <c r="AS23" s="320">
        <f t="shared" si="30"/>
        <v>0</v>
      </c>
      <c r="AT23" s="320">
        <f t="shared" si="31"/>
        <v>0</v>
      </c>
      <c r="AU23" s="320">
        <f t="shared" si="32"/>
        <v>0</v>
      </c>
      <c r="AW23" s="320">
        <f t="shared" si="33"/>
        <v>0</v>
      </c>
      <c r="AX23" s="320">
        <f t="shared" si="34"/>
        <v>0</v>
      </c>
      <c r="AY23" s="320">
        <f t="shared" si="35"/>
        <v>0</v>
      </c>
      <c r="AZ23" s="320">
        <f t="shared" si="36"/>
        <v>0</v>
      </c>
      <c r="BA23" s="320">
        <f t="shared" si="37"/>
        <v>0</v>
      </c>
      <c r="BB23" s="320">
        <f t="shared" si="38"/>
        <v>0</v>
      </c>
      <c r="BC23" s="320">
        <f t="shared" si="39"/>
        <v>0</v>
      </c>
      <c r="BD23" s="320">
        <f t="shared" si="40"/>
        <v>0</v>
      </c>
    </row>
    <row r="24" spans="1:56" s="336" customFormat="1" ht="21.95" customHeight="1" x14ac:dyDescent="0.15">
      <c r="A24" s="334"/>
      <c r="B24" s="337"/>
      <c r="C24" s="59"/>
      <c r="D24" s="662"/>
      <c r="E24" s="663"/>
      <c r="F24" s="45"/>
      <c r="G24" s="40"/>
      <c r="H24" s="40"/>
      <c r="I24" s="58"/>
      <c r="J24" s="300"/>
      <c r="K24" s="331" t="str">
        <f t="shared" si="0"/>
        <v/>
      </c>
      <c r="M24" s="320">
        <f t="shared" si="1"/>
        <v>0</v>
      </c>
      <c r="N24" s="320">
        <f t="shared" si="2"/>
        <v>0</v>
      </c>
      <c r="O24" s="320">
        <f t="shared" si="3"/>
        <v>0</v>
      </c>
      <c r="P24" s="320">
        <f t="shared" si="4"/>
        <v>0</v>
      </c>
      <c r="Q24" s="320">
        <f t="shared" si="5"/>
        <v>0</v>
      </c>
      <c r="R24" s="320">
        <f t="shared" si="6"/>
        <v>0</v>
      </c>
      <c r="S24" s="320">
        <f t="shared" si="7"/>
        <v>0</v>
      </c>
      <c r="T24" s="320">
        <f t="shared" si="8"/>
        <v>0</v>
      </c>
      <c r="V24" s="320">
        <f t="shared" si="9"/>
        <v>0</v>
      </c>
      <c r="W24" s="320">
        <f t="shared" si="10"/>
        <v>0</v>
      </c>
      <c r="X24" s="320">
        <f t="shared" si="11"/>
        <v>0</v>
      </c>
      <c r="Y24" s="320">
        <f t="shared" si="12"/>
        <v>0</v>
      </c>
      <c r="Z24" s="320">
        <f t="shared" si="13"/>
        <v>0</v>
      </c>
      <c r="AA24" s="320">
        <f t="shared" si="14"/>
        <v>0</v>
      </c>
      <c r="AB24" s="320">
        <f t="shared" si="15"/>
        <v>0</v>
      </c>
      <c r="AC24" s="320">
        <f t="shared" si="16"/>
        <v>0</v>
      </c>
      <c r="AE24" s="320">
        <f t="shared" si="17"/>
        <v>0</v>
      </c>
      <c r="AF24" s="320">
        <f t="shared" si="18"/>
        <v>0</v>
      </c>
      <c r="AG24" s="320">
        <f t="shared" si="19"/>
        <v>0</v>
      </c>
      <c r="AH24" s="320">
        <f t="shared" si="20"/>
        <v>0</v>
      </c>
      <c r="AI24" s="320">
        <f t="shared" si="21"/>
        <v>0</v>
      </c>
      <c r="AJ24" s="320">
        <f t="shared" si="22"/>
        <v>0</v>
      </c>
      <c r="AK24" s="320">
        <f t="shared" si="23"/>
        <v>0</v>
      </c>
      <c r="AL24" s="320">
        <f t="shared" si="24"/>
        <v>0</v>
      </c>
      <c r="AN24" s="320">
        <f t="shared" si="25"/>
        <v>0</v>
      </c>
      <c r="AO24" s="320">
        <f t="shared" si="26"/>
        <v>0</v>
      </c>
      <c r="AP24" s="320">
        <f t="shared" si="27"/>
        <v>0</v>
      </c>
      <c r="AQ24" s="320">
        <f t="shared" si="28"/>
        <v>0</v>
      </c>
      <c r="AR24" s="320">
        <f t="shared" si="29"/>
        <v>0</v>
      </c>
      <c r="AS24" s="320">
        <f t="shared" si="30"/>
        <v>0</v>
      </c>
      <c r="AT24" s="320">
        <f t="shared" si="31"/>
        <v>0</v>
      </c>
      <c r="AU24" s="320">
        <f t="shared" si="32"/>
        <v>0</v>
      </c>
      <c r="AW24" s="320">
        <f t="shared" si="33"/>
        <v>0</v>
      </c>
      <c r="AX24" s="320">
        <f t="shared" si="34"/>
        <v>0</v>
      </c>
      <c r="AY24" s="320">
        <f t="shared" si="35"/>
        <v>0</v>
      </c>
      <c r="AZ24" s="320">
        <f t="shared" si="36"/>
        <v>0</v>
      </c>
      <c r="BA24" s="320">
        <f t="shared" si="37"/>
        <v>0</v>
      </c>
      <c r="BB24" s="320">
        <f t="shared" si="38"/>
        <v>0</v>
      </c>
      <c r="BC24" s="320">
        <f t="shared" si="39"/>
        <v>0</v>
      </c>
      <c r="BD24" s="320">
        <f t="shared" si="40"/>
        <v>0</v>
      </c>
    </row>
    <row r="25" spans="1:56" s="336" customFormat="1" ht="21.95" customHeight="1" x14ac:dyDescent="0.15">
      <c r="A25" s="334"/>
      <c r="B25" s="337"/>
      <c r="C25" s="59"/>
      <c r="D25" s="662"/>
      <c r="E25" s="663"/>
      <c r="F25" s="45"/>
      <c r="G25" s="40"/>
      <c r="H25" s="40"/>
      <c r="I25" s="58"/>
      <c r="J25" s="340"/>
      <c r="K25" s="331" t="str">
        <f t="shared" si="0"/>
        <v/>
      </c>
      <c r="M25" s="320">
        <f t="shared" si="1"/>
        <v>0</v>
      </c>
      <c r="N25" s="320">
        <f t="shared" si="2"/>
        <v>0</v>
      </c>
      <c r="O25" s="320">
        <f t="shared" si="3"/>
        <v>0</v>
      </c>
      <c r="P25" s="320">
        <f t="shared" si="4"/>
        <v>0</v>
      </c>
      <c r="Q25" s="320">
        <f t="shared" si="5"/>
        <v>0</v>
      </c>
      <c r="R25" s="320">
        <f t="shared" si="6"/>
        <v>0</v>
      </c>
      <c r="S25" s="320">
        <f t="shared" si="7"/>
        <v>0</v>
      </c>
      <c r="T25" s="320">
        <f t="shared" si="8"/>
        <v>0</v>
      </c>
      <c r="V25" s="320">
        <f t="shared" si="9"/>
        <v>0</v>
      </c>
      <c r="W25" s="320">
        <f t="shared" si="10"/>
        <v>0</v>
      </c>
      <c r="X25" s="320">
        <f t="shared" si="11"/>
        <v>0</v>
      </c>
      <c r="Y25" s="320">
        <f t="shared" si="12"/>
        <v>0</v>
      </c>
      <c r="Z25" s="320">
        <f t="shared" si="13"/>
        <v>0</v>
      </c>
      <c r="AA25" s="320">
        <f t="shared" si="14"/>
        <v>0</v>
      </c>
      <c r="AB25" s="320">
        <f t="shared" si="15"/>
        <v>0</v>
      </c>
      <c r="AC25" s="320">
        <f t="shared" si="16"/>
        <v>0</v>
      </c>
      <c r="AE25" s="320">
        <f t="shared" si="17"/>
        <v>0</v>
      </c>
      <c r="AF25" s="320">
        <f t="shared" si="18"/>
        <v>0</v>
      </c>
      <c r="AG25" s="320">
        <f t="shared" si="19"/>
        <v>0</v>
      </c>
      <c r="AH25" s="320">
        <f t="shared" si="20"/>
        <v>0</v>
      </c>
      <c r="AI25" s="320">
        <f t="shared" si="21"/>
        <v>0</v>
      </c>
      <c r="AJ25" s="320">
        <f t="shared" si="22"/>
        <v>0</v>
      </c>
      <c r="AK25" s="320">
        <f t="shared" si="23"/>
        <v>0</v>
      </c>
      <c r="AL25" s="320">
        <f t="shared" si="24"/>
        <v>0</v>
      </c>
      <c r="AN25" s="320">
        <f t="shared" si="25"/>
        <v>0</v>
      </c>
      <c r="AO25" s="320">
        <f t="shared" si="26"/>
        <v>0</v>
      </c>
      <c r="AP25" s="320">
        <f t="shared" si="27"/>
        <v>0</v>
      </c>
      <c r="AQ25" s="320">
        <f t="shared" si="28"/>
        <v>0</v>
      </c>
      <c r="AR25" s="320">
        <f t="shared" si="29"/>
        <v>0</v>
      </c>
      <c r="AS25" s="320">
        <f t="shared" si="30"/>
        <v>0</v>
      </c>
      <c r="AT25" s="320">
        <f t="shared" si="31"/>
        <v>0</v>
      </c>
      <c r="AU25" s="320">
        <f t="shared" si="32"/>
        <v>0</v>
      </c>
      <c r="AW25" s="320">
        <f t="shared" si="33"/>
        <v>0</v>
      </c>
      <c r="AX25" s="320">
        <f t="shared" si="34"/>
        <v>0</v>
      </c>
      <c r="AY25" s="320">
        <f t="shared" si="35"/>
        <v>0</v>
      </c>
      <c r="AZ25" s="320">
        <f t="shared" si="36"/>
        <v>0</v>
      </c>
      <c r="BA25" s="320">
        <f t="shared" si="37"/>
        <v>0</v>
      </c>
      <c r="BB25" s="320">
        <f t="shared" si="38"/>
        <v>0</v>
      </c>
      <c r="BC25" s="320">
        <f t="shared" si="39"/>
        <v>0</v>
      </c>
      <c r="BD25" s="320">
        <f t="shared" si="40"/>
        <v>0</v>
      </c>
    </row>
    <row r="26" spans="1:56" s="336" customFormat="1" ht="21.95" customHeight="1" x14ac:dyDescent="0.15">
      <c r="A26" s="334"/>
      <c r="B26" s="337"/>
      <c r="C26" s="59"/>
      <c r="D26" s="662"/>
      <c r="E26" s="663"/>
      <c r="F26" s="45"/>
      <c r="G26" s="40"/>
      <c r="H26" s="40"/>
      <c r="I26" s="58"/>
      <c r="J26" s="340"/>
      <c r="K26" s="331" t="str">
        <f t="shared" si="0"/>
        <v/>
      </c>
      <c r="M26" s="320">
        <f t="shared" si="1"/>
        <v>0</v>
      </c>
      <c r="N26" s="320">
        <f t="shared" si="2"/>
        <v>0</v>
      </c>
      <c r="O26" s="320">
        <f t="shared" si="3"/>
        <v>0</v>
      </c>
      <c r="P26" s="320">
        <f t="shared" si="4"/>
        <v>0</v>
      </c>
      <c r="Q26" s="320">
        <f t="shared" si="5"/>
        <v>0</v>
      </c>
      <c r="R26" s="320">
        <f t="shared" si="6"/>
        <v>0</v>
      </c>
      <c r="S26" s="320">
        <f t="shared" si="7"/>
        <v>0</v>
      </c>
      <c r="T26" s="320">
        <f t="shared" si="8"/>
        <v>0</v>
      </c>
      <c r="V26" s="320">
        <f t="shared" si="9"/>
        <v>0</v>
      </c>
      <c r="W26" s="320">
        <f t="shared" si="10"/>
        <v>0</v>
      </c>
      <c r="X26" s="320">
        <f t="shared" si="11"/>
        <v>0</v>
      </c>
      <c r="Y26" s="320">
        <f t="shared" si="12"/>
        <v>0</v>
      </c>
      <c r="Z26" s="320">
        <f t="shared" si="13"/>
        <v>0</v>
      </c>
      <c r="AA26" s="320">
        <f t="shared" si="14"/>
        <v>0</v>
      </c>
      <c r="AB26" s="320">
        <f t="shared" si="15"/>
        <v>0</v>
      </c>
      <c r="AC26" s="320">
        <f t="shared" si="16"/>
        <v>0</v>
      </c>
      <c r="AE26" s="320">
        <f t="shared" si="17"/>
        <v>0</v>
      </c>
      <c r="AF26" s="320">
        <f t="shared" si="18"/>
        <v>0</v>
      </c>
      <c r="AG26" s="320">
        <f t="shared" si="19"/>
        <v>0</v>
      </c>
      <c r="AH26" s="320">
        <f t="shared" si="20"/>
        <v>0</v>
      </c>
      <c r="AI26" s="320">
        <f t="shared" si="21"/>
        <v>0</v>
      </c>
      <c r="AJ26" s="320">
        <f t="shared" si="22"/>
        <v>0</v>
      </c>
      <c r="AK26" s="320">
        <f t="shared" si="23"/>
        <v>0</v>
      </c>
      <c r="AL26" s="320">
        <f t="shared" si="24"/>
        <v>0</v>
      </c>
      <c r="AN26" s="320">
        <f t="shared" si="25"/>
        <v>0</v>
      </c>
      <c r="AO26" s="320">
        <f t="shared" si="26"/>
        <v>0</v>
      </c>
      <c r="AP26" s="320">
        <f t="shared" si="27"/>
        <v>0</v>
      </c>
      <c r="AQ26" s="320">
        <f t="shared" si="28"/>
        <v>0</v>
      </c>
      <c r="AR26" s="320">
        <f t="shared" si="29"/>
        <v>0</v>
      </c>
      <c r="AS26" s="320">
        <f t="shared" si="30"/>
        <v>0</v>
      </c>
      <c r="AT26" s="320">
        <f t="shared" si="31"/>
        <v>0</v>
      </c>
      <c r="AU26" s="320">
        <f t="shared" si="32"/>
        <v>0</v>
      </c>
      <c r="AW26" s="320">
        <f t="shared" si="33"/>
        <v>0</v>
      </c>
      <c r="AX26" s="320">
        <f t="shared" si="34"/>
        <v>0</v>
      </c>
      <c r="AY26" s="320">
        <f t="shared" si="35"/>
        <v>0</v>
      </c>
      <c r="AZ26" s="320">
        <f t="shared" si="36"/>
        <v>0</v>
      </c>
      <c r="BA26" s="320">
        <f t="shared" si="37"/>
        <v>0</v>
      </c>
      <c r="BB26" s="320">
        <f t="shared" si="38"/>
        <v>0</v>
      </c>
      <c r="BC26" s="320">
        <f t="shared" si="39"/>
        <v>0</v>
      </c>
      <c r="BD26" s="320">
        <f t="shared" si="40"/>
        <v>0</v>
      </c>
    </row>
    <row r="27" spans="1:56" s="336" customFormat="1" ht="21.95" customHeight="1" x14ac:dyDescent="0.15">
      <c r="A27" s="334"/>
      <c r="B27" s="337"/>
      <c r="C27" s="59"/>
      <c r="D27" s="662"/>
      <c r="E27" s="663"/>
      <c r="F27" s="45"/>
      <c r="G27" s="40"/>
      <c r="H27" s="40"/>
      <c r="I27" s="58"/>
      <c r="J27" s="340"/>
      <c r="K27" s="331" t="str">
        <f t="shared" si="0"/>
        <v/>
      </c>
      <c r="M27" s="320">
        <f t="shared" si="1"/>
        <v>0</v>
      </c>
      <c r="N27" s="320">
        <f t="shared" si="2"/>
        <v>0</v>
      </c>
      <c r="O27" s="320">
        <f t="shared" si="3"/>
        <v>0</v>
      </c>
      <c r="P27" s="320">
        <f t="shared" si="4"/>
        <v>0</v>
      </c>
      <c r="Q27" s="320">
        <f t="shared" si="5"/>
        <v>0</v>
      </c>
      <c r="R27" s="320">
        <f t="shared" si="6"/>
        <v>0</v>
      </c>
      <c r="S27" s="320">
        <f t="shared" si="7"/>
        <v>0</v>
      </c>
      <c r="T27" s="320">
        <f t="shared" si="8"/>
        <v>0</v>
      </c>
      <c r="V27" s="320">
        <f t="shared" si="9"/>
        <v>0</v>
      </c>
      <c r="W27" s="320">
        <f t="shared" si="10"/>
        <v>0</v>
      </c>
      <c r="X27" s="320">
        <f t="shared" si="11"/>
        <v>0</v>
      </c>
      <c r="Y27" s="320">
        <f t="shared" si="12"/>
        <v>0</v>
      </c>
      <c r="Z27" s="320">
        <f t="shared" si="13"/>
        <v>0</v>
      </c>
      <c r="AA27" s="320">
        <f t="shared" si="14"/>
        <v>0</v>
      </c>
      <c r="AB27" s="320">
        <f t="shared" si="15"/>
        <v>0</v>
      </c>
      <c r="AC27" s="320">
        <f t="shared" si="16"/>
        <v>0</v>
      </c>
      <c r="AE27" s="320">
        <f t="shared" si="17"/>
        <v>0</v>
      </c>
      <c r="AF27" s="320">
        <f t="shared" si="18"/>
        <v>0</v>
      </c>
      <c r="AG27" s="320">
        <f t="shared" si="19"/>
        <v>0</v>
      </c>
      <c r="AH27" s="320">
        <f t="shared" si="20"/>
        <v>0</v>
      </c>
      <c r="AI27" s="320">
        <f t="shared" si="21"/>
        <v>0</v>
      </c>
      <c r="AJ27" s="320">
        <f t="shared" si="22"/>
        <v>0</v>
      </c>
      <c r="AK27" s="320">
        <f t="shared" si="23"/>
        <v>0</v>
      </c>
      <c r="AL27" s="320">
        <f t="shared" si="24"/>
        <v>0</v>
      </c>
      <c r="AN27" s="320">
        <f t="shared" si="25"/>
        <v>0</v>
      </c>
      <c r="AO27" s="320">
        <f t="shared" si="26"/>
        <v>0</v>
      </c>
      <c r="AP27" s="320">
        <f t="shared" si="27"/>
        <v>0</v>
      </c>
      <c r="AQ27" s="320">
        <f t="shared" si="28"/>
        <v>0</v>
      </c>
      <c r="AR27" s="320">
        <f t="shared" si="29"/>
        <v>0</v>
      </c>
      <c r="AS27" s="320">
        <f t="shared" si="30"/>
        <v>0</v>
      </c>
      <c r="AT27" s="320">
        <f t="shared" si="31"/>
        <v>0</v>
      </c>
      <c r="AU27" s="320">
        <f t="shared" si="32"/>
        <v>0</v>
      </c>
      <c r="AW27" s="320">
        <f t="shared" si="33"/>
        <v>0</v>
      </c>
      <c r="AX27" s="320">
        <f t="shared" si="34"/>
        <v>0</v>
      </c>
      <c r="AY27" s="320">
        <f t="shared" si="35"/>
        <v>0</v>
      </c>
      <c r="AZ27" s="320">
        <f t="shared" si="36"/>
        <v>0</v>
      </c>
      <c r="BA27" s="320">
        <f t="shared" si="37"/>
        <v>0</v>
      </c>
      <c r="BB27" s="320">
        <f t="shared" si="38"/>
        <v>0</v>
      </c>
      <c r="BC27" s="320">
        <f t="shared" si="39"/>
        <v>0</v>
      </c>
      <c r="BD27" s="320">
        <f t="shared" si="40"/>
        <v>0</v>
      </c>
    </row>
    <row r="28" spans="1:56" s="336" customFormat="1" ht="21.95" customHeight="1" x14ac:dyDescent="0.15">
      <c r="A28" s="334"/>
      <c r="B28" s="337"/>
      <c r="C28" s="59"/>
      <c r="D28" s="662"/>
      <c r="E28" s="663"/>
      <c r="F28" s="45"/>
      <c r="G28" s="40"/>
      <c r="H28" s="40"/>
      <c r="I28" s="58"/>
      <c r="J28" s="340"/>
      <c r="K28" s="331" t="str">
        <f t="shared" si="0"/>
        <v/>
      </c>
      <c r="M28" s="320">
        <f t="shared" si="1"/>
        <v>0</v>
      </c>
      <c r="N28" s="320">
        <f t="shared" si="2"/>
        <v>0</v>
      </c>
      <c r="O28" s="320">
        <f t="shared" si="3"/>
        <v>0</v>
      </c>
      <c r="P28" s="320">
        <f t="shared" si="4"/>
        <v>0</v>
      </c>
      <c r="Q28" s="320">
        <f t="shared" si="5"/>
        <v>0</v>
      </c>
      <c r="R28" s="320">
        <f t="shared" si="6"/>
        <v>0</v>
      </c>
      <c r="S28" s="320">
        <f t="shared" si="7"/>
        <v>0</v>
      </c>
      <c r="T28" s="320">
        <f t="shared" si="8"/>
        <v>0</v>
      </c>
      <c r="V28" s="320">
        <f t="shared" si="9"/>
        <v>0</v>
      </c>
      <c r="W28" s="320">
        <f t="shared" si="10"/>
        <v>0</v>
      </c>
      <c r="X28" s="320">
        <f t="shared" si="11"/>
        <v>0</v>
      </c>
      <c r="Y28" s="320">
        <f t="shared" si="12"/>
        <v>0</v>
      </c>
      <c r="Z28" s="320">
        <f t="shared" si="13"/>
        <v>0</v>
      </c>
      <c r="AA28" s="320">
        <f t="shared" si="14"/>
        <v>0</v>
      </c>
      <c r="AB28" s="320">
        <f t="shared" si="15"/>
        <v>0</v>
      </c>
      <c r="AC28" s="320">
        <f t="shared" si="16"/>
        <v>0</v>
      </c>
      <c r="AE28" s="320">
        <f t="shared" si="17"/>
        <v>0</v>
      </c>
      <c r="AF28" s="320">
        <f t="shared" si="18"/>
        <v>0</v>
      </c>
      <c r="AG28" s="320">
        <f t="shared" si="19"/>
        <v>0</v>
      </c>
      <c r="AH28" s="320">
        <f t="shared" si="20"/>
        <v>0</v>
      </c>
      <c r="AI28" s="320">
        <f t="shared" si="21"/>
        <v>0</v>
      </c>
      <c r="AJ28" s="320">
        <f t="shared" si="22"/>
        <v>0</v>
      </c>
      <c r="AK28" s="320">
        <f t="shared" si="23"/>
        <v>0</v>
      </c>
      <c r="AL28" s="320">
        <f t="shared" si="24"/>
        <v>0</v>
      </c>
      <c r="AN28" s="320">
        <f t="shared" si="25"/>
        <v>0</v>
      </c>
      <c r="AO28" s="320">
        <f t="shared" si="26"/>
        <v>0</v>
      </c>
      <c r="AP28" s="320">
        <f t="shared" si="27"/>
        <v>0</v>
      </c>
      <c r="AQ28" s="320">
        <f t="shared" si="28"/>
        <v>0</v>
      </c>
      <c r="AR28" s="320">
        <f t="shared" si="29"/>
        <v>0</v>
      </c>
      <c r="AS28" s="320">
        <f t="shared" si="30"/>
        <v>0</v>
      </c>
      <c r="AT28" s="320">
        <f t="shared" si="31"/>
        <v>0</v>
      </c>
      <c r="AU28" s="320">
        <f t="shared" si="32"/>
        <v>0</v>
      </c>
      <c r="AW28" s="320">
        <f t="shared" si="33"/>
        <v>0</v>
      </c>
      <c r="AX28" s="320">
        <f t="shared" si="34"/>
        <v>0</v>
      </c>
      <c r="AY28" s="320">
        <f t="shared" si="35"/>
        <v>0</v>
      </c>
      <c r="AZ28" s="320">
        <f t="shared" si="36"/>
        <v>0</v>
      </c>
      <c r="BA28" s="320">
        <f t="shared" si="37"/>
        <v>0</v>
      </c>
      <c r="BB28" s="320">
        <f t="shared" si="38"/>
        <v>0</v>
      </c>
      <c r="BC28" s="320">
        <f t="shared" si="39"/>
        <v>0</v>
      </c>
      <c r="BD28" s="320">
        <f t="shared" si="40"/>
        <v>0</v>
      </c>
    </row>
    <row r="29" spans="1:56" s="336" customFormat="1" ht="21.95" customHeight="1" x14ac:dyDescent="0.15">
      <c r="A29" s="334"/>
      <c r="B29" s="337"/>
      <c r="C29" s="59"/>
      <c r="D29" s="662"/>
      <c r="E29" s="663"/>
      <c r="F29" s="45"/>
      <c r="G29" s="40"/>
      <c r="H29" s="40"/>
      <c r="I29" s="58"/>
      <c r="J29" s="340"/>
      <c r="K29" s="331" t="str">
        <f t="shared" si="0"/>
        <v/>
      </c>
      <c r="M29" s="320">
        <f t="shared" si="1"/>
        <v>0</v>
      </c>
      <c r="N29" s="320">
        <f t="shared" si="2"/>
        <v>0</v>
      </c>
      <c r="O29" s="320">
        <f t="shared" si="3"/>
        <v>0</v>
      </c>
      <c r="P29" s="320">
        <f t="shared" si="4"/>
        <v>0</v>
      </c>
      <c r="Q29" s="320">
        <f t="shared" si="5"/>
        <v>0</v>
      </c>
      <c r="R29" s="320">
        <f t="shared" si="6"/>
        <v>0</v>
      </c>
      <c r="S29" s="320">
        <f t="shared" si="7"/>
        <v>0</v>
      </c>
      <c r="T29" s="320">
        <f t="shared" si="8"/>
        <v>0</v>
      </c>
      <c r="V29" s="320">
        <f t="shared" si="9"/>
        <v>0</v>
      </c>
      <c r="W29" s="320">
        <f t="shared" si="10"/>
        <v>0</v>
      </c>
      <c r="X29" s="320">
        <f t="shared" si="11"/>
        <v>0</v>
      </c>
      <c r="Y29" s="320">
        <f t="shared" si="12"/>
        <v>0</v>
      </c>
      <c r="Z29" s="320">
        <f t="shared" si="13"/>
        <v>0</v>
      </c>
      <c r="AA29" s="320">
        <f t="shared" si="14"/>
        <v>0</v>
      </c>
      <c r="AB29" s="320">
        <f t="shared" si="15"/>
        <v>0</v>
      </c>
      <c r="AC29" s="320">
        <f t="shared" si="16"/>
        <v>0</v>
      </c>
      <c r="AE29" s="320">
        <f t="shared" si="17"/>
        <v>0</v>
      </c>
      <c r="AF29" s="320">
        <f t="shared" si="18"/>
        <v>0</v>
      </c>
      <c r="AG29" s="320">
        <f t="shared" si="19"/>
        <v>0</v>
      </c>
      <c r="AH29" s="320">
        <f t="shared" si="20"/>
        <v>0</v>
      </c>
      <c r="AI29" s="320">
        <f t="shared" si="21"/>
        <v>0</v>
      </c>
      <c r="AJ29" s="320">
        <f t="shared" si="22"/>
        <v>0</v>
      </c>
      <c r="AK29" s="320">
        <f t="shared" si="23"/>
        <v>0</v>
      </c>
      <c r="AL29" s="320">
        <f t="shared" si="24"/>
        <v>0</v>
      </c>
      <c r="AN29" s="320">
        <f t="shared" si="25"/>
        <v>0</v>
      </c>
      <c r="AO29" s="320">
        <f t="shared" si="26"/>
        <v>0</v>
      </c>
      <c r="AP29" s="320">
        <f t="shared" si="27"/>
        <v>0</v>
      </c>
      <c r="AQ29" s="320">
        <f t="shared" si="28"/>
        <v>0</v>
      </c>
      <c r="AR29" s="320">
        <f t="shared" si="29"/>
        <v>0</v>
      </c>
      <c r="AS29" s="320">
        <f t="shared" si="30"/>
        <v>0</v>
      </c>
      <c r="AT29" s="320">
        <f t="shared" si="31"/>
        <v>0</v>
      </c>
      <c r="AU29" s="320">
        <f t="shared" si="32"/>
        <v>0</v>
      </c>
      <c r="AW29" s="320">
        <f t="shared" si="33"/>
        <v>0</v>
      </c>
      <c r="AX29" s="320">
        <f t="shared" si="34"/>
        <v>0</v>
      </c>
      <c r="AY29" s="320">
        <f t="shared" si="35"/>
        <v>0</v>
      </c>
      <c r="AZ29" s="320">
        <f t="shared" si="36"/>
        <v>0</v>
      </c>
      <c r="BA29" s="320">
        <f t="shared" si="37"/>
        <v>0</v>
      </c>
      <c r="BB29" s="320">
        <f t="shared" si="38"/>
        <v>0</v>
      </c>
      <c r="BC29" s="320">
        <f t="shared" si="39"/>
        <v>0</v>
      </c>
      <c r="BD29" s="320">
        <f t="shared" si="40"/>
        <v>0</v>
      </c>
    </row>
    <row r="30" spans="1:56" s="336" customFormat="1" ht="21.95" customHeight="1" x14ac:dyDescent="0.15">
      <c r="A30" s="334"/>
      <c r="B30" s="337"/>
      <c r="C30" s="59"/>
      <c r="D30" s="662"/>
      <c r="E30" s="663"/>
      <c r="F30" s="45"/>
      <c r="G30" s="40"/>
      <c r="H30" s="40"/>
      <c r="I30" s="58"/>
      <c r="J30" s="340"/>
      <c r="K30" s="331" t="str">
        <f t="shared" si="0"/>
        <v/>
      </c>
      <c r="M30" s="320">
        <f t="shared" si="1"/>
        <v>0</v>
      </c>
      <c r="N30" s="320">
        <f t="shared" si="2"/>
        <v>0</v>
      </c>
      <c r="O30" s="320">
        <f t="shared" si="3"/>
        <v>0</v>
      </c>
      <c r="P30" s="320">
        <f t="shared" si="4"/>
        <v>0</v>
      </c>
      <c r="Q30" s="320">
        <f t="shared" si="5"/>
        <v>0</v>
      </c>
      <c r="R30" s="320">
        <f t="shared" si="6"/>
        <v>0</v>
      </c>
      <c r="S30" s="320">
        <f t="shared" si="7"/>
        <v>0</v>
      </c>
      <c r="T30" s="320">
        <f t="shared" si="8"/>
        <v>0</v>
      </c>
      <c r="V30" s="320">
        <f t="shared" si="9"/>
        <v>0</v>
      </c>
      <c r="W30" s="320">
        <f t="shared" si="10"/>
        <v>0</v>
      </c>
      <c r="X30" s="320">
        <f t="shared" si="11"/>
        <v>0</v>
      </c>
      <c r="Y30" s="320">
        <f t="shared" si="12"/>
        <v>0</v>
      </c>
      <c r="Z30" s="320">
        <f t="shared" si="13"/>
        <v>0</v>
      </c>
      <c r="AA30" s="320">
        <f t="shared" si="14"/>
        <v>0</v>
      </c>
      <c r="AB30" s="320">
        <f t="shared" si="15"/>
        <v>0</v>
      </c>
      <c r="AC30" s="320">
        <f t="shared" si="16"/>
        <v>0</v>
      </c>
      <c r="AE30" s="320">
        <f t="shared" si="17"/>
        <v>0</v>
      </c>
      <c r="AF30" s="320">
        <f t="shared" si="18"/>
        <v>0</v>
      </c>
      <c r="AG30" s="320">
        <f t="shared" si="19"/>
        <v>0</v>
      </c>
      <c r="AH30" s="320">
        <f t="shared" si="20"/>
        <v>0</v>
      </c>
      <c r="AI30" s="320">
        <f t="shared" si="21"/>
        <v>0</v>
      </c>
      <c r="AJ30" s="320">
        <f t="shared" si="22"/>
        <v>0</v>
      </c>
      <c r="AK30" s="320">
        <f t="shared" si="23"/>
        <v>0</v>
      </c>
      <c r="AL30" s="320">
        <f t="shared" si="24"/>
        <v>0</v>
      </c>
      <c r="AN30" s="320">
        <f t="shared" si="25"/>
        <v>0</v>
      </c>
      <c r="AO30" s="320">
        <f t="shared" si="26"/>
        <v>0</v>
      </c>
      <c r="AP30" s="320">
        <f t="shared" si="27"/>
        <v>0</v>
      </c>
      <c r="AQ30" s="320">
        <f t="shared" si="28"/>
        <v>0</v>
      </c>
      <c r="AR30" s="320">
        <f t="shared" si="29"/>
        <v>0</v>
      </c>
      <c r="AS30" s="320">
        <f t="shared" si="30"/>
        <v>0</v>
      </c>
      <c r="AT30" s="320">
        <f t="shared" si="31"/>
        <v>0</v>
      </c>
      <c r="AU30" s="320">
        <f t="shared" si="32"/>
        <v>0</v>
      </c>
      <c r="AW30" s="320">
        <f t="shared" si="33"/>
        <v>0</v>
      </c>
      <c r="AX30" s="320">
        <f t="shared" si="34"/>
        <v>0</v>
      </c>
      <c r="AY30" s="320">
        <f t="shared" si="35"/>
        <v>0</v>
      </c>
      <c r="AZ30" s="320">
        <f t="shared" si="36"/>
        <v>0</v>
      </c>
      <c r="BA30" s="320">
        <f t="shared" si="37"/>
        <v>0</v>
      </c>
      <c r="BB30" s="320">
        <f t="shared" si="38"/>
        <v>0</v>
      </c>
      <c r="BC30" s="320">
        <f t="shared" si="39"/>
        <v>0</v>
      </c>
      <c r="BD30" s="320">
        <f t="shared" si="40"/>
        <v>0</v>
      </c>
    </row>
    <row r="31" spans="1:56" s="336" customFormat="1" ht="21.95" customHeight="1" x14ac:dyDescent="0.15">
      <c r="A31" s="334"/>
      <c r="B31" s="337"/>
      <c r="C31" s="79"/>
      <c r="D31" s="674"/>
      <c r="E31" s="675"/>
      <c r="F31" s="80"/>
      <c r="G31" s="40"/>
      <c r="H31" s="61"/>
      <c r="I31" s="58"/>
      <c r="J31" s="340"/>
      <c r="K31" s="331" t="str">
        <f t="shared" si="0"/>
        <v/>
      </c>
      <c r="M31" s="320">
        <f t="shared" si="1"/>
        <v>0</v>
      </c>
      <c r="N31" s="320">
        <f t="shared" si="2"/>
        <v>0</v>
      </c>
      <c r="O31" s="320">
        <f t="shared" si="3"/>
        <v>0</v>
      </c>
      <c r="P31" s="320">
        <f t="shared" si="4"/>
        <v>0</v>
      </c>
      <c r="Q31" s="320">
        <f t="shared" si="5"/>
        <v>0</v>
      </c>
      <c r="R31" s="320">
        <f t="shared" si="6"/>
        <v>0</v>
      </c>
      <c r="S31" s="320">
        <f t="shared" si="7"/>
        <v>0</v>
      </c>
      <c r="T31" s="320">
        <f t="shared" si="8"/>
        <v>0</v>
      </c>
      <c r="V31" s="320">
        <f t="shared" si="9"/>
        <v>0</v>
      </c>
      <c r="W31" s="320">
        <f t="shared" si="10"/>
        <v>0</v>
      </c>
      <c r="X31" s="320">
        <f t="shared" si="11"/>
        <v>0</v>
      </c>
      <c r="Y31" s="320">
        <f t="shared" si="12"/>
        <v>0</v>
      </c>
      <c r="Z31" s="320">
        <f t="shared" si="13"/>
        <v>0</v>
      </c>
      <c r="AA31" s="320">
        <f t="shared" si="14"/>
        <v>0</v>
      </c>
      <c r="AB31" s="320">
        <f t="shared" si="15"/>
        <v>0</v>
      </c>
      <c r="AC31" s="320">
        <f t="shared" si="16"/>
        <v>0</v>
      </c>
      <c r="AE31" s="320">
        <f t="shared" si="17"/>
        <v>0</v>
      </c>
      <c r="AF31" s="320">
        <f t="shared" si="18"/>
        <v>0</v>
      </c>
      <c r="AG31" s="320">
        <f t="shared" si="19"/>
        <v>0</v>
      </c>
      <c r="AH31" s="320">
        <f t="shared" si="20"/>
        <v>0</v>
      </c>
      <c r="AI31" s="320">
        <f t="shared" si="21"/>
        <v>0</v>
      </c>
      <c r="AJ31" s="320">
        <f t="shared" si="22"/>
        <v>0</v>
      </c>
      <c r="AK31" s="320">
        <f t="shared" si="23"/>
        <v>0</v>
      </c>
      <c r="AL31" s="320">
        <f t="shared" si="24"/>
        <v>0</v>
      </c>
      <c r="AN31" s="320">
        <f t="shared" si="25"/>
        <v>0</v>
      </c>
      <c r="AO31" s="320">
        <f t="shared" si="26"/>
        <v>0</v>
      </c>
      <c r="AP31" s="320">
        <f t="shared" si="27"/>
        <v>0</v>
      </c>
      <c r="AQ31" s="320">
        <f t="shared" si="28"/>
        <v>0</v>
      </c>
      <c r="AR31" s="320">
        <f t="shared" si="29"/>
        <v>0</v>
      </c>
      <c r="AS31" s="320">
        <f t="shared" si="30"/>
        <v>0</v>
      </c>
      <c r="AT31" s="320">
        <f t="shared" si="31"/>
        <v>0</v>
      </c>
      <c r="AU31" s="320">
        <f t="shared" si="32"/>
        <v>0</v>
      </c>
      <c r="AW31" s="320">
        <f t="shared" si="33"/>
        <v>0</v>
      </c>
      <c r="AX31" s="320">
        <f t="shared" si="34"/>
        <v>0</v>
      </c>
      <c r="AY31" s="320">
        <f t="shared" si="35"/>
        <v>0</v>
      </c>
      <c r="AZ31" s="320">
        <f t="shared" si="36"/>
        <v>0</v>
      </c>
      <c r="BA31" s="320">
        <f t="shared" si="37"/>
        <v>0</v>
      </c>
      <c r="BB31" s="320">
        <f t="shared" si="38"/>
        <v>0</v>
      </c>
      <c r="BC31" s="320">
        <f t="shared" si="39"/>
        <v>0</v>
      </c>
      <c r="BD31" s="320">
        <f t="shared" si="40"/>
        <v>0</v>
      </c>
    </row>
    <row r="32" spans="1:56" s="336" customFormat="1" ht="21.95" customHeight="1" x14ac:dyDescent="0.15">
      <c r="A32" s="334"/>
      <c r="B32" s="341"/>
      <c r="C32" s="341"/>
      <c r="D32" s="341"/>
      <c r="E32" s="341"/>
      <c r="F32" s="341"/>
      <c r="G32" s="341"/>
      <c r="H32" s="341"/>
      <c r="I32" s="341"/>
      <c r="J32" s="340"/>
      <c r="K32" s="661" t="s">
        <v>236</v>
      </c>
      <c r="L32" s="661"/>
      <c r="M32" s="342">
        <f>SUM(M7:M31)</f>
        <v>0</v>
      </c>
      <c r="N32" s="342">
        <f t="shared" ref="N32:S32" si="41">SUM(N7:N31)</f>
        <v>0</v>
      </c>
      <c r="O32" s="342">
        <f t="shared" si="41"/>
        <v>0</v>
      </c>
      <c r="P32" s="342">
        <f t="shared" si="41"/>
        <v>0</v>
      </c>
      <c r="Q32" s="342">
        <f t="shared" si="41"/>
        <v>0</v>
      </c>
      <c r="R32" s="342">
        <f t="shared" si="41"/>
        <v>0</v>
      </c>
      <c r="S32" s="342">
        <f t="shared" si="41"/>
        <v>0</v>
      </c>
      <c r="T32" s="342">
        <f>SUM(T7:T31)</f>
        <v>0</v>
      </c>
      <c r="V32" s="342">
        <f>SUM(V7:V31)</f>
        <v>0</v>
      </c>
      <c r="W32" s="342">
        <f t="shared" ref="W32:AC32" si="42">SUM(W7:W31)</f>
        <v>0</v>
      </c>
      <c r="X32" s="342">
        <f t="shared" si="42"/>
        <v>0</v>
      </c>
      <c r="Y32" s="342">
        <f t="shared" si="42"/>
        <v>0</v>
      </c>
      <c r="Z32" s="342">
        <f t="shared" si="42"/>
        <v>0</v>
      </c>
      <c r="AA32" s="342">
        <f t="shared" si="42"/>
        <v>0</v>
      </c>
      <c r="AB32" s="342">
        <f t="shared" si="42"/>
        <v>0</v>
      </c>
      <c r="AC32" s="342">
        <f t="shared" si="42"/>
        <v>0</v>
      </c>
      <c r="AE32" s="342">
        <f>SUM(AE7:AE31)</f>
        <v>0</v>
      </c>
      <c r="AF32" s="342">
        <f>SUM(AF7:AF31)</f>
        <v>0</v>
      </c>
      <c r="AG32" s="342">
        <f t="shared" ref="AG32:AL32" si="43">SUM(AG7:AG31)</f>
        <v>0</v>
      </c>
      <c r="AH32" s="342">
        <f t="shared" si="43"/>
        <v>0</v>
      </c>
      <c r="AI32" s="342">
        <f t="shared" si="43"/>
        <v>0</v>
      </c>
      <c r="AJ32" s="342">
        <f t="shared" si="43"/>
        <v>0</v>
      </c>
      <c r="AK32" s="342">
        <f t="shared" si="43"/>
        <v>0</v>
      </c>
      <c r="AL32" s="342">
        <f t="shared" si="43"/>
        <v>0</v>
      </c>
      <c r="AN32" s="342">
        <f>SUM(AN7:AN31)</f>
        <v>0</v>
      </c>
      <c r="AO32" s="342">
        <f t="shared" ref="AO32:AU32" si="44">SUM(AO7:AO31)</f>
        <v>0</v>
      </c>
      <c r="AP32" s="342">
        <f t="shared" si="44"/>
        <v>0</v>
      </c>
      <c r="AQ32" s="342">
        <f t="shared" si="44"/>
        <v>0</v>
      </c>
      <c r="AR32" s="342">
        <f t="shared" si="44"/>
        <v>0</v>
      </c>
      <c r="AS32" s="342">
        <f t="shared" si="44"/>
        <v>0</v>
      </c>
      <c r="AT32" s="342">
        <f t="shared" si="44"/>
        <v>0</v>
      </c>
      <c r="AU32" s="342">
        <f t="shared" si="44"/>
        <v>0</v>
      </c>
      <c r="AW32" s="342">
        <f>SUM(AW7:AW31)</f>
        <v>0</v>
      </c>
      <c r="AX32" s="342">
        <f t="shared" ref="AX32:BD32" si="45">SUM(AX7:AX31)</f>
        <v>0</v>
      </c>
      <c r="AY32" s="342">
        <f t="shared" si="45"/>
        <v>0</v>
      </c>
      <c r="AZ32" s="342">
        <f t="shared" si="45"/>
        <v>0</v>
      </c>
      <c r="BA32" s="342">
        <f t="shared" si="45"/>
        <v>0</v>
      </c>
      <c r="BB32" s="342">
        <f t="shared" si="45"/>
        <v>0</v>
      </c>
      <c r="BC32" s="342">
        <f t="shared" si="45"/>
        <v>0</v>
      </c>
      <c r="BD32" s="342">
        <f t="shared" si="45"/>
        <v>0</v>
      </c>
    </row>
    <row r="33" spans="1:56" s="336" customFormat="1" ht="35.25" customHeight="1" x14ac:dyDescent="0.15">
      <c r="A33" s="334"/>
      <c r="B33" s="343"/>
      <c r="C33" s="343"/>
      <c r="D33" s="344" t="s">
        <v>248</v>
      </c>
      <c r="E33" s="345" t="s">
        <v>246</v>
      </c>
      <c r="F33" s="346" t="s">
        <v>229</v>
      </c>
      <c r="G33" s="347" t="s">
        <v>247</v>
      </c>
      <c r="H33" s="348" t="s">
        <v>237</v>
      </c>
      <c r="I33" s="349" t="s">
        <v>235</v>
      </c>
      <c r="J33" s="340"/>
      <c r="K33" s="331"/>
      <c r="M33" s="350" t="s">
        <v>27</v>
      </c>
      <c r="N33" s="350" t="s">
        <v>27</v>
      </c>
      <c r="O33" s="350" t="s">
        <v>27</v>
      </c>
      <c r="P33" s="350" t="s">
        <v>27</v>
      </c>
      <c r="Q33" s="350" t="s">
        <v>27</v>
      </c>
      <c r="R33" s="350" t="s">
        <v>27</v>
      </c>
      <c r="S33" s="350" t="s">
        <v>27</v>
      </c>
      <c r="T33" s="350" t="s">
        <v>27</v>
      </c>
      <c r="U33" s="326"/>
      <c r="V33" s="350" t="s">
        <v>24</v>
      </c>
      <c r="W33" s="350" t="s">
        <v>24</v>
      </c>
      <c r="X33" s="350" t="s">
        <v>24</v>
      </c>
      <c r="Y33" s="350" t="s">
        <v>24</v>
      </c>
      <c r="Z33" s="350" t="s">
        <v>24</v>
      </c>
      <c r="AA33" s="350" t="s">
        <v>24</v>
      </c>
      <c r="AB33" s="350" t="s">
        <v>24</v>
      </c>
      <c r="AC33" s="350" t="s">
        <v>24</v>
      </c>
      <c r="AD33" s="351"/>
      <c r="AE33" s="352" t="s">
        <v>264</v>
      </c>
      <c r="AF33" s="352" t="s">
        <v>264</v>
      </c>
      <c r="AG33" s="352" t="s">
        <v>264</v>
      </c>
      <c r="AH33" s="352" t="s">
        <v>264</v>
      </c>
      <c r="AI33" s="352" t="s">
        <v>264</v>
      </c>
      <c r="AJ33" s="352" t="s">
        <v>264</v>
      </c>
      <c r="AK33" s="352" t="s">
        <v>264</v>
      </c>
      <c r="AL33" s="352" t="s">
        <v>264</v>
      </c>
      <c r="AM33" s="351"/>
      <c r="AN33" s="352" t="s">
        <v>25</v>
      </c>
      <c r="AO33" s="352" t="s">
        <v>25</v>
      </c>
      <c r="AP33" s="352" t="s">
        <v>25</v>
      </c>
      <c r="AQ33" s="352" t="s">
        <v>25</v>
      </c>
      <c r="AR33" s="352" t="s">
        <v>25</v>
      </c>
      <c r="AS33" s="352" t="s">
        <v>25</v>
      </c>
      <c r="AT33" s="352" t="s">
        <v>25</v>
      </c>
      <c r="AU33" s="352" t="s">
        <v>25</v>
      </c>
      <c r="AV33" s="322"/>
      <c r="AW33" s="353" t="s">
        <v>47</v>
      </c>
      <c r="AX33" s="353" t="s">
        <v>47</v>
      </c>
      <c r="AY33" s="353" t="s">
        <v>47</v>
      </c>
      <c r="AZ33" s="353" t="s">
        <v>47</v>
      </c>
      <c r="BA33" s="353" t="s">
        <v>47</v>
      </c>
      <c r="BB33" s="353" t="s">
        <v>47</v>
      </c>
      <c r="BC33" s="353" t="s">
        <v>47</v>
      </c>
      <c r="BD33" s="353" t="s">
        <v>47</v>
      </c>
    </row>
    <row r="34" spans="1:56" s="336" customFormat="1" ht="24" customHeight="1" x14ac:dyDescent="0.15">
      <c r="A34" s="334"/>
      <c r="B34" s="354"/>
      <c r="C34" s="355"/>
      <c r="D34" s="356" t="s">
        <v>238</v>
      </c>
      <c r="E34" s="357">
        <f>SUM(M$32,V$32,AE$32,AN$32,AW$32)</f>
        <v>0</v>
      </c>
      <c r="F34" s="358" t="s">
        <v>230</v>
      </c>
      <c r="G34" s="359">
        <f>SUM(M32:T32)</f>
        <v>0</v>
      </c>
      <c r="H34" s="349">
        <f>SUM(G34:G38)</f>
        <v>0</v>
      </c>
      <c r="I34" s="384">
        <f>SUMPRODUCT((C7:C31&lt;&gt;"")/COUNTIF(C7:C31,C7:C31&amp;""))</f>
        <v>0</v>
      </c>
      <c r="J34" s="334"/>
      <c r="M34" s="328" t="s">
        <v>70</v>
      </c>
      <c r="N34" s="328" t="s">
        <v>46</v>
      </c>
      <c r="O34" s="328" t="s">
        <v>71</v>
      </c>
      <c r="P34" s="328" t="s">
        <v>72</v>
      </c>
      <c r="Q34" s="328" t="s">
        <v>73</v>
      </c>
      <c r="R34" s="328" t="s">
        <v>74</v>
      </c>
      <c r="S34" s="328" t="s">
        <v>75</v>
      </c>
      <c r="T34" s="328" t="s">
        <v>76</v>
      </c>
      <c r="U34" s="328"/>
      <c r="V34" s="328" t="s">
        <v>70</v>
      </c>
      <c r="W34" s="328" t="s">
        <v>46</v>
      </c>
      <c r="X34" s="328" t="s">
        <v>71</v>
      </c>
      <c r="Y34" s="328" t="s">
        <v>72</v>
      </c>
      <c r="Z34" s="328" t="s">
        <v>73</v>
      </c>
      <c r="AA34" s="328" t="s">
        <v>74</v>
      </c>
      <c r="AB34" s="328" t="s">
        <v>75</v>
      </c>
      <c r="AC34" s="328" t="s">
        <v>76</v>
      </c>
      <c r="AD34" s="351"/>
      <c r="AE34" s="328" t="s">
        <v>70</v>
      </c>
      <c r="AF34" s="328" t="s">
        <v>46</v>
      </c>
      <c r="AG34" s="328" t="s">
        <v>71</v>
      </c>
      <c r="AH34" s="328" t="s">
        <v>72</v>
      </c>
      <c r="AI34" s="328" t="s">
        <v>73</v>
      </c>
      <c r="AJ34" s="328" t="s">
        <v>74</v>
      </c>
      <c r="AK34" s="328" t="s">
        <v>75</v>
      </c>
      <c r="AL34" s="328" t="s">
        <v>76</v>
      </c>
      <c r="AM34" s="351"/>
      <c r="AN34" s="328" t="s">
        <v>70</v>
      </c>
      <c r="AO34" s="328" t="s">
        <v>46</v>
      </c>
      <c r="AP34" s="328" t="s">
        <v>71</v>
      </c>
      <c r="AQ34" s="328" t="s">
        <v>72</v>
      </c>
      <c r="AR34" s="328" t="s">
        <v>73</v>
      </c>
      <c r="AS34" s="328" t="s">
        <v>74</v>
      </c>
      <c r="AT34" s="328" t="s">
        <v>75</v>
      </c>
      <c r="AU34" s="328" t="s">
        <v>76</v>
      </c>
      <c r="AV34" s="322"/>
      <c r="AW34" s="328" t="s">
        <v>70</v>
      </c>
      <c r="AX34" s="328" t="s">
        <v>46</v>
      </c>
      <c r="AY34" s="328" t="s">
        <v>71</v>
      </c>
      <c r="AZ34" s="328" t="s">
        <v>72</v>
      </c>
      <c r="BA34" s="328" t="s">
        <v>73</v>
      </c>
      <c r="BB34" s="328" t="s">
        <v>74</v>
      </c>
      <c r="BC34" s="328" t="s">
        <v>75</v>
      </c>
      <c r="BD34" s="328" t="s">
        <v>76</v>
      </c>
    </row>
    <row r="35" spans="1:56" s="336" customFormat="1" ht="24" customHeight="1" x14ac:dyDescent="0.15">
      <c r="A35" s="334"/>
      <c r="B35" s="354"/>
      <c r="C35" s="343"/>
      <c r="D35" s="356" t="s">
        <v>239</v>
      </c>
      <c r="E35" s="357">
        <f>SUM(N32,W32,AF32,AO32,AX32)</f>
        <v>0</v>
      </c>
      <c r="F35" s="358" t="s">
        <v>231</v>
      </c>
      <c r="G35" s="359">
        <f>SUM(V32:AC32)</f>
        <v>0</v>
      </c>
      <c r="H35" s="360"/>
      <c r="I35" s="361"/>
      <c r="J35" s="334"/>
      <c r="AD35" s="326"/>
      <c r="AE35" s="350"/>
      <c r="AF35" s="350"/>
      <c r="AG35" s="350"/>
      <c r="AH35" s="350"/>
      <c r="AI35" s="350"/>
      <c r="AJ35" s="350"/>
      <c r="AK35" s="350"/>
      <c r="AL35" s="350"/>
      <c r="AM35" s="326"/>
      <c r="AN35" s="362"/>
      <c r="AO35" s="362"/>
      <c r="AP35" s="362"/>
      <c r="AQ35" s="362"/>
      <c r="AR35" s="362"/>
      <c r="AS35" s="362"/>
      <c r="AT35" s="362"/>
      <c r="AU35" s="362"/>
      <c r="AV35" s="322"/>
      <c r="AW35" s="362"/>
      <c r="AX35" s="362"/>
      <c r="AY35" s="362"/>
      <c r="AZ35" s="362"/>
      <c r="BA35" s="362"/>
      <c r="BB35" s="362"/>
      <c r="BC35" s="362"/>
      <c r="BD35" s="362"/>
    </row>
    <row r="36" spans="1:56" s="336" customFormat="1" ht="24" customHeight="1" x14ac:dyDescent="0.15">
      <c r="A36" s="334"/>
      <c r="B36" s="354"/>
      <c r="C36" s="343"/>
      <c r="D36" s="356" t="s">
        <v>240</v>
      </c>
      <c r="E36" s="363">
        <f>SUM(O32,X32,AG32,AP32,AY32)</f>
        <v>0</v>
      </c>
      <c r="F36" s="358" t="s">
        <v>264</v>
      </c>
      <c r="G36" s="359">
        <f>SUM(AE32:AL32)</f>
        <v>0</v>
      </c>
      <c r="H36" s="364"/>
      <c r="I36" s="361"/>
      <c r="J36" s="334"/>
      <c r="AD36" s="326"/>
      <c r="AE36" s="350"/>
      <c r="AF36" s="350"/>
      <c r="AG36" s="350"/>
      <c r="AH36" s="350"/>
      <c r="AI36" s="350"/>
      <c r="AJ36" s="350"/>
      <c r="AK36" s="350"/>
      <c r="AL36" s="350"/>
      <c r="AM36" s="326"/>
      <c r="AN36" s="362"/>
      <c r="AO36" s="362"/>
      <c r="AP36" s="362"/>
      <c r="AQ36" s="362"/>
      <c r="AR36" s="362"/>
      <c r="AS36" s="362"/>
      <c r="AT36" s="362"/>
      <c r="AU36" s="362"/>
      <c r="AV36" s="322"/>
      <c r="AW36" s="362"/>
      <c r="AX36" s="362"/>
      <c r="AY36" s="362"/>
      <c r="AZ36" s="362"/>
      <c r="BA36" s="362"/>
      <c r="BB36" s="362"/>
      <c r="BC36" s="362"/>
      <c r="BD36" s="362"/>
    </row>
    <row r="37" spans="1:56" s="336" customFormat="1" ht="24" customHeight="1" x14ac:dyDescent="0.15">
      <c r="A37" s="334"/>
      <c r="B37" s="343"/>
      <c r="C37" s="343"/>
      <c r="D37" s="356" t="s">
        <v>241</v>
      </c>
      <c r="E37" s="363">
        <f>SUM(P32,Y32,AH32,AQ32,AZ32)</f>
        <v>0</v>
      </c>
      <c r="F37" s="358" t="s">
        <v>25</v>
      </c>
      <c r="G37" s="359">
        <f>SUM(AN32:AU32)</f>
        <v>0</v>
      </c>
      <c r="H37" s="364"/>
      <c r="I37" s="361"/>
      <c r="J37" s="334"/>
      <c r="AD37" s="328"/>
      <c r="AM37" s="328"/>
      <c r="AV37" s="365"/>
    </row>
    <row r="38" spans="1:56" s="336" customFormat="1" ht="24" customHeight="1" x14ac:dyDescent="0.15">
      <c r="A38" s="334"/>
      <c r="B38" s="343"/>
      <c r="C38" s="343"/>
      <c r="D38" s="356" t="s">
        <v>242</v>
      </c>
      <c r="E38" s="363">
        <f>SUM(Q32,Z32,AI32,AR32,BA32)</f>
        <v>0</v>
      </c>
      <c r="F38" s="358" t="s">
        <v>234</v>
      </c>
      <c r="G38" s="359">
        <f>SUM(AW32:BD32)</f>
        <v>0</v>
      </c>
      <c r="H38" s="364"/>
      <c r="I38" s="361"/>
      <c r="J38" s="334"/>
      <c r="K38" s="366"/>
      <c r="L38" s="366"/>
    </row>
    <row r="39" spans="1:56" ht="24" customHeight="1" x14ac:dyDescent="0.15">
      <c r="A39" s="289"/>
      <c r="B39" s="289"/>
      <c r="C39" s="367"/>
      <c r="D39" s="368" t="s">
        <v>244</v>
      </c>
      <c r="E39" s="369">
        <f>SUM(R32,AA32,AJ32,AS32,BB32)</f>
        <v>0</v>
      </c>
      <c r="F39" s="370"/>
      <c r="G39" s="370"/>
      <c r="H39" s="370"/>
      <c r="I39" s="370"/>
      <c r="J39" s="370"/>
      <c r="K39" s="371"/>
      <c r="L39" s="372"/>
    </row>
    <row r="40" spans="1:56" ht="24" customHeight="1" x14ac:dyDescent="0.15">
      <c r="A40" s="373"/>
      <c r="B40" s="373"/>
      <c r="C40" s="374"/>
      <c r="D40" s="375" t="s">
        <v>243</v>
      </c>
      <c r="E40" s="369">
        <f>SUM(S32,AB32,AK32,AT32,BC32)</f>
        <v>0</v>
      </c>
      <c r="F40" s="373"/>
      <c r="G40" s="373"/>
      <c r="H40" s="373"/>
      <c r="I40" s="373"/>
      <c r="J40" s="373"/>
      <c r="K40" s="376"/>
      <c r="L40" s="376"/>
    </row>
    <row r="41" spans="1:56" ht="24" customHeight="1" x14ac:dyDescent="0.15">
      <c r="A41" s="373"/>
      <c r="B41" s="373"/>
      <c r="C41" s="374"/>
      <c r="D41" s="375" t="s">
        <v>245</v>
      </c>
      <c r="E41" s="369">
        <f>SUM(T32,AC32,AL32,AU32,BD32)</f>
        <v>0</v>
      </c>
      <c r="F41" s="373"/>
      <c r="G41" s="373"/>
      <c r="H41" s="373"/>
      <c r="I41" s="377"/>
      <c r="J41" s="373"/>
      <c r="K41" s="378"/>
      <c r="L41" s="376"/>
    </row>
    <row r="43" spans="1:56" x14ac:dyDescent="0.15">
      <c r="D43" s="376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count="8">
    <dataValidation allowBlank="1" sqref="C35:C38 D34:D38 F34:G38 H34"/>
    <dataValidation allowBlank="1" showInputMessage="1" showErrorMessage="1" prompt="研修時間数を入力してください。" sqref="H7:H31"/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</dataValidations>
  <pageMargins left="0.78740157480314965" right="0.59055118110236227" top="0.59055118110236227" bottom="0.59055118110236227" header="0.31496062992125984" footer="0.35433070866141736"/>
  <pageSetup paperSize="9" scale="83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  <x14:dataValidation type="list" allowBlank="1" showInputMessage="1" showErrorMessage="1">
          <x14:formula1>
            <xm:f>リスト!$A$1:$H$1</xm:f>
          </x14:formula1>
          <xm:sqref>G7:G31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50"/>
    <pageSetUpPr fitToPage="1"/>
  </sheetPr>
  <dimension ref="A1:BD43"/>
  <sheetViews>
    <sheetView zoomScaleNormal="100" workbookViewId="0">
      <selection activeCell="B2" sqref="B2"/>
    </sheetView>
  </sheetViews>
  <sheetFormatPr defaultRowHeight="13.5" x14ac:dyDescent="0.15"/>
  <cols>
    <col min="1" max="1" width="1.5" style="320" customWidth="1"/>
    <col min="2" max="2" width="4.625" style="320" customWidth="1"/>
    <col min="3" max="3" width="8.625" style="379" customWidth="1"/>
    <col min="4" max="4" width="37.25" style="320" customWidth="1"/>
    <col min="5" max="5" width="8.625" style="320" customWidth="1"/>
    <col min="6" max="6" width="10.625" style="320" customWidth="1"/>
    <col min="7" max="8" width="7.75" style="320" customWidth="1"/>
    <col min="9" max="9" width="22.125" style="320" customWidth="1"/>
    <col min="10" max="10" width="1.5" style="320" customWidth="1"/>
    <col min="11" max="11" width="13" style="320" hidden="1" customWidth="1"/>
    <col min="12" max="47" width="4.75" style="320" hidden="1" customWidth="1"/>
    <col min="48" max="55" width="5.375" style="320" hidden="1" customWidth="1"/>
    <col min="56" max="56" width="6.375" style="320" hidden="1" customWidth="1"/>
    <col min="57" max="57" width="9" style="320" customWidth="1"/>
    <col min="58" max="240" width="9" style="320"/>
    <col min="241" max="241" width="1.5" style="320" customWidth="1"/>
    <col min="242" max="242" width="4.625" style="320" customWidth="1"/>
    <col min="243" max="243" width="8.625" style="320" customWidth="1"/>
    <col min="244" max="244" width="37.25" style="320" customWidth="1"/>
    <col min="245" max="245" width="8.625" style="320" customWidth="1"/>
    <col min="246" max="246" width="10.625" style="320" customWidth="1"/>
    <col min="247" max="248" width="7.75" style="320" customWidth="1"/>
    <col min="249" max="249" width="18.625" style="320" customWidth="1"/>
    <col min="250" max="250" width="1.5" style="320" customWidth="1"/>
    <col min="251" max="267" width="0" style="320" hidden="1" customWidth="1"/>
    <col min="268" max="496" width="9" style="320"/>
    <col min="497" max="497" width="1.5" style="320" customWidth="1"/>
    <col min="498" max="498" width="4.625" style="320" customWidth="1"/>
    <col min="499" max="499" width="8.625" style="320" customWidth="1"/>
    <col min="500" max="500" width="37.25" style="320" customWidth="1"/>
    <col min="501" max="501" width="8.625" style="320" customWidth="1"/>
    <col min="502" max="502" width="10.625" style="320" customWidth="1"/>
    <col min="503" max="504" width="7.75" style="320" customWidth="1"/>
    <col min="505" max="505" width="18.625" style="320" customWidth="1"/>
    <col min="506" max="506" width="1.5" style="320" customWidth="1"/>
    <col min="507" max="523" width="0" style="320" hidden="1" customWidth="1"/>
    <col min="524" max="752" width="9" style="320"/>
    <col min="753" max="753" width="1.5" style="320" customWidth="1"/>
    <col min="754" max="754" width="4.625" style="320" customWidth="1"/>
    <col min="755" max="755" width="8.625" style="320" customWidth="1"/>
    <col min="756" max="756" width="37.25" style="320" customWidth="1"/>
    <col min="757" max="757" width="8.625" style="320" customWidth="1"/>
    <col min="758" max="758" width="10.625" style="320" customWidth="1"/>
    <col min="759" max="760" width="7.75" style="320" customWidth="1"/>
    <col min="761" max="761" width="18.625" style="320" customWidth="1"/>
    <col min="762" max="762" width="1.5" style="320" customWidth="1"/>
    <col min="763" max="779" width="0" style="320" hidden="1" customWidth="1"/>
    <col min="780" max="1008" width="9" style="320"/>
    <col min="1009" max="1009" width="1.5" style="320" customWidth="1"/>
    <col min="1010" max="1010" width="4.625" style="320" customWidth="1"/>
    <col min="1011" max="1011" width="8.625" style="320" customWidth="1"/>
    <col min="1012" max="1012" width="37.25" style="320" customWidth="1"/>
    <col min="1013" max="1013" width="8.625" style="320" customWidth="1"/>
    <col min="1014" max="1014" width="10.625" style="320" customWidth="1"/>
    <col min="1015" max="1016" width="7.75" style="320" customWidth="1"/>
    <col min="1017" max="1017" width="18.625" style="320" customWidth="1"/>
    <col min="1018" max="1018" width="1.5" style="320" customWidth="1"/>
    <col min="1019" max="1035" width="0" style="320" hidden="1" customWidth="1"/>
    <col min="1036" max="1264" width="9" style="320"/>
    <col min="1265" max="1265" width="1.5" style="320" customWidth="1"/>
    <col min="1266" max="1266" width="4.625" style="320" customWidth="1"/>
    <col min="1267" max="1267" width="8.625" style="320" customWidth="1"/>
    <col min="1268" max="1268" width="37.25" style="320" customWidth="1"/>
    <col min="1269" max="1269" width="8.625" style="320" customWidth="1"/>
    <col min="1270" max="1270" width="10.625" style="320" customWidth="1"/>
    <col min="1271" max="1272" width="7.75" style="320" customWidth="1"/>
    <col min="1273" max="1273" width="18.625" style="320" customWidth="1"/>
    <col min="1274" max="1274" width="1.5" style="320" customWidth="1"/>
    <col min="1275" max="1291" width="0" style="320" hidden="1" customWidth="1"/>
    <col min="1292" max="1520" width="9" style="320"/>
    <col min="1521" max="1521" width="1.5" style="320" customWidth="1"/>
    <col min="1522" max="1522" width="4.625" style="320" customWidth="1"/>
    <col min="1523" max="1523" width="8.625" style="320" customWidth="1"/>
    <col min="1524" max="1524" width="37.25" style="320" customWidth="1"/>
    <col min="1525" max="1525" width="8.625" style="320" customWidth="1"/>
    <col min="1526" max="1526" width="10.625" style="320" customWidth="1"/>
    <col min="1527" max="1528" width="7.75" style="320" customWidth="1"/>
    <col min="1529" max="1529" width="18.625" style="320" customWidth="1"/>
    <col min="1530" max="1530" width="1.5" style="320" customWidth="1"/>
    <col min="1531" max="1547" width="0" style="320" hidden="1" customWidth="1"/>
    <col min="1548" max="1776" width="9" style="320"/>
    <col min="1777" max="1777" width="1.5" style="320" customWidth="1"/>
    <col min="1778" max="1778" width="4.625" style="320" customWidth="1"/>
    <col min="1779" max="1779" width="8.625" style="320" customWidth="1"/>
    <col min="1780" max="1780" width="37.25" style="320" customWidth="1"/>
    <col min="1781" max="1781" width="8.625" style="320" customWidth="1"/>
    <col min="1782" max="1782" width="10.625" style="320" customWidth="1"/>
    <col min="1783" max="1784" width="7.75" style="320" customWidth="1"/>
    <col min="1785" max="1785" width="18.625" style="320" customWidth="1"/>
    <col min="1786" max="1786" width="1.5" style="320" customWidth="1"/>
    <col min="1787" max="1803" width="0" style="320" hidden="1" customWidth="1"/>
    <col min="1804" max="2032" width="9" style="320"/>
    <col min="2033" max="2033" width="1.5" style="320" customWidth="1"/>
    <col min="2034" max="2034" width="4.625" style="320" customWidth="1"/>
    <col min="2035" max="2035" width="8.625" style="320" customWidth="1"/>
    <col min="2036" max="2036" width="37.25" style="320" customWidth="1"/>
    <col min="2037" max="2037" width="8.625" style="320" customWidth="1"/>
    <col min="2038" max="2038" width="10.625" style="320" customWidth="1"/>
    <col min="2039" max="2040" width="7.75" style="320" customWidth="1"/>
    <col min="2041" max="2041" width="18.625" style="320" customWidth="1"/>
    <col min="2042" max="2042" width="1.5" style="320" customWidth="1"/>
    <col min="2043" max="2059" width="0" style="320" hidden="1" customWidth="1"/>
    <col min="2060" max="2288" width="9" style="320"/>
    <col min="2289" max="2289" width="1.5" style="320" customWidth="1"/>
    <col min="2290" max="2290" width="4.625" style="320" customWidth="1"/>
    <col min="2291" max="2291" width="8.625" style="320" customWidth="1"/>
    <col min="2292" max="2292" width="37.25" style="320" customWidth="1"/>
    <col min="2293" max="2293" width="8.625" style="320" customWidth="1"/>
    <col min="2294" max="2294" width="10.625" style="320" customWidth="1"/>
    <col min="2295" max="2296" width="7.75" style="320" customWidth="1"/>
    <col min="2297" max="2297" width="18.625" style="320" customWidth="1"/>
    <col min="2298" max="2298" width="1.5" style="320" customWidth="1"/>
    <col min="2299" max="2315" width="0" style="320" hidden="1" customWidth="1"/>
    <col min="2316" max="2544" width="9" style="320"/>
    <col min="2545" max="2545" width="1.5" style="320" customWidth="1"/>
    <col min="2546" max="2546" width="4.625" style="320" customWidth="1"/>
    <col min="2547" max="2547" width="8.625" style="320" customWidth="1"/>
    <col min="2548" max="2548" width="37.25" style="320" customWidth="1"/>
    <col min="2549" max="2549" width="8.625" style="320" customWidth="1"/>
    <col min="2550" max="2550" width="10.625" style="320" customWidth="1"/>
    <col min="2551" max="2552" width="7.75" style="320" customWidth="1"/>
    <col min="2553" max="2553" width="18.625" style="320" customWidth="1"/>
    <col min="2554" max="2554" width="1.5" style="320" customWidth="1"/>
    <col min="2555" max="2571" width="0" style="320" hidden="1" customWidth="1"/>
    <col min="2572" max="2800" width="9" style="320"/>
    <col min="2801" max="2801" width="1.5" style="320" customWidth="1"/>
    <col min="2802" max="2802" width="4.625" style="320" customWidth="1"/>
    <col min="2803" max="2803" width="8.625" style="320" customWidth="1"/>
    <col min="2804" max="2804" width="37.25" style="320" customWidth="1"/>
    <col min="2805" max="2805" width="8.625" style="320" customWidth="1"/>
    <col min="2806" max="2806" width="10.625" style="320" customWidth="1"/>
    <col min="2807" max="2808" width="7.75" style="320" customWidth="1"/>
    <col min="2809" max="2809" width="18.625" style="320" customWidth="1"/>
    <col min="2810" max="2810" width="1.5" style="320" customWidth="1"/>
    <col min="2811" max="2827" width="0" style="320" hidden="1" customWidth="1"/>
    <col min="2828" max="3056" width="9" style="320"/>
    <col min="3057" max="3057" width="1.5" style="320" customWidth="1"/>
    <col min="3058" max="3058" width="4.625" style="320" customWidth="1"/>
    <col min="3059" max="3059" width="8.625" style="320" customWidth="1"/>
    <col min="3060" max="3060" width="37.25" style="320" customWidth="1"/>
    <col min="3061" max="3061" width="8.625" style="320" customWidth="1"/>
    <col min="3062" max="3062" width="10.625" style="320" customWidth="1"/>
    <col min="3063" max="3064" width="7.75" style="320" customWidth="1"/>
    <col min="3065" max="3065" width="18.625" style="320" customWidth="1"/>
    <col min="3066" max="3066" width="1.5" style="320" customWidth="1"/>
    <col min="3067" max="3083" width="0" style="320" hidden="1" customWidth="1"/>
    <col min="3084" max="3312" width="9" style="320"/>
    <col min="3313" max="3313" width="1.5" style="320" customWidth="1"/>
    <col min="3314" max="3314" width="4.625" style="320" customWidth="1"/>
    <col min="3315" max="3315" width="8.625" style="320" customWidth="1"/>
    <col min="3316" max="3316" width="37.25" style="320" customWidth="1"/>
    <col min="3317" max="3317" width="8.625" style="320" customWidth="1"/>
    <col min="3318" max="3318" width="10.625" style="320" customWidth="1"/>
    <col min="3319" max="3320" width="7.75" style="320" customWidth="1"/>
    <col min="3321" max="3321" width="18.625" style="320" customWidth="1"/>
    <col min="3322" max="3322" width="1.5" style="320" customWidth="1"/>
    <col min="3323" max="3339" width="0" style="320" hidden="1" customWidth="1"/>
    <col min="3340" max="3568" width="9" style="320"/>
    <col min="3569" max="3569" width="1.5" style="320" customWidth="1"/>
    <col min="3570" max="3570" width="4.625" style="320" customWidth="1"/>
    <col min="3571" max="3571" width="8.625" style="320" customWidth="1"/>
    <col min="3572" max="3572" width="37.25" style="320" customWidth="1"/>
    <col min="3573" max="3573" width="8.625" style="320" customWidth="1"/>
    <col min="3574" max="3574" width="10.625" style="320" customWidth="1"/>
    <col min="3575" max="3576" width="7.75" style="320" customWidth="1"/>
    <col min="3577" max="3577" width="18.625" style="320" customWidth="1"/>
    <col min="3578" max="3578" width="1.5" style="320" customWidth="1"/>
    <col min="3579" max="3595" width="0" style="320" hidden="1" customWidth="1"/>
    <col min="3596" max="3824" width="9" style="320"/>
    <col min="3825" max="3825" width="1.5" style="320" customWidth="1"/>
    <col min="3826" max="3826" width="4.625" style="320" customWidth="1"/>
    <col min="3827" max="3827" width="8.625" style="320" customWidth="1"/>
    <col min="3828" max="3828" width="37.25" style="320" customWidth="1"/>
    <col min="3829" max="3829" width="8.625" style="320" customWidth="1"/>
    <col min="3830" max="3830" width="10.625" style="320" customWidth="1"/>
    <col min="3831" max="3832" width="7.75" style="320" customWidth="1"/>
    <col min="3833" max="3833" width="18.625" style="320" customWidth="1"/>
    <col min="3834" max="3834" width="1.5" style="320" customWidth="1"/>
    <col min="3835" max="3851" width="0" style="320" hidden="1" customWidth="1"/>
    <col min="3852" max="4080" width="9" style="320"/>
    <col min="4081" max="4081" width="1.5" style="320" customWidth="1"/>
    <col min="4082" max="4082" width="4.625" style="320" customWidth="1"/>
    <col min="4083" max="4083" width="8.625" style="320" customWidth="1"/>
    <col min="4084" max="4084" width="37.25" style="320" customWidth="1"/>
    <col min="4085" max="4085" width="8.625" style="320" customWidth="1"/>
    <col min="4086" max="4086" width="10.625" style="320" customWidth="1"/>
    <col min="4087" max="4088" width="7.75" style="320" customWidth="1"/>
    <col min="4089" max="4089" width="18.625" style="320" customWidth="1"/>
    <col min="4090" max="4090" width="1.5" style="320" customWidth="1"/>
    <col min="4091" max="4107" width="0" style="320" hidden="1" customWidth="1"/>
    <col min="4108" max="4336" width="9" style="320"/>
    <col min="4337" max="4337" width="1.5" style="320" customWidth="1"/>
    <col min="4338" max="4338" width="4.625" style="320" customWidth="1"/>
    <col min="4339" max="4339" width="8.625" style="320" customWidth="1"/>
    <col min="4340" max="4340" width="37.25" style="320" customWidth="1"/>
    <col min="4341" max="4341" width="8.625" style="320" customWidth="1"/>
    <col min="4342" max="4342" width="10.625" style="320" customWidth="1"/>
    <col min="4343" max="4344" width="7.75" style="320" customWidth="1"/>
    <col min="4345" max="4345" width="18.625" style="320" customWidth="1"/>
    <col min="4346" max="4346" width="1.5" style="320" customWidth="1"/>
    <col min="4347" max="4363" width="0" style="320" hidden="1" customWidth="1"/>
    <col min="4364" max="4592" width="9" style="320"/>
    <col min="4593" max="4593" width="1.5" style="320" customWidth="1"/>
    <col min="4594" max="4594" width="4.625" style="320" customWidth="1"/>
    <col min="4595" max="4595" width="8.625" style="320" customWidth="1"/>
    <col min="4596" max="4596" width="37.25" style="320" customWidth="1"/>
    <col min="4597" max="4597" width="8.625" style="320" customWidth="1"/>
    <col min="4598" max="4598" width="10.625" style="320" customWidth="1"/>
    <col min="4599" max="4600" width="7.75" style="320" customWidth="1"/>
    <col min="4601" max="4601" width="18.625" style="320" customWidth="1"/>
    <col min="4602" max="4602" width="1.5" style="320" customWidth="1"/>
    <col min="4603" max="4619" width="0" style="320" hidden="1" customWidth="1"/>
    <col min="4620" max="4848" width="9" style="320"/>
    <col min="4849" max="4849" width="1.5" style="320" customWidth="1"/>
    <col min="4850" max="4850" width="4.625" style="320" customWidth="1"/>
    <col min="4851" max="4851" width="8.625" style="320" customWidth="1"/>
    <col min="4852" max="4852" width="37.25" style="320" customWidth="1"/>
    <col min="4853" max="4853" width="8.625" style="320" customWidth="1"/>
    <col min="4854" max="4854" width="10.625" style="320" customWidth="1"/>
    <col min="4855" max="4856" width="7.75" style="320" customWidth="1"/>
    <col min="4857" max="4857" width="18.625" style="320" customWidth="1"/>
    <col min="4858" max="4858" width="1.5" style="320" customWidth="1"/>
    <col min="4859" max="4875" width="0" style="320" hidden="1" customWidth="1"/>
    <col min="4876" max="5104" width="9" style="320"/>
    <col min="5105" max="5105" width="1.5" style="320" customWidth="1"/>
    <col min="5106" max="5106" width="4.625" style="320" customWidth="1"/>
    <col min="5107" max="5107" width="8.625" style="320" customWidth="1"/>
    <col min="5108" max="5108" width="37.25" style="320" customWidth="1"/>
    <col min="5109" max="5109" width="8.625" style="320" customWidth="1"/>
    <col min="5110" max="5110" width="10.625" style="320" customWidth="1"/>
    <col min="5111" max="5112" width="7.75" style="320" customWidth="1"/>
    <col min="5113" max="5113" width="18.625" style="320" customWidth="1"/>
    <col min="5114" max="5114" width="1.5" style="320" customWidth="1"/>
    <col min="5115" max="5131" width="0" style="320" hidden="1" customWidth="1"/>
    <col min="5132" max="5360" width="9" style="320"/>
    <col min="5361" max="5361" width="1.5" style="320" customWidth="1"/>
    <col min="5362" max="5362" width="4.625" style="320" customWidth="1"/>
    <col min="5363" max="5363" width="8.625" style="320" customWidth="1"/>
    <col min="5364" max="5364" width="37.25" style="320" customWidth="1"/>
    <col min="5365" max="5365" width="8.625" style="320" customWidth="1"/>
    <col min="5366" max="5366" width="10.625" style="320" customWidth="1"/>
    <col min="5367" max="5368" width="7.75" style="320" customWidth="1"/>
    <col min="5369" max="5369" width="18.625" style="320" customWidth="1"/>
    <col min="5370" max="5370" width="1.5" style="320" customWidth="1"/>
    <col min="5371" max="5387" width="0" style="320" hidden="1" customWidth="1"/>
    <col min="5388" max="5616" width="9" style="320"/>
    <col min="5617" max="5617" width="1.5" style="320" customWidth="1"/>
    <col min="5618" max="5618" width="4.625" style="320" customWidth="1"/>
    <col min="5619" max="5619" width="8.625" style="320" customWidth="1"/>
    <col min="5620" max="5620" width="37.25" style="320" customWidth="1"/>
    <col min="5621" max="5621" width="8.625" style="320" customWidth="1"/>
    <col min="5622" max="5622" width="10.625" style="320" customWidth="1"/>
    <col min="5623" max="5624" width="7.75" style="320" customWidth="1"/>
    <col min="5625" max="5625" width="18.625" style="320" customWidth="1"/>
    <col min="5626" max="5626" width="1.5" style="320" customWidth="1"/>
    <col min="5627" max="5643" width="0" style="320" hidden="1" customWidth="1"/>
    <col min="5644" max="5872" width="9" style="320"/>
    <col min="5873" max="5873" width="1.5" style="320" customWidth="1"/>
    <col min="5874" max="5874" width="4.625" style="320" customWidth="1"/>
    <col min="5875" max="5875" width="8.625" style="320" customWidth="1"/>
    <col min="5876" max="5876" width="37.25" style="320" customWidth="1"/>
    <col min="5877" max="5877" width="8.625" style="320" customWidth="1"/>
    <col min="5878" max="5878" width="10.625" style="320" customWidth="1"/>
    <col min="5879" max="5880" width="7.75" style="320" customWidth="1"/>
    <col min="5881" max="5881" width="18.625" style="320" customWidth="1"/>
    <col min="5882" max="5882" width="1.5" style="320" customWidth="1"/>
    <col min="5883" max="5899" width="0" style="320" hidden="1" customWidth="1"/>
    <col min="5900" max="6128" width="9" style="320"/>
    <col min="6129" max="6129" width="1.5" style="320" customWidth="1"/>
    <col min="6130" max="6130" width="4.625" style="320" customWidth="1"/>
    <col min="6131" max="6131" width="8.625" style="320" customWidth="1"/>
    <col min="6132" max="6132" width="37.25" style="320" customWidth="1"/>
    <col min="6133" max="6133" width="8.625" style="320" customWidth="1"/>
    <col min="6134" max="6134" width="10.625" style="320" customWidth="1"/>
    <col min="6135" max="6136" width="7.75" style="320" customWidth="1"/>
    <col min="6137" max="6137" width="18.625" style="320" customWidth="1"/>
    <col min="6138" max="6138" width="1.5" style="320" customWidth="1"/>
    <col min="6139" max="6155" width="0" style="320" hidden="1" customWidth="1"/>
    <col min="6156" max="6384" width="9" style="320"/>
    <col min="6385" max="6385" width="1.5" style="320" customWidth="1"/>
    <col min="6386" max="6386" width="4.625" style="320" customWidth="1"/>
    <col min="6387" max="6387" width="8.625" style="320" customWidth="1"/>
    <col min="6388" max="6388" width="37.25" style="320" customWidth="1"/>
    <col min="6389" max="6389" width="8.625" style="320" customWidth="1"/>
    <col min="6390" max="6390" width="10.625" style="320" customWidth="1"/>
    <col min="6391" max="6392" width="7.75" style="320" customWidth="1"/>
    <col min="6393" max="6393" width="18.625" style="320" customWidth="1"/>
    <col min="6394" max="6394" width="1.5" style="320" customWidth="1"/>
    <col min="6395" max="6411" width="0" style="320" hidden="1" customWidth="1"/>
    <col min="6412" max="6640" width="9" style="320"/>
    <col min="6641" max="6641" width="1.5" style="320" customWidth="1"/>
    <col min="6642" max="6642" width="4.625" style="320" customWidth="1"/>
    <col min="6643" max="6643" width="8.625" style="320" customWidth="1"/>
    <col min="6644" max="6644" width="37.25" style="320" customWidth="1"/>
    <col min="6645" max="6645" width="8.625" style="320" customWidth="1"/>
    <col min="6646" max="6646" width="10.625" style="320" customWidth="1"/>
    <col min="6647" max="6648" width="7.75" style="320" customWidth="1"/>
    <col min="6649" max="6649" width="18.625" style="320" customWidth="1"/>
    <col min="6650" max="6650" width="1.5" style="320" customWidth="1"/>
    <col min="6651" max="6667" width="0" style="320" hidden="1" customWidth="1"/>
    <col min="6668" max="6896" width="9" style="320"/>
    <col min="6897" max="6897" width="1.5" style="320" customWidth="1"/>
    <col min="6898" max="6898" width="4.625" style="320" customWidth="1"/>
    <col min="6899" max="6899" width="8.625" style="320" customWidth="1"/>
    <col min="6900" max="6900" width="37.25" style="320" customWidth="1"/>
    <col min="6901" max="6901" width="8.625" style="320" customWidth="1"/>
    <col min="6902" max="6902" width="10.625" style="320" customWidth="1"/>
    <col min="6903" max="6904" width="7.75" style="320" customWidth="1"/>
    <col min="6905" max="6905" width="18.625" style="320" customWidth="1"/>
    <col min="6906" max="6906" width="1.5" style="320" customWidth="1"/>
    <col min="6907" max="6923" width="0" style="320" hidden="1" customWidth="1"/>
    <col min="6924" max="7152" width="9" style="320"/>
    <col min="7153" max="7153" width="1.5" style="320" customWidth="1"/>
    <col min="7154" max="7154" width="4.625" style="320" customWidth="1"/>
    <col min="7155" max="7155" width="8.625" style="320" customWidth="1"/>
    <col min="7156" max="7156" width="37.25" style="320" customWidth="1"/>
    <col min="7157" max="7157" width="8.625" style="320" customWidth="1"/>
    <col min="7158" max="7158" width="10.625" style="320" customWidth="1"/>
    <col min="7159" max="7160" width="7.75" style="320" customWidth="1"/>
    <col min="7161" max="7161" width="18.625" style="320" customWidth="1"/>
    <col min="7162" max="7162" width="1.5" style="320" customWidth="1"/>
    <col min="7163" max="7179" width="0" style="320" hidden="1" customWidth="1"/>
    <col min="7180" max="7408" width="9" style="320"/>
    <col min="7409" max="7409" width="1.5" style="320" customWidth="1"/>
    <col min="7410" max="7410" width="4.625" style="320" customWidth="1"/>
    <col min="7411" max="7411" width="8.625" style="320" customWidth="1"/>
    <col min="7412" max="7412" width="37.25" style="320" customWidth="1"/>
    <col min="7413" max="7413" width="8.625" style="320" customWidth="1"/>
    <col min="7414" max="7414" width="10.625" style="320" customWidth="1"/>
    <col min="7415" max="7416" width="7.75" style="320" customWidth="1"/>
    <col min="7417" max="7417" width="18.625" style="320" customWidth="1"/>
    <col min="7418" max="7418" width="1.5" style="320" customWidth="1"/>
    <col min="7419" max="7435" width="0" style="320" hidden="1" customWidth="1"/>
    <col min="7436" max="7664" width="9" style="320"/>
    <col min="7665" max="7665" width="1.5" style="320" customWidth="1"/>
    <col min="7666" max="7666" width="4.625" style="320" customWidth="1"/>
    <col min="7667" max="7667" width="8.625" style="320" customWidth="1"/>
    <col min="7668" max="7668" width="37.25" style="320" customWidth="1"/>
    <col min="7669" max="7669" width="8.625" style="320" customWidth="1"/>
    <col min="7670" max="7670" width="10.625" style="320" customWidth="1"/>
    <col min="7671" max="7672" width="7.75" style="320" customWidth="1"/>
    <col min="7673" max="7673" width="18.625" style="320" customWidth="1"/>
    <col min="7674" max="7674" width="1.5" style="320" customWidth="1"/>
    <col min="7675" max="7691" width="0" style="320" hidden="1" customWidth="1"/>
    <col min="7692" max="7920" width="9" style="320"/>
    <col min="7921" max="7921" width="1.5" style="320" customWidth="1"/>
    <col min="7922" max="7922" width="4.625" style="320" customWidth="1"/>
    <col min="7923" max="7923" width="8.625" style="320" customWidth="1"/>
    <col min="7924" max="7924" width="37.25" style="320" customWidth="1"/>
    <col min="7925" max="7925" width="8.625" style="320" customWidth="1"/>
    <col min="7926" max="7926" width="10.625" style="320" customWidth="1"/>
    <col min="7927" max="7928" width="7.75" style="320" customWidth="1"/>
    <col min="7929" max="7929" width="18.625" style="320" customWidth="1"/>
    <col min="7930" max="7930" width="1.5" style="320" customWidth="1"/>
    <col min="7931" max="7947" width="0" style="320" hidden="1" customWidth="1"/>
    <col min="7948" max="8176" width="9" style="320"/>
    <col min="8177" max="8177" width="1.5" style="320" customWidth="1"/>
    <col min="8178" max="8178" width="4.625" style="320" customWidth="1"/>
    <col min="8179" max="8179" width="8.625" style="320" customWidth="1"/>
    <col min="8180" max="8180" width="37.25" style="320" customWidth="1"/>
    <col min="8181" max="8181" width="8.625" style="320" customWidth="1"/>
    <col min="8182" max="8182" width="10.625" style="320" customWidth="1"/>
    <col min="8183" max="8184" width="7.75" style="320" customWidth="1"/>
    <col min="8185" max="8185" width="18.625" style="320" customWidth="1"/>
    <col min="8186" max="8186" width="1.5" style="320" customWidth="1"/>
    <col min="8187" max="8203" width="0" style="320" hidden="1" customWidth="1"/>
    <col min="8204" max="8432" width="9" style="320"/>
    <col min="8433" max="8433" width="1.5" style="320" customWidth="1"/>
    <col min="8434" max="8434" width="4.625" style="320" customWidth="1"/>
    <col min="8435" max="8435" width="8.625" style="320" customWidth="1"/>
    <col min="8436" max="8436" width="37.25" style="320" customWidth="1"/>
    <col min="8437" max="8437" width="8.625" style="320" customWidth="1"/>
    <col min="8438" max="8438" width="10.625" style="320" customWidth="1"/>
    <col min="8439" max="8440" width="7.75" style="320" customWidth="1"/>
    <col min="8441" max="8441" width="18.625" style="320" customWidth="1"/>
    <col min="8442" max="8442" width="1.5" style="320" customWidth="1"/>
    <col min="8443" max="8459" width="0" style="320" hidden="1" customWidth="1"/>
    <col min="8460" max="8688" width="9" style="320"/>
    <col min="8689" max="8689" width="1.5" style="320" customWidth="1"/>
    <col min="8690" max="8690" width="4.625" style="320" customWidth="1"/>
    <col min="8691" max="8691" width="8.625" style="320" customWidth="1"/>
    <col min="8692" max="8692" width="37.25" style="320" customWidth="1"/>
    <col min="8693" max="8693" width="8.625" style="320" customWidth="1"/>
    <col min="8694" max="8694" width="10.625" style="320" customWidth="1"/>
    <col min="8695" max="8696" width="7.75" style="320" customWidth="1"/>
    <col min="8697" max="8697" width="18.625" style="320" customWidth="1"/>
    <col min="8698" max="8698" width="1.5" style="320" customWidth="1"/>
    <col min="8699" max="8715" width="0" style="320" hidden="1" customWidth="1"/>
    <col min="8716" max="8944" width="9" style="320"/>
    <col min="8945" max="8945" width="1.5" style="320" customWidth="1"/>
    <col min="8946" max="8946" width="4.625" style="320" customWidth="1"/>
    <col min="8947" max="8947" width="8.625" style="320" customWidth="1"/>
    <col min="8948" max="8948" width="37.25" style="320" customWidth="1"/>
    <col min="8949" max="8949" width="8.625" style="320" customWidth="1"/>
    <col min="8950" max="8950" width="10.625" style="320" customWidth="1"/>
    <col min="8951" max="8952" width="7.75" style="320" customWidth="1"/>
    <col min="8953" max="8953" width="18.625" style="320" customWidth="1"/>
    <col min="8954" max="8954" width="1.5" style="320" customWidth="1"/>
    <col min="8955" max="8971" width="0" style="320" hidden="1" customWidth="1"/>
    <col min="8972" max="9200" width="9" style="320"/>
    <col min="9201" max="9201" width="1.5" style="320" customWidth="1"/>
    <col min="9202" max="9202" width="4.625" style="320" customWidth="1"/>
    <col min="9203" max="9203" width="8.625" style="320" customWidth="1"/>
    <col min="9204" max="9204" width="37.25" style="320" customWidth="1"/>
    <col min="9205" max="9205" width="8.625" style="320" customWidth="1"/>
    <col min="9206" max="9206" width="10.625" style="320" customWidth="1"/>
    <col min="9207" max="9208" width="7.75" style="320" customWidth="1"/>
    <col min="9209" max="9209" width="18.625" style="320" customWidth="1"/>
    <col min="9210" max="9210" width="1.5" style="320" customWidth="1"/>
    <col min="9211" max="9227" width="0" style="320" hidden="1" customWidth="1"/>
    <col min="9228" max="9456" width="9" style="320"/>
    <col min="9457" max="9457" width="1.5" style="320" customWidth="1"/>
    <col min="9458" max="9458" width="4.625" style="320" customWidth="1"/>
    <col min="9459" max="9459" width="8.625" style="320" customWidth="1"/>
    <col min="9460" max="9460" width="37.25" style="320" customWidth="1"/>
    <col min="9461" max="9461" width="8.625" style="320" customWidth="1"/>
    <col min="9462" max="9462" width="10.625" style="320" customWidth="1"/>
    <col min="9463" max="9464" width="7.75" style="320" customWidth="1"/>
    <col min="9465" max="9465" width="18.625" style="320" customWidth="1"/>
    <col min="9466" max="9466" width="1.5" style="320" customWidth="1"/>
    <col min="9467" max="9483" width="0" style="320" hidden="1" customWidth="1"/>
    <col min="9484" max="9712" width="9" style="320"/>
    <col min="9713" max="9713" width="1.5" style="320" customWidth="1"/>
    <col min="9714" max="9714" width="4.625" style="320" customWidth="1"/>
    <col min="9715" max="9715" width="8.625" style="320" customWidth="1"/>
    <col min="9716" max="9716" width="37.25" style="320" customWidth="1"/>
    <col min="9717" max="9717" width="8.625" style="320" customWidth="1"/>
    <col min="9718" max="9718" width="10.625" style="320" customWidth="1"/>
    <col min="9719" max="9720" width="7.75" style="320" customWidth="1"/>
    <col min="9721" max="9721" width="18.625" style="320" customWidth="1"/>
    <col min="9722" max="9722" width="1.5" style="320" customWidth="1"/>
    <col min="9723" max="9739" width="0" style="320" hidden="1" customWidth="1"/>
    <col min="9740" max="9968" width="9" style="320"/>
    <col min="9969" max="9969" width="1.5" style="320" customWidth="1"/>
    <col min="9970" max="9970" width="4.625" style="320" customWidth="1"/>
    <col min="9971" max="9971" width="8.625" style="320" customWidth="1"/>
    <col min="9972" max="9972" width="37.25" style="320" customWidth="1"/>
    <col min="9973" max="9973" width="8.625" style="320" customWidth="1"/>
    <col min="9974" max="9974" width="10.625" style="320" customWidth="1"/>
    <col min="9975" max="9976" width="7.75" style="320" customWidth="1"/>
    <col min="9977" max="9977" width="18.625" style="320" customWidth="1"/>
    <col min="9978" max="9978" width="1.5" style="320" customWidth="1"/>
    <col min="9979" max="9995" width="0" style="320" hidden="1" customWidth="1"/>
    <col min="9996" max="10224" width="9" style="320"/>
    <col min="10225" max="10225" width="1.5" style="320" customWidth="1"/>
    <col min="10226" max="10226" width="4.625" style="320" customWidth="1"/>
    <col min="10227" max="10227" width="8.625" style="320" customWidth="1"/>
    <col min="10228" max="10228" width="37.25" style="320" customWidth="1"/>
    <col min="10229" max="10229" width="8.625" style="320" customWidth="1"/>
    <col min="10230" max="10230" width="10.625" style="320" customWidth="1"/>
    <col min="10231" max="10232" width="7.75" style="320" customWidth="1"/>
    <col min="10233" max="10233" width="18.625" style="320" customWidth="1"/>
    <col min="10234" max="10234" width="1.5" style="320" customWidth="1"/>
    <col min="10235" max="10251" width="0" style="320" hidden="1" customWidth="1"/>
    <col min="10252" max="10480" width="9" style="320"/>
    <col min="10481" max="10481" width="1.5" style="320" customWidth="1"/>
    <col min="10482" max="10482" width="4.625" style="320" customWidth="1"/>
    <col min="10483" max="10483" width="8.625" style="320" customWidth="1"/>
    <col min="10484" max="10484" width="37.25" style="320" customWidth="1"/>
    <col min="10485" max="10485" width="8.625" style="320" customWidth="1"/>
    <col min="10486" max="10486" width="10.625" style="320" customWidth="1"/>
    <col min="10487" max="10488" width="7.75" style="320" customWidth="1"/>
    <col min="10489" max="10489" width="18.625" style="320" customWidth="1"/>
    <col min="10490" max="10490" width="1.5" style="320" customWidth="1"/>
    <col min="10491" max="10507" width="0" style="320" hidden="1" customWidth="1"/>
    <col min="10508" max="10736" width="9" style="320"/>
    <col min="10737" max="10737" width="1.5" style="320" customWidth="1"/>
    <col min="10738" max="10738" width="4.625" style="320" customWidth="1"/>
    <col min="10739" max="10739" width="8.625" style="320" customWidth="1"/>
    <col min="10740" max="10740" width="37.25" style="320" customWidth="1"/>
    <col min="10741" max="10741" width="8.625" style="320" customWidth="1"/>
    <col min="10742" max="10742" width="10.625" style="320" customWidth="1"/>
    <col min="10743" max="10744" width="7.75" style="320" customWidth="1"/>
    <col min="10745" max="10745" width="18.625" style="320" customWidth="1"/>
    <col min="10746" max="10746" width="1.5" style="320" customWidth="1"/>
    <col min="10747" max="10763" width="0" style="320" hidden="1" customWidth="1"/>
    <col min="10764" max="10992" width="9" style="320"/>
    <col min="10993" max="10993" width="1.5" style="320" customWidth="1"/>
    <col min="10994" max="10994" width="4.625" style="320" customWidth="1"/>
    <col min="10995" max="10995" width="8.625" style="320" customWidth="1"/>
    <col min="10996" max="10996" width="37.25" style="320" customWidth="1"/>
    <col min="10997" max="10997" width="8.625" style="320" customWidth="1"/>
    <col min="10998" max="10998" width="10.625" style="320" customWidth="1"/>
    <col min="10999" max="11000" width="7.75" style="320" customWidth="1"/>
    <col min="11001" max="11001" width="18.625" style="320" customWidth="1"/>
    <col min="11002" max="11002" width="1.5" style="320" customWidth="1"/>
    <col min="11003" max="11019" width="0" style="320" hidden="1" customWidth="1"/>
    <col min="11020" max="11248" width="9" style="320"/>
    <col min="11249" max="11249" width="1.5" style="320" customWidth="1"/>
    <col min="11250" max="11250" width="4.625" style="320" customWidth="1"/>
    <col min="11251" max="11251" width="8.625" style="320" customWidth="1"/>
    <col min="11252" max="11252" width="37.25" style="320" customWidth="1"/>
    <col min="11253" max="11253" width="8.625" style="320" customWidth="1"/>
    <col min="11254" max="11254" width="10.625" style="320" customWidth="1"/>
    <col min="11255" max="11256" width="7.75" style="320" customWidth="1"/>
    <col min="11257" max="11257" width="18.625" style="320" customWidth="1"/>
    <col min="11258" max="11258" width="1.5" style="320" customWidth="1"/>
    <col min="11259" max="11275" width="0" style="320" hidden="1" customWidth="1"/>
    <col min="11276" max="11504" width="9" style="320"/>
    <col min="11505" max="11505" width="1.5" style="320" customWidth="1"/>
    <col min="11506" max="11506" width="4.625" style="320" customWidth="1"/>
    <col min="11507" max="11507" width="8.625" style="320" customWidth="1"/>
    <col min="11508" max="11508" width="37.25" style="320" customWidth="1"/>
    <col min="11509" max="11509" width="8.625" style="320" customWidth="1"/>
    <col min="11510" max="11510" width="10.625" style="320" customWidth="1"/>
    <col min="11511" max="11512" width="7.75" style="320" customWidth="1"/>
    <col min="11513" max="11513" width="18.625" style="320" customWidth="1"/>
    <col min="11514" max="11514" width="1.5" style="320" customWidth="1"/>
    <col min="11515" max="11531" width="0" style="320" hidden="1" customWidth="1"/>
    <col min="11532" max="11760" width="9" style="320"/>
    <col min="11761" max="11761" width="1.5" style="320" customWidth="1"/>
    <col min="11762" max="11762" width="4.625" style="320" customWidth="1"/>
    <col min="11763" max="11763" width="8.625" style="320" customWidth="1"/>
    <col min="11764" max="11764" width="37.25" style="320" customWidth="1"/>
    <col min="11765" max="11765" width="8.625" style="320" customWidth="1"/>
    <col min="11766" max="11766" width="10.625" style="320" customWidth="1"/>
    <col min="11767" max="11768" width="7.75" style="320" customWidth="1"/>
    <col min="11769" max="11769" width="18.625" style="320" customWidth="1"/>
    <col min="11770" max="11770" width="1.5" style="320" customWidth="1"/>
    <col min="11771" max="11787" width="0" style="320" hidden="1" customWidth="1"/>
    <col min="11788" max="12016" width="9" style="320"/>
    <col min="12017" max="12017" width="1.5" style="320" customWidth="1"/>
    <col min="12018" max="12018" width="4.625" style="320" customWidth="1"/>
    <col min="12019" max="12019" width="8.625" style="320" customWidth="1"/>
    <col min="12020" max="12020" width="37.25" style="320" customWidth="1"/>
    <col min="12021" max="12021" width="8.625" style="320" customWidth="1"/>
    <col min="12022" max="12022" width="10.625" style="320" customWidth="1"/>
    <col min="12023" max="12024" width="7.75" style="320" customWidth="1"/>
    <col min="12025" max="12025" width="18.625" style="320" customWidth="1"/>
    <col min="12026" max="12026" width="1.5" style="320" customWidth="1"/>
    <col min="12027" max="12043" width="0" style="320" hidden="1" customWidth="1"/>
    <col min="12044" max="12272" width="9" style="320"/>
    <col min="12273" max="12273" width="1.5" style="320" customWidth="1"/>
    <col min="12274" max="12274" width="4.625" style="320" customWidth="1"/>
    <col min="12275" max="12275" width="8.625" style="320" customWidth="1"/>
    <col min="12276" max="12276" width="37.25" style="320" customWidth="1"/>
    <col min="12277" max="12277" width="8.625" style="320" customWidth="1"/>
    <col min="12278" max="12278" width="10.625" style="320" customWidth="1"/>
    <col min="12279" max="12280" width="7.75" style="320" customWidth="1"/>
    <col min="12281" max="12281" width="18.625" style="320" customWidth="1"/>
    <col min="12282" max="12282" width="1.5" style="320" customWidth="1"/>
    <col min="12283" max="12299" width="0" style="320" hidden="1" customWidth="1"/>
    <col min="12300" max="12528" width="9" style="320"/>
    <col min="12529" max="12529" width="1.5" style="320" customWidth="1"/>
    <col min="12530" max="12530" width="4.625" style="320" customWidth="1"/>
    <col min="12531" max="12531" width="8.625" style="320" customWidth="1"/>
    <col min="12532" max="12532" width="37.25" style="320" customWidth="1"/>
    <col min="12533" max="12533" width="8.625" style="320" customWidth="1"/>
    <col min="12534" max="12534" width="10.625" style="320" customWidth="1"/>
    <col min="12535" max="12536" width="7.75" style="320" customWidth="1"/>
    <col min="12537" max="12537" width="18.625" style="320" customWidth="1"/>
    <col min="12538" max="12538" width="1.5" style="320" customWidth="1"/>
    <col min="12539" max="12555" width="0" style="320" hidden="1" customWidth="1"/>
    <col min="12556" max="12784" width="9" style="320"/>
    <col min="12785" max="12785" width="1.5" style="320" customWidth="1"/>
    <col min="12786" max="12786" width="4.625" style="320" customWidth="1"/>
    <col min="12787" max="12787" width="8.625" style="320" customWidth="1"/>
    <col min="12788" max="12788" width="37.25" style="320" customWidth="1"/>
    <col min="12789" max="12789" width="8.625" style="320" customWidth="1"/>
    <col min="12790" max="12790" width="10.625" style="320" customWidth="1"/>
    <col min="12791" max="12792" width="7.75" style="320" customWidth="1"/>
    <col min="12793" max="12793" width="18.625" style="320" customWidth="1"/>
    <col min="12794" max="12794" width="1.5" style="320" customWidth="1"/>
    <col min="12795" max="12811" width="0" style="320" hidden="1" customWidth="1"/>
    <col min="12812" max="13040" width="9" style="320"/>
    <col min="13041" max="13041" width="1.5" style="320" customWidth="1"/>
    <col min="13042" max="13042" width="4.625" style="320" customWidth="1"/>
    <col min="13043" max="13043" width="8.625" style="320" customWidth="1"/>
    <col min="13044" max="13044" width="37.25" style="320" customWidth="1"/>
    <col min="13045" max="13045" width="8.625" style="320" customWidth="1"/>
    <col min="13046" max="13046" width="10.625" style="320" customWidth="1"/>
    <col min="13047" max="13048" width="7.75" style="320" customWidth="1"/>
    <col min="13049" max="13049" width="18.625" style="320" customWidth="1"/>
    <col min="13050" max="13050" width="1.5" style="320" customWidth="1"/>
    <col min="13051" max="13067" width="0" style="320" hidden="1" customWidth="1"/>
    <col min="13068" max="13296" width="9" style="320"/>
    <col min="13297" max="13297" width="1.5" style="320" customWidth="1"/>
    <col min="13298" max="13298" width="4.625" style="320" customWidth="1"/>
    <col min="13299" max="13299" width="8.625" style="320" customWidth="1"/>
    <col min="13300" max="13300" width="37.25" style="320" customWidth="1"/>
    <col min="13301" max="13301" width="8.625" style="320" customWidth="1"/>
    <col min="13302" max="13302" width="10.625" style="320" customWidth="1"/>
    <col min="13303" max="13304" width="7.75" style="320" customWidth="1"/>
    <col min="13305" max="13305" width="18.625" style="320" customWidth="1"/>
    <col min="13306" max="13306" width="1.5" style="320" customWidth="1"/>
    <col min="13307" max="13323" width="0" style="320" hidden="1" customWidth="1"/>
    <col min="13324" max="13552" width="9" style="320"/>
    <col min="13553" max="13553" width="1.5" style="320" customWidth="1"/>
    <col min="13554" max="13554" width="4.625" style="320" customWidth="1"/>
    <col min="13555" max="13555" width="8.625" style="320" customWidth="1"/>
    <col min="13556" max="13556" width="37.25" style="320" customWidth="1"/>
    <col min="13557" max="13557" width="8.625" style="320" customWidth="1"/>
    <col min="13558" max="13558" width="10.625" style="320" customWidth="1"/>
    <col min="13559" max="13560" width="7.75" style="320" customWidth="1"/>
    <col min="13561" max="13561" width="18.625" style="320" customWidth="1"/>
    <col min="13562" max="13562" width="1.5" style="320" customWidth="1"/>
    <col min="13563" max="13579" width="0" style="320" hidden="1" customWidth="1"/>
    <col min="13580" max="13808" width="9" style="320"/>
    <col min="13809" max="13809" width="1.5" style="320" customWidth="1"/>
    <col min="13810" max="13810" width="4.625" style="320" customWidth="1"/>
    <col min="13811" max="13811" width="8.625" style="320" customWidth="1"/>
    <col min="13812" max="13812" width="37.25" style="320" customWidth="1"/>
    <col min="13813" max="13813" width="8.625" style="320" customWidth="1"/>
    <col min="13814" max="13814" width="10.625" style="320" customWidth="1"/>
    <col min="13815" max="13816" width="7.75" style="320" customWidth="1"/>
    <col min="13817" max="13817" width="18.625" style="320" customWidth="1"/>
    <col min="13818" max="13818" width="1.5" style="320" customWidth="1"/>
    <col min="13819" max="13835" width="0" style="320" hidden="1" customWidth="1"/>
    <col min="13836" max="14064" width="9" style="320"/>
    <col min="14065" max="14065" width="1.5" style="320" customWidth="1"/>
    <col min="14066" max="14066" width="4.625" style="320" customWidth="1"/>
    <col min="14067" max="14067" width="8.625" style="320" customWidth="1"/>
    <col min="14068" max="14068" width="37.25" style="320" customWidth="1"/>
    <col min="14069" max="14069" width="8.625" style="320" customWidth="1"/>
    <col min="14070" max="14070" width="10.625" style="320" customWidth="1"/>
    <col min="14071" max="14072" width="7.75" style="320" customWidth="1"/>
    <col min="14073" max="14073" width="18.625" style="320" customWidth="1"/>
    <col min="14074" max="14074" width="1.5" style="320" customWidth="1"/>
    <col min="14075" max="14091" width="0" style="320" hidden="1" customWidth="1"/>
    <col min="14092" max="14320" width="9" style="320"/>
    <col min="14321" max="14321" width="1.5" style="320" customWidth="1"/>
    <col min="14322" max="14322" width="4.625" style="320" customWidth="1"/>
    <col min="14323" max="14323" width="8.625" style="320" customWidth="1"/>
    <col min="14324" max="14324" width="37.25" style="320" customWidth="1"/>
    <col min="14325" max="14325" width="8.625" style="320" customWidth="1"/>
    <col min="14326" max="14326" width="10.625" style="320" customWidth="1"/>
    <col min="14327" max="14328" width="7.75" style="320" customWidth="1"/>
    <col min="14329" max="14329" width="18.625" style="320" customWidth="1"/>
    <col min="14330" max="14330" width="1.5" style="320" customWidth="1"/>
    <col min="14331" max="14347" width="0" style="320" hidden="1" customWidth="1"/>
    <col min="14348" max="14576" width="9" style="320"/>
    <col min="14577" max="14577" width="1.5" style="320" customWidth="1"/>
    <col min="14578" max="14578" width="4.625" style="320" customWidth="1"/>
    <col min="14579" max="14579" width="8.625" style="320" customWidth="1"/>
    <col min="14580" max="14580" width="37.25" style="320" customWidth="1"/>
    <col min="14581" max="14581" width="8.625" style="320" customWidth="1"/>
    <col min="14582" max="14582" width="10.625" style="320" customWidth="1"/>
    <col min="14583" max="14584" width="7.75" style="320" customWidth="1"/>
    <col min="14585" max="14585" width="18.625" style="320" customWidth="1"/>
    <col min="14586" max="14586" width="1.5" style="320" customWidth="1"/>
    <col min="14587" max="14603" width="0" style="320" hidden="1" customWidth="1"/>
    <col min="14604" max="14832" width="9" style="320"/>
    <col min="14833" max="14833" width="1.5" style="320" customWidth="1"/>
    <col min="14834" max="14834" width="4.625" style="320" customWidth="1"/>
    <col min="14835" max="14835" width="8.625" style="320" customWidth="1"/>
    <col min="14836" max="14836" width="37.25" style="320" customWidth="1"/>
    <col min="14837" max="14837" width="8.625" style="320" customWidth="1"/>
    <col min="14838" max="14838" width="10.625" style="320" customWidth="1"/>
    <col min="14839" max="14840" width="7.75" style="320" customWidth="1"/>
    <col min="14841" max="14841" width="18.625" style="320" customWidth="1"/>
    <col min="14842" max="14842" width="1.5" style="320" customWidth="1"/>
    <col min="14843" max="14859" width="0" style="320" hidden="1" customWidth="1"/>
    <col min="14860" max="15088" width="9" style="320"/>
    <col min="15089" max="15089" width="1.5" style="320" customWidth="1"/>
    <col min="15090" max="15090" width="4.625" style="320" customWidth="1"/>
    <col min="15091" max="15091" width="8.625" style="320" customWidth="1"/>
    <col min="15092" max="15092" width="37.25" style="320" customWidth="1"/>
    <col min="15093" max="15093" width="8.625" style="320" customWidth="1"/>
    <col min="15094" max="15094" width="10.625" style="320" customWidth="1"/>
    <col min="15095" max="15096" width="7.75" style="320" customWidth="1"/>
    <col min="15097" max="15097" width="18.625" style="320" customWidth="1"/>
    <col min="15098" max="15098" width="1.5" style="320" customWidth="1"/>
    <col min="15099" max="15115" width="0" style="320" hidden="1" customWidth="1"/>
    <col min="15116" max="15344" width="9" style="320"/>
    <col min="15345" max="15345" width="1.5" style="320" customWidth="1"/>
    <col min="15346" max="15346" width="4.625" style="320" customWidth="1"/>
    <col min="15347" max="15347" width="8.625" style="320" customWidth="1"/>
    <col min="15348" max="15348" width="37.25" style="320" customWidth="1"/>
    <col min="15349" max="15349" width="8.625" style="320" customWidth="1"/>
    <col min="15350" max="15350" width="10.625" style="320" customWidth="1"/>
    <col min="15351" max="15352" width="7.75" style="320" customWidth="1"/>
    <col min="15353" max="15353" width="18.625" style="320" customWidth="1"/>
    <col min="15354" max="15354" width="1.5" style="320" customWidth="1"/>
    <col min="15355" max="15371" width="0" style="320" hidden="1" customWidth="1"/>
    <col min="15372" max="15600" width="9" style="320"/>
    <col min="15601" max="15601" width="1.5" style="320" customWidth="1"/>
    <col min="15602" max="15602" width="4.625" style="320" customWidth="1"/>
    <col min="15603" max="15603" width="8.625" style="320" customWidth="1"/>
    <col min="15604" max="15604" width="37.25" style="320" customWidth="1"/>
    <col min="15605" max="15605" width="8.625" style="320" customWidth="1"/>
    <col min="15606" max="15606" width="10.625" style="320" customWidth="1"/>
    <col min="15607" max="15608" width="7.75" style="320" customWidth="1"/>
    <col min="15609" max="15609" width="18.625" style="320" customWidth="1"/>
    <col min="15610" max="15610" width="1.5" style="320" customWidth="1"/>
    <col min="15611" max="15627" width="0" style="320" hidden="1" customWidth="1"/>
    <col min="15628" max="15856" width="9" style="320"/>
    <col min="15857" max="15857" width="1.5" style="320" customWidth="1"/>
    <col min="15858" max="15858" width="4.625" style="320" customWidth="1"/>
    <col min="15859" max="15859" width="8.625" style="320" customWidth="1"/>
    <col min="15860" max="15860" width="37.25" style="320" customWidth="1"/>
    <col min="15861" max="15861" width="8.625" style="320" customWidth="1"/>
    <col min="15862" max="15862" width="10.625" style="320" customWidth="1"/>
    <col min="15863" max="15864" width="7.75" style="320" customWidth="1"/>
    <col min="15865" max="15865" width="18.625" style="320" customWidth="1"/>
    <col min="15866" max="15866" width="1.5" style="320" customWidth="1"/>
    <col min="15867" max="15883" width="0" style="320" hidden="1" customWidth="1"/>
    <col min="15884" max="16112" width="9" style="320"/>
    <col min="16113" max="16113" width="1.5" style="320" customWidth="1"/>
    <col min="16114" max="16114" width="4.625" style="320" customWidth="1"/>
    <col min="16115" max="16115" width="8.625" style="320" customWidth="1"/>
    <col min="16116" max="16116" width="37.25" style="320" customWidth="1"/>
    <col min="16117" max="16117" width="8.625" style="320" customWidth="1"/>
    <col min="16118" max="16118" width="10.625" style="320" customWidth="1"/>
    <col min="16119" max="16120" width="7.75" style="320" customWidth="1"/>
    <col min="16121" max="16121" width="18.625" style="320" customWidth="1"/>
    <col min="16122" max="16122" width="1.5" style="320" customWidth="1"/>
    <col min="16123" max="16139" width="0" style="320" hidden="1" customWidth="1"/>
    <col min="16140" max="16384" width="9" style="320"/>
  </cols>
  <sheetData>
    <row r="1" spans="1:56" ht="7.5" customHeight="1" x14ac:dyDescent="0.15">
      <c r="A1" s="289"/>
      <c r="B1" s="298"/>
      <c r="C1" s="257"/>
      <c r="D1" s="298"/>
      <c r="E1" s="298"/>
      <c r="F1" s="298"/>
      <c r="G1" s="298"/>
      <c r="H1" s="298"/>
      <c r="I1" s="298"/>
      <c r="J1" s="241"/>
      <c r="K1" s="319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676" t="s">
        <v>267</v>
      </c>
      <c r="AF1" s="676" t="s">
        <v>267</v>
      </c>
      <c r="AG1" s="676" t="s">
        <v>267</v>
      </c>
      <c r="AH1" s="676" t="s">
        <v>267</v>
      </c>
      <c r="AI1" s="676" t="s">
        <v>267</v>
      </c>
      <c r="AJ1" s="676" t="s">
        <v>267</v>
      </c>
      <c r="AK1" s="676" t="s">
        <v>267</v>
      </c>
      <c r="AL1" s="676" t="s">
        <v>267</v>
      </c>
      <c r="AM1" s="321"/>
      <c r="AN1" s="678" t="s">
        <v>268</v>
      </c>
      <c r="AO1" s="678" t="s">
        <v>268</v>
      </c>
      <c r="AP1" s="678" t="s">
        <v>268</v>
      </c>
      <c r="AQ1" s="678" t="s">
        <v>268</v>
      </c>
      <c r="AR1" s="678" t="s">
        <v>268</v>
      </c>
      <c r="AS1" s="678" t="s">
        <v>268</v>
      </c>
      <c r="AT1" s="678" t="s">
        <v>268</v>
      </c>
      <c r="AU1" s="678" t="s">
        <v>268</v>
      </c>
      <c r="AV1" s="322"/>
      <c r="AW1" s="678" t="s">
        <v>47</v>
      </c>
      <c r="AX1" s="678" t="s">
        <v>47</v>
      </c>
      <c r="AY1" s="678" t="s">
        <v>47</v>
      </c>
      <c r="AZ1" s="678" t="s">
        <v>47</v>
      </c>
      <c r="BA1" s="678" t="s">
        <v>47</v>
      </c>
      <c r="BB1" s="678" t="s">
        <v>47</v>
      </c>
      <c r="BC1" s="678" t="s">
        <v>47</v>
      </c>
      <c r="BD1" s="678" t="s">
        <v>47</v>
      </c>
    </row>
    <row r="2" spans="1:56" ht="51.75" customHeight="1" x14ac:dyDescent="0.15">
      <c r="A2" s="289"/>
      <c r="B2" s="323"/>
      <c r="C2" s="323"/>
      <c r="D2" s="323"/>
      <c r="E2" s="323"/>
      <c r="F2" s="323"/>
      <c r="G2" s="323"/>
      <c r="H2" s="323"/>
      <c r="I2" s="324"/>
      <c r="J2" s="241"/>
      <c r="K2" s="319"/>
      <c r="L2" s="325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676"/>
      <c r="AF2" s="676"/>
      <c r="AG2" s="676"/>
      <c r="AH2" s="676"/>
      <c r="AI2" s="676"/>
      <c r="AJ2" s="676"/>
      <c r="AK2" s="676"/>
      <c r="AL2" s="676"/>
      <c r="AM2" s="321"/>
      <c r="AN2" s="678"/>
      <c r="AO2" s="678"/>
      <c r="AP2" s="678"/>
      <c r="AQ2" s="678"/>
      <c r="AR2" s="678"/>
      <c r="AS2" s="678"/>
      <c r="AT2" s="678"/>
      <c r="AU2" s="678"/>
      <c r="AV2" s="322"/>
      <c r="AW2" s="678"/>
      <c r="AX2" s="678"/>
      <c r="AY2" s="678"/>
      <c r="AZ2" s="678"/>
      <c r="BA2" s="678"/>
      <c r="BB2" s="678"/>
      <c r="BC2" s="678"/>
      <c r="BD2" s="678"/>
    </row>
    <row r="3" spans="1:56" ht="23.25" customHeight="1" x14ac:dyDescent="0.15">
      <c r="A3" s="289"/>
      <c r="B3" s="323" t="s">
        <v>259</v>
      </c>
      <c r="C3" s="323"/>
      <c r="D3" s="323"/>
      <c r="E3" s="323"/>
      <c r="F3" s="323" t="s">
        <v>115</v>
      </c>
      <c r="G3" s="317"/>
      <c r="H3" s="317"/>
      <c r="I3" s="318"/>
      <c r="J3" s="241"/>
      <c r="K3" s="319"/>
      <c r="L3" s="325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676"/>
      <c r="AF3" s="676"/>
      <c r="AG3" s="676"/>
      <c r="AH3" s="676"/>
      <c r="AI3" s="676"/>
      <c r="AJ3" s="676"/>
      <c r="AK3" s="676"/>
      <c r="AL3" s="676"/>
      <c r="AM3" s="321"/>
      <c r="AN3" s="678"/>
      <c r="AO3" s="678"/>
      <c r="AP3" s="678"/>
      <c r="AQ3" s="678"/>
      <c r="AR3" s="678"/>
      <c r="AS3" s="678"/>
      <c r="AT3" s="678"/>
      <c r="AU3" s="678"/>
      <c r="AV3" s="322"/>
      <c r="AW3" s="678"/>
      <c r="AX3" s="678"/>
      <c r="AY3" s="678"/>
      <c r="AZ3" s="678"/>
      <c r="BA3" s="678"/>
      <c r="BB3" s="678"/>
      <c r="BC3" s="678"/>
      <c r="BD3" s="678"/>
    </row>
    <row r="4" spans="1:56" ht="26.1" customHeight="1" x14ac:dyDescent="0.15">
      <c r="A4" s="289"/>
      <c r="B4" s="664" t="s">
        <v>109</v>
      </c>
      <c r="C4" s="664"/>
      <c r="D4" s="664"/>
      <c r="E4" s="664"/>
      <c r="F4" s="664"/>
      <c r="G4" s="664"/>
      <c r="H4" s="664"/>
      <c r="I4" s="664"/>
      <c r="J4" s="241"/>
      <c r="K4" s="319"/>
      <c r="L4" s="325"/>
      <c r="M4" s="676" t="s">
        <v>27</v>
      </c>
      <c r="N4" s="676" t="s">
        <v>27</v>
      </c>
      <c r="O4" s="676" t="s">
        <v>27</v>
      </c>
      <c r="P4" s="676" t="s">
        <v>27</v>
      </c>
      <c r="Q4" s="676" t="s">
        <v>27</v>
      </c>
      <c r="R4" s="676" t="s">
        <v>27</v>
      </c>
      <c r="S4" s="676" t="s">
        <v>27</v>
      </c>
      <c r="T4" s="676" t="s">
        <v>27</v>
      </c>
      <c r="U4" s="326"/>
      <c r="V4" s="676" t="s">
        <v>24</v>
      </c>
      <c r="W4" s="676" t="s">
        <v>24</v>
      </c>
      <c r="X4" s="676" t="s">
        <v>24</v>
      </c>
      <c r="Y4" s="676" t="s">
        <v>24</v>
      </c>
      <c r="Z4" s="676" t="s">
        <v>24</v>
      </c>
      <c r="AA4" s="676" t="s">
        <v>24</v>
      </c>
      <c r="AB4" s="676" t="s">
        <v>24</v>
      </c>
      <c r="AC4" s="676" t="s">
        <v>24</v>
      </c>
      <c r="AD4" s="326"/>
      <c r="AE4" s="676"/>
      <c r="AF4" s="676"/>
      <c r="AG4" s="676"/>
      <c r="AH4" s="676"/>
      <c r="AI4" s="676"/>
      <c r="AJ4" s="676"/>
      <c r="AK4" s="676"/>
      <c r="AL4" s="676"/>
      <c r="AM4" s="326"/>
      <c r="AN4" s="678"/>
      <c r="AO4" s="678"/>
      <c r="AP4" s="678"/>
      <c r="AQ4" s="678"/>
      <c r="AR4" s="678"/>
      <c r="AS4" s="678"/>
      <c r="AT4" s="678"/>
      <c r="AU4" s="678"/>
      <c r="AV4" s="322"/>
      <c r="AW4" s="678"/>
      <c r="AX4" s="678"/>
      <c r="AY4" s="678"/>
      <c r="AZ4" s="678"/>
      <c r="BA4" s="678"/>
      <c r="BB4" s="678"/>
      <c r="BC4" s="678"/>
      <c r="BD4" s="678"/>
    </row>
    <row r="5" spans="1:56" ht="15" customHeight="1" x14ac:dyDescent="0.15">
      <c r="A5" s="289"/>
      <c r="B5" s="665" t="s">
        <v>20</v>
      </c>
      <c r="C5" s="665" t="s">
        <v>21</v>
      </c>
      <c r="D5" s="495" t="s">
        <v>110</v>
      </c>
      <c r="E5" s="666"/>
      <c r="F5" s="540" t="s">
        <v>22</v>
      </c>
      <c r="G5" s="669" t="s">
        <v>111</v>
      </c>
      <c r="H5" s="670"/>
      <c r="I5" s="671" t="s">
        <v>112</v>
      </c>
      <c r="J5" s="241"/>
      <c r="K5" s="319"/>
      <c r="L5" s="325"/>
      <c r="M5" s="676"/>
      <c r="N5" s="676"/>
      <c r="O5" s="676"/>
      <c r="P5" s="676"/>
      <c r="Q5" s="676"/>
      <c r="R5" s="676"/>
      <c r="S5" s="676"/>
      <c r="T5" s="676"/>
      <c r="U5" s="326"/>
      <c r="V5" s="676"/>
      <c r="W5" s="676"/>
      <c r="X5" s="676"/>
      <c r="Y5" s="676"/>
      <c r="Z5" s="676"/>
      <c r="AA5" s="676"/>
      <c r="AB5" s="676"/>
      <c r="AC5" s="676"/>
      <c r="AD5" s="326"/>
      <c r="AE5" s="676"/>
      <c r="AF5" s="676"/>
      <c r="AG5" s="676"/>
      <c r="AH5" s="676"/>
      <c r="AI5" s="676"/>
      <c r="AJ5" s="676"/>
      <c r="AK5" s="676"/>
      <c r="AL5" s="676"/>
      <c r="AM5" s="326"/>
      <c r="AN5" s="678"/>
      <c r="AO5" s="678"/>
      <c r="AP5" s="678"/>
      <c r="AQ5" s="678"/>
      <c r="AR5" s="678"/>
      <c r="AS5" s="678"/>
      <c r="AT5" s="678"/>
      <c r="AU5" s="678"/>
      <c r="AV5" s="322"/>
      <c r="AW5" s="678"/>
      <c r="AX5" s="678"/>
      <c r="AY5" s="678"/>
      <c r="AZ5" s="678"/>
      <c r="BA5" s="678"/>
      <c r="BB5" s="678"/>
      <c r="BC5" s="678"/>
      <c r="BD5" s="678"/>
    </row>
    <row r="6" spans="1:56" ht="15" customHeight="1" x14ac:dyDescent="0.15">
      <c r="A6" s="289"/>
      <c r="B6" s="665"/>
      <c r="C6" s="665"/>
      <c r="D6" s="667"/>
      <c r="E6" s="668"/>
      <c r="F6" s="540"/>
      <c r="G6" s="75" t="s">
        <v>113</v>
      </c>
      <c r="H6" s="75" t="s">
        <v>114</v>
      </c>
      <c r="I6" s="524"/>
      <c r="J6" s="241"/>
      <c r="K6" s="319"/>
      <c r="L6" s="325"/>
      <c r="M6" s="327" t="s">
        <v>70</v>
      </c>
      <c r="N6" s="327" t="s">
        <v>46</v>
      </c>
      <c r="O6" s="327" t="s">
        <v>71</v>
      </c>
      <c r="P6" s="327" t="s">
        <v>72</v>
      </c>
      <c r="Q6" s="327" t="s">
        <v>73</v>
      </c>
      <c r="R6" s="327" t="s">
        <v>74</v>
      </c>
      <c r="S6" s="327" t="s">
        <v>75</v>
      </c>
      <c r="T6" s="327" t="s">
        <v>76</v>
      </c>
      <c r="U6" s="328"/>
      <c r="V6" s="327" t="s">
        <v>70</v>
      </c>
      <c r="W6" s="327" t="s">
        <v>46</v>
      </c>
      <c r="X6" s="327" t="s">
        <v>71</v>
      </c>
      <c r="Y6" s="327" t="s">
        <v>72</v>
      </c>
      <c r="Z6" s="327" t="s">
        <v>73</v>
      </c>
      <c r="AA6" s="327" t="s">
        <v>74</v>
      </c>
      <c r="AB6" s="327" t="s">
        <v>75</v>
      </c>
      <c r="AC6" s="327" t="s">
        <v>76</v>
      </c>
      <c r="AD6" s="328"/>
      <c r="AE6" s="327" t="s">
        <v>70</v>
      </c>
      <c r="AF6" s="327" t="s">
        <v>46</v>
      </c>
      <c r="AG6" s="327" t="s">
        <v>71</v>
      </c>
      <c r="AH6" s="327" t="s">
        <v>72</v>
      </c>
      <c r="AI6" s="327" t="s">
        <v>73</v>
      </c>
      <c r="AJ6" s="327" t="s">
        <v>74</v>
      </c>
      <c r="AK6" s="327" t="s">
        <v>75</v>
      </c>
      <c r="AL6" s="327" t="s">
        <v>76</v>
      </c>
      <c r="AM6" s="328"/>
      <c r="AN6" s="327" t="s">
        <v>70</v>
      </c>
      <c r="AO6" s="327" t="s">
        <v>46</v>
      </c>
      <c r="AP6" s="327" t="s">
        <v>71</v>
      </c>
      <c r="AQ6" s="327" t="s">
        <v>72</v>
      </c>
      <c r="AR6" s="327" t="s">
        <v>73</v>
      </c>
      <c r="AS6" s="327" t="s">
        <v>74</v>
      </c>
      <c r="AT6" s="327" t="s">
        <v>75</v>
      </c>
      <c r="AU6" s="327" t="s">
        <v>76</v>
      </c>
      <c r="AV6" s="329"/>
      <c r="AW6" s="327" t="s">
        <v>70</v>
      </c>
      <c r="AX6" s="327" t="s">
        <v>46</v>
      </c>
      <c r="AY6" s="327" t="s">
        <v>71</v>
      </c>
      <c r="AZ6" s="327" t="s">
        <v>72</v>
      </c>
      <c r="BA6" s="327" t="s">
        <v>73</v>
      </c>
      <c r="BB6" s="327" t="s">
        <v>74</v>
      </c>
      <c r="BC6" s="327" t="s">
        <v>75</v>
      </c>
      <c r="BD6" s="327" t="s">
        <v>76</v>
      </c>
    </row>
    <row r="7" spans="1:56" ht="21.95" customHeight="1" x14ac:dyDescent="0.15">
      <c r="A7" s="289"/>
      <c r="B7" s="330">
        <v>6</v>
      </c>
      <c r="C7" s="40"/>
      <c r="D7" s="672"/>
      <c r="E7" s="673"/>
      <c r="F7" s="316"/>
      <c r="G7" s="42"/>
      <c r="H7" s="40"/>
      <c r="I7" s="43"/>
      <c r="J7" s="241"/>
      <c r="K7" s="331" t="str">
        <f t="shared" ref="K7:K31" si="0">IF(F7=$M$4,$M$4&amp;G7,IF(F7=$V$4,$V$4&amp;G7,IF(F7=$AE$1,$AE$1&amp;G7,IF(F7=$AN$1,$AN$1&amp;G7,IF(F7="","",$AW$1&amp;G7)))))</f>
        <v/>
      </c>
      <c r="M7" s="320">
        <f>COUNTIF(K7,"校長①")*H7</f>
        <v>0</v>
      </c>
      <c r="N7" s="320">
        <f>COUNTIF(K7,"校長②")*H7</f>
        <v>0</v>
      </c>
      <c r="O7" s="320">
        <f>COUNTIF(K7,"校長③")*H7</f>
        <v>0</v>
      </c>
      <c r="P7" s="320">
        <f>COUNTIF(K7,"校長④")*H7</f>
        <v>0</v>
      </c>
      <c r="Q7" s="320">
        <f>COUNTIF(K7,"校長⑤")*H7</f>
        <v>0</v>
      </c>
      <c r="R7" s="320">
        <f>COUNTIF(K7,"校長⑥")*H7</f>
        <v>0</v>
      </c>
      <c r="S7" s="320">
        <f>COUNTIF(K7,"校長⑦")*H7</f>
        <v>0</v>
      </c>
      <c r="T7" s="320">
        <f>COUNTIF(K7,"校長⑧")*H7</f>
        <v>0</v>
      </c>
      <c r="V7" s="320">
        <f>COUNTIF(K7,"教頭①")*H7</f>
        <v>0</v>
      </c>
      <c r="W7" s="320">
        <f>COUNTIF(K7,"教頭②")*H7</f>
        <v>0</v>
      </c>
      <c r="X7" s="320">
        <f>COUNTIF(K7,"教頭③")*H7</f>
        <v>0</v>
      </c>
      <c r="Y7" s="320">
        <f>COUNTIF(K7,"教頭④")*H7</f>
        <v>0</v>
      </c>
      <c r="Z7" s="320">
        <f>COUNTIF(K7,"教頭⑤")*H7</f>
        <v>0</v>
      </c>
      <c r="AA7" s="320">
        <f>COUNTIF(K7,"教頭⑥")*H7</f>
        <v>0</v>
      </c>
      <c r="AB7" s="320">
        <f>COUNTIF(K7,"教頭⑦")*H7</f>
        <v>0</v>
      </c>
      <c r="AC7" s="320">
        <f>COUNTIF(K7,"教頭⑧")*H7</f>
        <v>0</v>
      </c>
      <c r="AE7" s="320">
        <f>COUNTIF($K7,"拠点校指導教員①")*H7</f>
        <v>0</v>
      </c>
      <c r="AF7" s="320">
        <f>COUNTIF($K7,"拠点校指導教員②")*H7</f>
        <v>0</v>
      </c>
      <c r="AG7" s="320">
        <f>COUNTIF($K7,"拠点校指導教員③")*H7</f>
        <v>0</v>
      </c>
      <c r="AH7" s="320">
        <f>COUNTIF($K7,"拠点校指導教員④")*H7</f>
        <v>0</v>
      </c>
      <c r="AI7" s="320">
        <f>COUNTIF($K7,"拠点校指導教員⑤")*H7</f>
        <v>0</v>
      </c>
      <c r="AJ7" s="320">
        <f>COUNTIF($K7,"拠点校指導教員⑥")*H7</f>
        <v>0</v>
      </c>
      <c r="AK7" s="320">
        <f>COUNTIF($K7,"拠点校指導教員⑦")*H7</f>
        <v>0</v>
      </c>
      <c r="AL7" s="320">
        <f>COUNTIF($K7,"拠点校指導教員⑧")*H7</f>
        <v>0</v>
      </c>
      <c r="AN7" s="320">
        <f>COUNTIF($K7,"校内指導教員①")*H7</f>
        <v>0</v>
      </c>
      <c r="AO7" s="320">
        <f>COUNTIF($K7,"校内指導教員②")*H7</f>
        <v>0</v>
      </c>
      <c r="AP7" s="320">
        <f>COUNTIF($K7,"校内指導教員③")*H7</f>
        <v>0</v>
      </c>
      <c r="AQ7" s="320">
        <f>COUNTIF($K7,"校内指導教員④")*H7</f>
        <v>0</v>
      </c>
      <c r="AR7" s="320">
        <f>COUNTIF($K7,"校内指導教員⑤")*H7</f>
        <v>0</v>
      </c>
      <c r="AS7" s="320">
        <f>COUNTIF($K7,"校内指導教員⑥")*H7</f>
        <v>0</v>
      </c>
      <c r="AT7" s="320">
        <f>COUNTIF($K7,"校内指導教員⑦")*H7</f>
        <v>0</v>
      </c>
      <c r="AU7" s="320">
        <f>COUNTIF($K7,"校内指導教員⑧")*H7</f>
        <v>0</v>
      </c>
      <c r="AW7" s="320">
        <f>COUNTIF($K7,"その他の教員①")*H7</f>
        <v>0</v>
      </c>
      <c r="AX7" s="320">
        <f>COUNTIF($K7,"その他の教員②")*H7</f>
        <v>0</v>
      </c>
      <c r="AY7" s="320">
        <f>COUNTIF($K7,"その他の教員③")*H7</f>
        <v>0</v>
      </c>
      <c r="AZ7" s="320">
        <f>COUNTIF($K7,"その他の教員④")*H7</f>
        <v>0</v>
      </c>
      <c r="BA7" s="320">
        <f>COUNTIF($K7,"その他の教員⑤")*H7</f>
        <v>0</v>
      </c>
      <c r="BB7" s="320">
        <f>COUNTIF($K7,"その他の教員⑥")*H7</f>
        <v>0</v>
      </c>
      <c r="BC7" s="320">
        <f>COUNTIF($K7,"その他の教員⑦")*H7</f>
        <v>0</v>
      </c>
      <c r="BD7" s="320">
        <f>COUNTIF($K7,"その他の教員⑧")*H7</f>
        <v>0</v>
      </c>
    </row>
    <row r="8" spans="1:56" ht="21.75" customHeight="1" x14ac:dyDescent="0.15">
      <c r="A8" s="289"/>
      <c r="B8" s="332"/>
      <c r="C8" s="40"/>
      <c r="D8" s="662"/>
      <c r="E8" s="663"/>
      <c r="F8" s="45"/>
      <c r="G8" s="40"/>
      <c r="H8" s="40"/>
      <c r="I8" s="46"/>
      <c r="J8" s="241"/>
      <c r="K8" s="331" t="str">
        <f t="shared" si="0"/>
        <v/>
      </c>
      <c r="M8" s="320">
        <f t="shared" ref="M8:M31" si="1">COUNTIF(K8,"校長①")*H8</f>
        <v>0</v>
      </c>
      <c r="N8" s="320">
        <f t="shared" ref="N8:N31" si="2">COUNTIF(K8,"校長②")*H8</f>
        <v>0</v>
      </c>
      <c r="O8" s="320">
        <f t="shared" ref="O8:O31" si="3">COUNTIF(K8,"校長③")*H8</f>
        <v>0</v>
      </c>
      <c r="P8" s="320">
        <f t="shared" ref="P8:P31" si="4">COUNTIF(K8,"校長④")*H8</f>
        <v>0</v>
      </c>
      <c r="Q8" s="320">
        <f t="shared" ref="Q8:Q31" si="5">COUNTIF(K8,"校長⑤")*H8</f>
        <v>0</v>
      </c>
      <c r="R8" s="320">
        <f t="shared" ref="R8:R31" si="6">COUNTIF(K8,"校長⑥")*H8</f>
        <v>0</v>
      </c>
      <c r="S8" s="320">
        <f t="shared" ref="S8:S31" si="7">COUNTIF(K8,"校長⑦")*H8</f>
        <v>0</v>
      </c>
      <c r="T8" s="320">
        <f t="shared" ref="T8:T31" si="8">COUNTIF(K8,"校長⑧")*H8</f>
        <v>0</v>
      </c>
      <c r="V8" s="320">
        <f t="shared" ref="V8:V31" si="9">COUNTIF(K8,"教頭①")*H8</f>
        <v>0</v>
      </c>
      <c r="W8" s="320">
        <f t="shared" ref="W8:W31" si="10">COUNTIF(K8,"教頭②")*H8</f>
        <v>0</v>
      </c>
      <c r="X8" s="320">
        <f t="shared" ref="X8:X31" si="11">COUNTIF(K8,"教頭③")*H8</f>
        <v>0</v>
      </c>
      <c r="Y8" s="320">
        <f t="shared" ref="Y8:Y31" si="12">COUNTIF(K8,"教頭④")*H8</f>
        <v>0</v>
      </c>
      <c r="Z8" s="320">
        <f t="shared" ref="Z8:Z31" si="13">COUNTIF(K8,"教頭⑤")*H8</f>
        <v>0</v>
      </c>
      <c r="AA8" s="320">
        <f t="shared" ref="AA8:AA31" si="14">COUNTIF(K8,"教頭⑥")*H8</f>
        <v>0</v>
      </c>
      <c r="AB8" s="320">
        <f t="shared" ref="AB8:AB31" si="15">COUNTIF(K8,"教頭⑦")*H8</f>
        <v>0</v>
      </c>
      <c r="AC8" s="320">
        <f t="shared" ref="AC8:AC31" si="16">COUNTIF(K8,"教頭⑧")*H8</f>
        <v>0</v>
      </c>
      <c r="AE8" s="320">
        <f t="shared" ref="AE8:AE31" si="17">COUNTIF($K8,"拠点校指導教員①")*H8</f>
        <v>0</v>
      </c>
      <c r="AF8" s="320">
        <f t="shared" ref="AF8:AF31" si="18">COUNTIF($K8,"拠点校指導教員②")*H8</f>
        <v>0</v>
      </c>
      <c r="AG8" s="320">
        <f t="shared" ref="AG8:AG31" si="19">COUNTIF($K8,"拠点校指導教員③")*H8</f>
        <v>0</v>
      </c>
      <c r="AH8" s="320">
        <f t="shared" ref="AH8:AH31" si="20">COUNTIF($K8,"拠点校指導教員④")*H8</f>
        <v>0</v>
      </c>
      <c r="AI8" s="320">
        <f t="shared" ref="AI8:AI31" si="21">COUNTIF($K8,"拠点校指導教員⑤")*H8</f>
        <v>0</v>
      </c>
      <c r="AJ8" s="320">
        <f t="shared" ref="AJ8:AJ31" si="22">COUNTIF($K8,"拠点校指導教員⑥")*H8</f>
        <v>0</v>
      </c>
      <c r="AK8" s="320">
        <f t="shared" ref="AK8:AK31" si="23">COUNTIF($K8,"拠点校指導教員⑦")*H8</f>
        <v>0</v>
      </c>
      <c r="AL8" s="320">
        <f t="shared" ref="AL8:AL31" si="24">COUNTIF($K8,"拠点校指導教員⑧")*H8</f>
        <v>0</v>
      </c>
      <c r="AN8" s="320">
        <f t="shared" ref="AN8:AN31" si="25">COUNTIF($K8,"校内指導教員①")*H8</f>
        <v>0</v>
      </c>
      <c r="AO8" s="320">
        <f t="shared" ref="AO8:AO31" si="26">COUNTIF($K8,"校内指導教員②")*H8</f>
        <v>0</v>
      </c>
      <c r="AP8" s="320">
        <f t="shared" ref="AP8:AP31" si="27">COUNTIF($K8,"校内指導教員③")*H8</f>
        <v>0</v>
      </c>
      <c r="AQ8" s="320">
        <f t="shared" ref="AQ8:AQ31" si="28">COUNTIF($K8,"校内指導教員④")*H8</f>
        <v>0</v>
      </c>
      <c r="AR8" s="320">
        <f t="shared" ref="AR8:AR31" si="29">COUNTIF($K8,"校内指導教員⑤")*H8</f>
        <v>0</v>
      </c>
      <c r="AS8" s="320">
        <f t="shared" ref="AS8:AS31" si="30">COUNTIF($K8,"校内指導教員⑥")*H8</f>
        <v>0</v>
      </c>
      <c r="AT8" s="320">
        <f t="shared" ref="AT8:AT31" si="31">COUNTIF($K8,"校内指導教員⑦")*H8</f>
        <v>0</v>
      </c>
      <c r="AU8" s="320">
        <f t="shared" ref="AU8:AU31" si="32">COUNTIF($K8,"校内指導教員⑧")*H8</f>
        <v>0</v>
      </c>
      <c r="AW8" s="320">
        <f t="shared" ref="AW8:AW31" si="33">COUNTIF($K8,"その他の教員①")*H8</f>
        <v>0</v>
      </c>
      <c r="AX8" s="320">
        <f t="shared" ref="AX8:AX31" si="34">COUNTIF($K8,"その他の教員②")*H8</f>
        <v>0</v>
      </c>
      <c r="AY8" s="320">
        <f t="shared" ref="AY8:AY31" si="35">COUNTIF($K8,"その他の教員③")*H8</f>
        <v>0</v>
      </c>
      <c r="AZ8" s="320">
        <f t="shared" ref="AZ8:AZ31" si="36">COUNTIF($K8,"その他の教員④")*H8</f>
        <v>0</v>
      </c>
      <c r="BA8" s="320">
        <f t="shared" ref="BA8:BA31" si="37">COUNTIF($K8,"その他の教員⑤")*H8</f>
        <v>0</v>
      </c>
      <c r="BB8" s="320">
        <f t="shared" ref="BB8:BB31" si="38">COUNTIF($K8,"その他の教員⑥")*H8</f>
        <v>0</v>
      </c>
      <c r="BC8" s="320">
        <f t="shared" ref="BC8:BC31" si="39">COUNTIF($K8,"その他の教員⑦")*H8</f>
        <v>0</v>
      </c>
      <c r="BD8" s="320">
        <f t="shared" ref="BD8:BD31" si="40">COUNTIF($K8,"その他の教員⑧")*H8</f>
        <v>0</v>
      </c>
    </row>
    <row r="9" spans="1:56" ht="21.95" customHeight="1" x14ac:dyDescent="0.15">
      <c r="A9" s="289"/>
      <c r="B9" s="332"/>
      <c r="C9" s="39"/>
      <c r="D9" s="662"/>
      <c r="E9" s="663"/>
      <c r="F9" s="45"/>
      <c r="G9" s="40"/>
      <c r="H9" s="40"/>
      <c r="I9" s="48"/>
      <c r="J9" s="241"/>
      <c r="K9" s="331" t="str">
        <f t="shared" si="0"/>
        <v/>
      </c>
      <c r="M9" s="320">
        <f t="shared" si="1"/>
        <v>0</v>
      </c>
      <c r="N9" s="320">
        <f t="shared" si="2"/>
        <v>0</v>
      </c>
      <c r="O9" s="320">
        <f t="shared" si="3"/>
        <v>0</v>
      </c>
      <c r="P9" s="320">
        <f t="shared" si="4"/>
        <v>0</v>
      </c>
      <c r="Q9" s="320">
        <f t="shared" si="5"/>
        <v>0</v>
      </c>
      <c r="R9" s="320">
        <f t="shared" si="6"/>
        <v>0</v>
      </c>
      <c r="S9" s="320">
        <f t="shared" si="7"/>
        <v>0</v>
      </c>
      <c r="T9" s="320">
        <f t="shared" si="8"/>
        <v>0</v>
      </c>
      <c r="V9" s="320">
        <f t="shared" si="9"/>
        <v>0</v>
      </c>
      <c r="W9" s="320">
        <f t="shared" si="10"/>
        <v>0</v>
      </c>
      <c r="X9" s="320">
        <f t="shared" si="11"/>
        <v>0</v>
      </c>
      <c r="Y9" s="320">
        <f t="shared" si="12"/>
        <v>0</v>
      </c>
      <c r="Z9" s="320">
        <f t="shared" si="13"/>
        <v>0</v>
      </c>
      <c r="AA9" s="320">
        <f t="shared" si="14"/>
        <v>0</v>
      </c>
      <c r="AB9" s="320">
        <f t="shared" si="15"/>
        <v>0</v>
      </c>
      <c r="AC9" s="320">
        <f t="shared" si="16"/>
        <v>0</v>
      </c>
      <c r="AE9" s="320">
        <f t="shared" si="17"/>
        <v>0</v>
      </c>
      <c r="AF9" s="320">
        <f t="shared" si="18"/>
        <v>0</v>
      </c>
      <c r="AG9" s="320">
        <f t="shared" si="19"/>
        <v>0</v>
      </c>
      <c r="AH9" s="320">
        <f t="shared" si="20"/>
        <v>0</v>
      </c>
      <c r="AI9" s="320">
        <f t="shared" si="21"/>
        <v>0</v>
      </c>
      <c r="AJ9" s="320">
        <f t="shared" si="22"/>
        <v>0</v>
      </c>
      <c r="AK9" s="320">
        <f t="shared" si="23"/>
        <v>0</v>
      </c>
      <c r="AL9" s="320">
        <f t="shared" si="24"/>
        <v>0</v>
      </c>
      <c r="AN9" s="320">
        <f t="shared" si="25"/>
        <v>0</v>
      </c>
      <c r="AO9" s="320">
        <f t="shared" si="26"/>
        <v>0</v>
      </c>
      <c r="AP9" s="320">
        <f t="shared" si="27"/>
        <v>0</v>
      </c>
      <c r="AQ9" s="320">
        <f t="shared" si="28"/>
        <v>0</v>
      </c>
      <c r="AR9" s="320">
        <f t="shared" si="29"/>
        <v>0</v>
      </c>
      <c r="AS9" s="320">
        <f t="shared" si="30"/>
        <v>0</v>
      </c>
      <c r="AT9" s="320">
        <f t="shared" si="31"/>
        <v>0</v>
      </c>
      <c r="AU9" s="320">
        <f t="shared" si="32"/>
        <v>0</v>
      </c>
      <c r="AW9" s="320">
        <f t="shared" si="33"/>
        <v>0</v>
      </c>
      <c r="AX9" s="320">
        <f t="shared" si="34"/>
        <v>0</v>
      </c>
      <c r="AY9" s="320">
        <f t="shared" si="35"/>
        <v>0</v>
      </c>
      <c r="AZ9" s="320">
        <f t="shared" si="36"/>
        <v>0</v>
      </c>
      <c r="BA9" s="320">
        <f t="shared" si="37"/>
        <v>0</v>
      </c>
      <c r="BB9" s="320">
        <f t="shared" si="38"/>
        <v>0</v>
      </c>
      <c r="BC9" s="320">
        <f t="shared" si="39"/>
        <v>0</v>
      </c>
      <c r="BD9" s="320">
        <f t="shared" si="40"/>
        <v>0</v>
      </c>
    </row>
    <row r="10" spans="1:56" ht="21.95" customHeight="1" x14ac:dyDescent="0.15">
      <c r="A10" s="289"/>
      <c r="B10" s="332"/>
      <c r="C10" s="49"/>
      <c r="D10" s="662"/>
      <c r="E10" s="663"/>
      <c r="F10" s="45"/>
      <c r="G10" s="40"/>
      <c r="H10" s="40"/>
      <c r="I10" s="51"/>
      <c r="J10" s="241"/>
      <c r="K10" s="331" t="str">
        <f t="shared" si="0"/>
        <v/>
      </c>
      <c r="M10" s="320">
        <f t="shared" si="1"/>
        <v>0</v>
      </c>
      <c r="N10" s="320">
        <f t="shared" si="2"/>
        <v>0</v>
      </c>
      <c r="O10" s="320">
        <f t="shared" si="3"/>
        <v>0</v>
      </c>
      <c r="P10" s="320">
        <f t="shared" si="4"/>
        <v>0</v>
      </c>
      <c r="Q10" s="320">
        <f t="shared" si="5"/>
        <v>0</v>
      </c>
      <c r="R10" s="320">
        <f t="shared" si="6"/>
        <v>0</v>
      </c>
      <c r="S10" s="320">
        <f t="shared" si="7"/>
        <v>0</v>
      </c>
      <c r="T10" s="320">
        <f t="shared" si="8"/>
        <v>0</v>
      </c>
      <c r="V10" s="320">
        <f t="shared" si="9"/>
        <v>0</v>
      </c>
      <c r="W10" s="320">
        <f t="shared" si="10"/>
        <v>0</v>
      </c>
      <c r="X10" s="320">
        <f t="shared" si="11"/>
        <v>0</v>
      </c>
      <c r="Y10" s="320">
        <f t="shared" si="12"/>
        <v>0</v>
      </c>
      <c r="Z10" s="320">
        <f t="shared" si="13"/>
        <v>0</v>
      </c>
      <c r="AA10" s="320">
        <f t="shared" si="14"/>
        <v>0</v>
      </c>
      <c r="AB10" s="320">
        <f t="shared" si="15"/>
        <v>0</v>
      </c>
      <c r="AC10" s="320">
        <f t="shared" si="16"/>
        <v>0</v>
      </c>
      <c r="AE10" s="320">
        <f t="shared" si="17"/>
        <v>0</v>
      </c>
      <c r="AF10" s="320">
        <f t="shared" si="18"/>
        <v>0</v>
      </c>
      <c r="AG10" s="320">
        <f t="shared" si="19"/>
        <v>0</v>
      </c>
      <c r="AH10" s="320">
        <f t="shared" si="20"/>
        <v>0</v>
      </c>
      <c r="AI10" s="320">
        <f t="shared" si="21"/>
        <v>0</v>
      </c>
      <c r="AJ10" s="320">
        <f t="shared" si="22"/>
        <v>0</v>
      </c>
      <c r="AK10" s="320">
        <f t="shared" si="23"/>
        <v>0</v>
      </c>
      <c r="AL10" s="320">
        <f t="shared" si="24"/>
        <v>0</v>
      </c>
      <c r="AN10" s="320">
        <f t="shared" si="25"/>
        <v>0</v>
      </c>
      <c r="AO10" s="320">
        <f t="shared" si="26"/>
        <v>0</v>
      </c>
      <c r="AP10" s="320">
        <f t="shared" si="27"/>
        <v>0</v>
      </c>
      <c r="AQ10" s="320">
        <f t="shared" si="28"/>
        <v>0</v>
      </c>
      <c r="AR10" s="320">
        <f t="shared" si="29"/>
        <v>0</v>
      </c>
      <c r="AS10" s="320">
        <f t="shared" si="30"/>
        <v>0</v>
      </c>
      <c r="AT10" s="320">
        <f t="shared" si="31"/>
        <v>0</v>
      </c>
      <c r="AU10" s="320">
        <f t="shared" si="32"/>
        <v>0</v>
      </c>
      <c r="AW10" s="320">
        <f t="shared" si="33"/>
        <v>0</v>
      </c>
      <c r="AX10" s="320">
        <f t="shared" si="34"/>
        <v>0</v>
      </c>
      <c r="AY10" s="320">
        <f t="shared" si="35"/>
        <v>0</v>
      </c>
      <c r="AZ10" s="320">
        <f t="shared" si="36"/>
        <v>0</v>
      </c>
      <c r="BA10" s="320">
        <f t="shared" si="37"/>
        <v>0</v>
      </c>
      <c r="BB10" s="320">
        <f t="shared" si="38"/>
        <v>0</v>
      </c>
      <c r="BC10" s="320">
        <f t="shared" si="39"/>
        <v>0</v>
      </c>
      <c r="BD10" s="320">
        <f t="shared" si="40"/>
        <v>0</v>
      </c>
    </row>
    <row r="11" spans="1:56" ht="21.95" customHeight="1" x14ac:dyDescent="0.15">
      <c r="A11" s="289"/>
      <c r="B11" s="332"/>
      <c r="C11" s="50"/>
      <c r="D11" s="662"/>
      <c r="E11" s="663"/>
      <c r="F11" s="45"/>
      <c r="G11" s="40"/>
      <c r="H11" s="40"/>
      <c r="I11" s="46"/>
      <c r="J11" s="241"/>
      <c r="K11" s="331" t="str">
        <f t="shared" si="0"/>
        <v/>
      </c>
      <c r="M11" s="320">
        <f t="shared" si="1"/>
        <v>0</v>
      </c>
      <c r="N11" s="320">
        <f t="shared" si="2"/>
        <v>0</v>
      </c>
      <c r="O11" s="320">
        <f t="shared" si="3"/>
        <v>0</v>
      </c>
      <c r="P11" s="320">
        <f t="shared" si="4"/>
        <v>0</v>
      </c>
      <c r="Q11" s="320">
        <f t="shared" si="5"/>
        <v>0</v>
      </c>
      <c r="R11" s="320">
        <f t="shared" si="6"/>
        <v>0</v>
      </c>
      <c r="S11" s="320">
        <f t="shared" si="7"/>
        <v>0</v>
      </c>
      <c r="T11" s="320">
        <f t="shared" si="8"/>
        <v>0</v>
      </c>
      <c r="V11" s="320">
        <f t="shared" si="9"/>
        <v>0</v>
      </c>
      <c r="W11" s="320">
        <f t="shared" si="10"/>
        <v>0</v>
      </c>
      <c r="X11" s="320">
        <f t="shared" si="11"/>
        <v>0</v>
      </c>
      <c r="Y11" s="320">
        <f t="shared" si="12"/>
        <v>0</v>
      </c>
      <c r="Z11" s="320">
        <f t="shared" si="13"/>
        <v>0</v>
      </c>
      <c r="AA11" s="320">
        <f t="shared" si="14"/>
        <v>0</v>
      </c>
      <c r="AB11" s="320">
        <f t="shared" si="15"/>
        <v>0</v>
      </c>
      <c r="AC11" s="320">
        <f t="shared" si="16"/>
        <v>0</v>
      </c>
      <c r="AE11" s="320">
        <f t="shared" si="17"/>
        <v>0</v>
      </c>
      <c r="AF11" s="320">
        <f t="shared" si="18"/>
        <v>0</v>
      </c>
      <c r="AG11" s="320">
        <f t="shared" si="19"/>
        <v>0</v>
      </c>
      <c r="AH11" s="320">
        <f t="shared" si="20"/>
        <v>0</v>
      </c>
      <c r="AI11" s="320">
        <f t="shared" si="21"/>
        <v>0</v>
      </c>
      <c r="AJ11" s="320">
        <f t="shared" si="22"/>
        <v>0</v>
      </c>
      <c r="AK11" s="320">
        <f t="shared" si="23"/>
        <v>0</v>
      </c>
      <c r="AL11" s="320">
        <f t="shared" si="24"/>
        <v>0</v>
      </c>
      <c r="AN11" s="320">
        <f t="shared" si="25"/>
        <v>0</v>
      </c>
      <c r="AO11" s="320">
        <f t="shared" si="26"/>
        <v>0</v>
      </c>
      <c r="AP11" s="320">
        <f t="shared" si="27"/>
        <v>0</v>
      </c>
      <c r="AQ11" s="320">
        <f t="shared" si="28"/>
        <v>0</v>
      </c>
      <c r="AR11" s="320">
        <f t="shared" si="29"/>
        <v>0</v>
      </c>
      <c r="AS11" s="320">
        <f t="shared" si="30"/>
        <v>0</v>
      </c>
      <c r="AT11" s="320">
        <f t="shared" si="31"/>
        <v>0</v>
      </c>
      <c r="AU11" s="320">
        <f t="shared" si="32"/>
        <v>0</v>
      </c>
      <c r="AW11" s="320">
        <f t="shared" si="33"/>
        <v>0</v>
      </c>
      <c r="AX11" s="320">
        <f t="shared" si="34"/>
        <v>0</v>
      </c>
      <c r="AY11" s="320">
        <f t="shared" si="35"/>
        <v>0</v>
      </c>
      <c r="AZ11" s="320">
        <f t="shared" si="36"/>
        <v>0</v>
      </c>
      <c r="BA11" s="320">
        <f t="shared" si="37"/>
        <v>0</v>
      </c>
      <c r="BB11" s="320">
        <f t="shared" si="38"/>
        <v>0</v>
      </c>
      <c r="BC11" s="320">
        <f t="shared" si="39"/>
        <v>0</v>
      </c>
      <c r="BD11" s="320">
        <f t="shared" si="40"/>
        <v>0</v>
      </c>
    </row>
    <row r="12" spans="1:56" ht="21.95" customHeight="1" x14ac:dyDescent="0.15">
      <c r="A12" s="289"/>
      <c r="B12" s="332"/>
      <c r="C12" s="50"/>
      <c r="D12" s="662"/>
      <c r="E12" s="663"/>
      <c r="F12" s="45"/>
      <c r="G12" s="40"/>
      <c r="H12" s="40"/>
      <c r="I12" s="48"/>
      <c r="J12" s="333"/>
      <c r="K12" s="331" t="str">
        <f t="shared" si="0"/>
        <v/>
      </c>
      <c r="M12" s="320">
        <f t="shared" si="1"/>
        <v>0</v>
      </c>
      <c r="N12" s="320">
        <f t="shared" si="2"/>
        <v>0</v>
      </c>
      <c r="O12" s="320">
        <f t="shared" si="3"/>
        <v>0</v>
      </c>
      <c r="P12" s="320">
        <f t="shared" si="4"/>
        <v>0</v>
      </c>
      <c r="Q12" s="320">
        <f t="shared" si="5"/>
        <v>0</v>
      </c>
      <c r="R12" s="320">
        <f t="shared" si="6"/>
        <v>0</v>
      </c>
      <c r="S12" s="320">
        <f t="shared" si="7"/>
        <v>0</v>
      </c>
      <c r="T12" s="320">
        <f t="shared" si="8"/>
        <v>0</v>
      </c>
      <c r="V12" s="320">
        <f t="shared" si="9"/>
        <v>0</v>
      </c>
      <c r="W12" s="320">
        <f t="shared" si="10"/>
        <v>0</v>
      </c>
      <c r="X12" s="320">
        <f t="shared" si="11"/>
        <v>0</v>
      </c>
      <c r="Y12" s="320">
        <f t="shared" si="12"/>
        <v>0</v>
      </c>
      <c r="Z12" s="320">
        <f t="shared" si="13"/>
        <v>0</v>
      </c>
      <c r="AA12" s="320">
        <f t="shared" si="14"/>
        <v>0</v>
      </c>
      <c r="AB12" s="320">
        <f t="shared" si="15"/>
        <v>0</v>
      </c>
      <c r="AC12" s="320">
        <f t="shared" si="16"/>
        <v>0</v>
      </c>
      <c r="AE12" s="320">
        <f t="shared" si="17"/>
        <v>0</v>
      </c>
      <c r="AF12" s="320">
        <f t="shared" si="18"/>
        <v>0</v>
      </c>
      <c r="AG12" s="320">
        <f t="shared" si="19"/>
        <v>0</v>
      </c>
      <c r="AH12" s="320">
        <f t="shared" si="20"/>
        <v>0</v>
      </c>
      <c r="AI12" s="320">
        <f t="shared" si="21"/>
        <v>0</v>
      </c>
      <c r="AJ12" s="320">
        <f t="shared" si="22"/>
        <v>0</v>
      </c>
      <c r="AK12" s="320">
        <f t="shared" si="23"/>
        <v>0</v>
      </c>
      <c r="AL12" s="320">
        <f t="shared" si="24"/>
        <v>0</v>
      </c>
      <c r="AN12" s="320">
        <f t="shared" si="25"/>
        <v>0</v>
      </c>
      <c r="AO12" s="320">
        <f t="shared" si="26"/>
        <v>0</v>
      </c>
      <c r="AP12" s="320">
        <f t="shared" si="27"/>
        <v>0</v>
      </c>
      <c r="AQ12" s="320">
        <f t="shared" si="28"/>
        <v>0</v>
      </c>
      <c r="AR12" s="320">
        <f t="shared" si="29"/>
        <v>0</v>
      </c>
      <c r="AS12" s="320">
        <f t="shared" si="30"/>
        <v>0</v>
      </c>
      <c r="AT12" s="320">
        <f t="shared" si="31"/>
        <v>0</v>
      </c>
      <c r="AU12" s="320">
        <f t="shared" si="32"/>
        <v>0</v>
      </c>
      <c r="AW12" s="320">
        <f t="shared" si="33"/>
        <v>0</v>
      </c>
      <c r="AX12" s="320">
        <f t="shared" si="34"/>
        <v>0</v>
      </c>
      <c r="AY12" s="320">
        <f t="shared" si="35"/>
        <v>0</v>
      </c>
      <c r="AZ12" s="320">
        <f t="shared" si="36"/>
        <v>0</v>
      </c>
      <c r="BA12" s="320">
        <f t="shared" si="37"/>
        <v>0</v>
      </c>
      <c r="BB12" s="320">
        <f t="shared" si="38"/>
        <v>0</v>
      </c>
      <c r="BC12" s="320">
        <f t="shared" si="39"/>
        <v>0</v>
      </c>
      <c r="BD12" s="320">
        <f t="shared" si="40"/>
        <v>0</v>
      </c>
    </row>
    <row r="13" spans="1:56" s="336" customFormat="1" ht="21.95" customHeight="1" x14ac:dyDescent="0.15">
      <c r="A13" s="334"/>
      <c r="B13" s="335"/>
      <c r="C13" s="50"/>
      <c r="D13" s="662"/>
      <c r="E13" s="663"/>
      <c r="F13" s="45"/>
      <c r="G13" s="40"/>
      <c r="H13" s="40"/>
      <c r="I13" s="51"/>
      <c r="J13" s="300"/>
      <c r="K13" s="331" t="str">
        <f t="shared" si="0"/>
        <v/>
      </c>
      <c r="M13" s="320">
        <f t="shared" si="1"/>
        <v>0</v>
      </c>
      <c r="N13" s="320">
        <f t="shared" si="2"/>
        <v>0</v>
      </c>
      <c r="O13" s="320">
        <f t="shared" si="3"/>
        <v>0</v>
      </c>
      <c r="P13" s="320">
        <f t="shared" si="4"/>
        <v>0</v>
      </c>
      <c r="Q13" s="320">
        <f t="shared" si="5"/>
        <v>0</v>
      </c>
      <c r="R13" s="320">
        <f t="shared" si="6"/>
        <v>0</v>
      </c>
      <c r="S13" s="320">
        <f t="shared" si="7"/>
        <v>0</v>
      </c>
      <c r="T13" s="320">
        <f t="shared" si="8"/>
        <v>0</v>
      </c>
      <c r="V13" s="320">
        <f t="shared" si="9"/>
        <v>0</v>
      </c>
      <c r="W13" s="320">
        <f t="shared" si="10"/>
        <v>0</v>
      </c>
      <c r="X13" s="320">
        <f t="shared" si="11"/>
        <v>0</v>
      </c>
      <c r="Y13" s="320">
        <f t="shared" si="12"/>
        <v>0</v>
      </c>
      <c r="Z13" s="320">
        <f t="shared" si="13"/>
        <v>0</v>
      </c>
      <c r="AA13" s="320">
        <f t="shared" si="14"/>
        <v>0</v>
      </c>
      <c r="AB13" s="320">
        <f t="shared" si="15"/>
        <v>0</v>
      </c>
      <c r="AC13" s="320">
        <f t="shared" si="16"/>
        <v>0</v>
      </c>
      <c r="AE13" s="320">
        <f t="shared" si="17"/>
        <v>0</v>
      </c>
      <c r="AF13" s="320">
        <f t="shared" si="18"/>
        <v>0</v>
      </c>
      <c r="AG13" s="320">
        <f t="shared" si="19"/>
        <v>0</v>
      </c>
      <c r="AH13" s="320">
        <f t="shared" si="20"/>
        <v>0</v>
      </c>
      <c r="AI13" s="320">
        <f t="shared" si="21"/>
        <v>0</v>
      </c>
      <c r="AJ13" s="320">
        <f t="shared" si="22"/>
        <v>0</v>
      </c>
      <c r="AK13" s="320">
        <f t="shared" si="23"/>
        <v>0</v>
      </c>
      <c r="AL13" s="320">
        <f t="shared" si="24"/>
        <v>0</v>
      </c>
      <c r="AN13" s="320">
        <f t="shared" si="25"/>
        <v>0</v>
      </c>
      <c r="AO13" s="320">
        <f t="shared" si="26"/>
        <v>0</v>
      </c>
      <c r="AP13" s="320">
        <f t="shared" si="27"/>
        <v>0</v>
      </c>
      <c r="AQ13" s="320">
        <f t="shared" si="28"/>
        <v>0</v>
      </c>
      <c r="AR13" s="320">
        <f t="shared" si="29"/>
        <v>0</v>
      </c>
      <c r="AS13" s="320">
        <f t="shared" si="30"/>
        <v>0</v>
      </c>
      <c r="AT13" s="320">
        <f t="shared" si="31"/>
        <v>0</v>
      </c>
      <c r="AU13" s="320">
        <f t="shared" si="32"/>
        <v>0</v>
      </c>
      <c r="AW13" s="320">
        <f t="shared" si="33"/>
        <v>0</v>
      </c>
      <c r="AX13" s="320">
        <f t="shared" si="34"/>
        <v>0</v>
      </c>
      <c r="AY13" s="320">
        <f t="shared" si="35"/>
        <v>0</v>
      </c>
      <c r="AZ13" s="320">
        <f t="shared" si="36"/>
        <v>0</v>
      </c>
      <c r="BA13" s="320">
        <f t="shared" si="37"/>
        <v>0</v>
      </c>
      <c r="BB13" s="320">
        <f t="shared" si="38"/>
        <v>0</v>
      </c>
      <c r="BC13" s="320">
        <f t="shared" si="39"/>
        <v>0</v>
      </c>
      <c r="BD13" s="320">
        <f t="shared" si="40"/>
        <v>0</v>
      </c>
    </row>
    <row r="14" spans="1:56" s="336" customFormat="1" ht="21.95" customHeight="1" x14ac:dyDescent="0.15">
      <c r="A14" s="334"/>
      <c r="B14" s="332"/>
      <c r="C14" s="50"/>
      <c r="D14" s="662"/>
      <c r="E14" s="663"/>
      <c r="F14" s="45"/>
      <c r="G14" s="40"/>
      <c r="H14" s="40"/>
      <c r="I14" s="46"/>
      <c r="J14" s="300"/>
      <c r="K14" s="331" t="str">
        <f t="shared" si="0"/>
        <v/>
      </c>
      <c r="M14" s="320">
        <f t="shared" si="1"/>
        <v>0</v>
      </c>
      <c r="N14" s="320">
        <f t="shared" si="2"/>
        <v>0</v>
      </c>
      <c r="O14" s="320">
        <f t="shared" si="3"/>
        <v>0</v>
      </c>
      <c r="P14" s="320">
        <f t="shared" si="4"/>
        <v>0</v>
      </c>
      <c r="Q14" s="320">
        <f t="shared" si="5"/>
        <v>0</v>
      </c>
      <c r="R14" s="320">
        <f t="shared" si="6"/>
        <v>0</v>
      </c>
      <c r="S14" s="320">
        <f t="shared" si="7"/>
        <v>0</v>
      </c>
      <c r="T14" s="320">
        <f t="shared" si="8"/>
        <v>0</v>
      </c>
      <c r="V14" s="320">
        <f t="shared" si="9"/>
        <v>0</v>
      </c>
      <c r="W14" s="320">
        <f t="shared" si="10"/>
        <v>0</v>
      </c>
      <c r="X14" s="320">
        <f t="shared" si="11"/>
        <v>0</v>
      </c>
      <c r="Y14" s="320">
        <f t="shared" si="12"/>
        <v>0</v>
      </c>
      <c r="Z14" s="320">
        <f t="shared" si="13"/>
        <v>0</v>
      </c>
      <c r="AA14" s="320">
        <f t="shared" si="14"/>
        <v>0</v>
      </c>
      <c r="AB14" s="320">
        <f t="shared" si="15"/>
        <v>0</v>
      </c>
      <c r="AC14" s="320">
        <f t="shared" si="16"/>
        <v>0</v>
      </c>
      <c r="AE14" s="320">
        <f t="shared" si="17"/>
        <v>0</v>
      </c>
      <c r="AF14" s="320">
        <f t="shared" si="18"/>
        <v>0</v>
      </c>
      <c r="AG14" s="320">
        <f t="shared" si="19"/>
        <v>0</v>
      </c>
      <c r="AH14" s="320">
        <f t="shared" si="20"/>
        <v>0</v>
      </c>
      <c r="AI14" s="320">
        <f t="shared" si="21"/>
        <v>0</v>
      </c>
      <c r="AJ14" s="320">
        <f t="shared" si="22"/>
        <v>0</v>
      </c>
      <c r="AK14" s="320">
        <f t="shared" si="23"/>
        <v>0</v>
      </c>
      <c r="AL14" s="320">
        <f t="shared" si="24"/>
        <v>0</v>
      </c>
      <c r="AN14" s="320">
        <f t="shared" si="25"/>
        <v>0</v>
      </c>
      <c r="AO14" s="320">
        <f t="shared" si="26"/>
        <v>0</v>
      </c>
      <c r="AP14" s="320">
        <f t="shared" si="27"/>
        <v>0</v>
      </c>
      <c r="AQ14" s="320">
        <f t="shared" si="28"/>
        <v>0</v>
      </c>
      <c r="AR14" s="320">
        <f t="shared" si="29"/>
        <v>0</v>
      </c>
      <c r="AS14" s="320">
        <f t="shared" si="30"/>
        <v>0</v>
      </c>
      <c r="AT14" s="320">
        <f t="shared" si="31"/>
        <v>0</v>
      </c>
      <c r="AU14" s="320">
        <f t="shared" si="32"/>
        <v>0</v>
      </c>
      <c r="AW14" s="320">
        <f t="shared" si="33"/>
        <v>0</v>
      </c>
      <c r="AX14" s="320">
        <f t="shared" si="34"/>
        <v>0</v>
      </c>
      <c r="AY14" s="320">
        <f t="shared" si="35"/>
        <v>0</v>
      </c>
      <c r="AZ14" s="320">
        <f t="shared" si="36"/>
        <v>0</v>
      </c>
      <c r="BA14" s="320">
        <f t="shared" si="37"/>
        <v>0</v>
      </c>
      <c r="BB14" s="320">
        <f t="shared" si="38"/>
        <v>0</v>
      </c>
      <c r="BC14" s="320">
        <f t="shared" si="39"/>
        <v>0</v>
      </c>
      <c r="BD14" s="320">
        <f t="shared" si="40"/>
        <v>0</v>
      </c>
    </row>
    <row r="15" spans="1:56" s="336" customFormat="1" ht="21.95" customHeight="1" x14ac:dyDescent="0.15">
      <c r="A15" s="334"/>
      <c r="B15" s="337"/>
      <c r="C15" s="50"/>
      <c r="D15" s="662"/>
      <c r="E15" s="663"/>
      <c r="F15" s="45"/>
      <c r="G15" s="40"/>
      <c r="H15" s="40"/>
      <c r="I15" s="46"/>
      <c r="J15" s="300"/>
      <c r="K15" s="331" t="str">
        <f t="shared" si="0"/>
        <v/>
      </c>
      <c r="M15" s="320">
        <f t="shared" si="1"/>
        <v>0</v>
      </c>
      <c r="N15" s="320">
        <f t="shared" si="2"/>
        <v>0</v>
      </c>
      <c r="O15" s="320">
        <f t="shared" si="3"/>
        <v>0</v>
      </c>
      <c r="P15" s="320">
        <f t="shared" si="4"/>
        <v>0</v>
      </c>
      <c r="Q15" s="320">
        <f t="shared" si="5"/>
        <v>0</v>
      </c>
      <c r="R15" s="320">
        <f t="shared" si="6"/>
        <v>0</v>
      </c>
      <c r="S15" s="320">
        <f t="shared" si="7"/>
        <v>0</v>
      </c>
      <c r="T15" s="320">
        <f t="shared" si="8"/>
        <v>0</v>
      </c>
      <c r="V15" s="320">
        <f t="shared" si="9"/>
        <v>0</v>
      </c>
      <c r="W15" s="320">
        <f t="shared" si="10"/>
        <v>0</v>
      </c>
      <c r="X15" s="320">
        <f t="shared" si="11"/>
        <v>0</v>
      </c>
      <c r="Y15" s="320">
        <f t="shared" si="12"/>
        <v>0</v>
      </c>
      <c r="Z15" s="320">
        <f t="shared" si="13"/>
        <v>0</v>
      </c>
      <c r="AA15" s="320">
        <f t="shared" si="14"/>
        <v>0</v>
      </c>
      <c r="AB15" s="320">
        <f t="shared" si="15"/>
        <v>0</v>
      </c>
      <c r="AC15" s="320">
        <f t="shared" si="16"/>
        <v>0</v>
      </c>
      <c r="AE15" s="320">
        <f t="shared" si="17"/>
        <v>0</v>
      </c>
      <c r="AF15" s="320">
        <f t="shared" si="18"/>
        <v>0</v>
      </c>
      <c r="AG15" s="320">
        <f t="shared" si="19"/>
        <v>0</v>
      </c>
      <c r="AH15" s="320">
        <f t="shared" si="20"/>
        <v>0</v>
      </c>
      <c r="AI15" s="320">
        <f t="shared" si="21"/>
        <v>0</v>
      </c>
      <c r="AJ15" s="320">
        <f t="shared" si="22"/>
        <v>0</v>
      </c>
      <c r="AK15" s="320">
        <f t="shared" si="23"/>
        <v>0</v>
      </c>
      <c r="AL15" s="320">
        <f t="shared" si="24"/>
        <v>0</v>
      </c>
      <c r="AN15" s="320">
        <f t="shared" si="25"/>
        <v>0</v>
      </c>
      <c r="AO15" s="320">
        <f t="shared" si="26"/>
        <v>0</v>
      </c>
      <c r="AP15" s="320">
        <f t="shared" si="27"/>
        <v>0</v>
      </c>
      <c r="AQ15" s="320">
        <f t="shared" si="28"/>
        <v>0</v>
      </c>
      <c r="AR15" s="320">
        <f t="shared" si="29"/>
        <v>0</v>
      </c>
      <c r="AS15" s="320">
        <f t="shared" si="30"/>
        <v>0</v>
      </c>
      <c r="AT15" s="320">
        <f t="shared" si="31"/>
        <v>0</v>
      </c>
      <c r="AU15" s="320">
        <f t="shared" si="32"/>
        <v>0</v>
      </c>
      <c r="AW15" s="320">
        <f t="shared" si="33"/>
        <v>0</v>
      </c>
      <c r="AX15" s="320">
        <f t="shared" si="34"/>
        <v>0</v>
      </c>
      <c r="AY15" s="320">
        <f t="shared" si="35"/>
        <v>0</v>
      </c>
      <c r="AZ15" s="320">
        <f t="shared" si="36"/>
        <v>0</v>
      </c>
      <c r="BA15" s="320">
        <f t="shared" si="37"/>
        <v>0</v>
      </c>
      <c r="BB15" s="320">
        <f t="shared" si="38"/>
        <v>0</v>
      </c>
      <c r="BC15" s="320">
        <f t="shared" si="39"/>
        <v>0</v>
      </c>
      <c r="BD15" s="320">
        <f t="shared" si="40"/>
        <v>0</v>
      </c>
    </row>
    <row r="16" spans="1:56" s="336" customFormat="1" ht="21.95" customHeight="1" x14ac:dyDescent="0.15">
      <c r="A16" s="334"/>
      <c r="B16" s="337"/>
      <c r="C16" s="50"/>
      <c r="D16" s="662"/>
      <c r="E16" s="663"/>
      <c r="F16" s="45"/>
      <c r="G16" s="40"/>
      <c r="H16" s="40"/>
      <c r="I16" s="48"/>
      <c r="J16" s="300"/>
      <c r="K16" s="331" t="str">
        <f t="shared" si="0"/>
        <v/>
      </c>
      <c r="M16" s="320">
        <f t="shared" si="1"/>
        <v>0</v>
      </c>
      <c r="N16" s="320">
        <f t="shared" si="2"/>
        <v>0</v>
      </c>
      <c r="O16" s="320">
        <f t="shared" si="3"/>
        <v>0</v>
      </c>
      <c r="P16" s="320">
        <f t="shared" si="4"/>
        <v>0</v>
      </c>
      <c r="Q16" s="320">
        <f t="shared" si="5"/>
        <v>0</v>
      </c>
      <c r="R16" s="320">
        <f t="shared" si="6"/>
        <v>0</v>
      </c>
      <c r="S16" s="320">
        <f t="shared" si="7"/>
        <v>0</v>
      </c>
      <c r="T16" s="320">
        <f t="shared" si="8"/>
        <v>0</v>
      </c>
      <c r="V16" s="320">
        <f t="shared" si="9"/>
        <v>0</v>
      </c>
      <c r="W16" s="320">
        <f t="shared" si="10"/>
        <v>0</v>
      </c>
      <c r="X16" s="320">
        <f t="shared" si="11"/>
        <v>0</v>
      </c>
      <c r="Y16" s="320">
        <f t="shared" si="12"/>
        <v>0</v>
      </c>
      <c r="Z16" s="320">
        <f t="shared" si="13"/>
        <v>0</v>
      </c>
      <c r="AA16" s="320">
        <f t="shared" si="14"/>
        <v>0</v>
      </c>
      <c r="AB16" s="320">
        <f t="shared" si="15"/>
        <v>0</v>
      </c>
      <c r="AC16" s="320">
        <f t="shared" si="16"/>
        <v>0</v>
      </c>
      <c r="AE16" s="320">
        <f t="shared" si="17"/>
        <v>0</v>
      </c>
      <c r="AF16" s="320">
        <f t="shared" si="18"/>
        <v>0</v>
      </c>
      <c r="AG16" s="320">
        <f t="shared" si="19"/>
        <v>0</v>
      </c>
      <c r="AH16" s="320">
        <f t="shared" si="20"/>
        <v>0</v>
      </c>
      <c r="AI16" s="320">
        <f t="shared" si="21"/>
        <v>0</v>
      </c>
      <c r="AJ16" s="320">
        <f t="shared" si="22"/>
        <v>0</v>
      </c>
      <c r="AK16" s="320">
        <f t="shared" si="23"/>
        <v>0</v>
      </c>
      <c r="AL16" s="320">
        <f t="shared" si="24"/>
        <v>0</v>
      </c>
      <c r="AN16" s="320">
        <f t="shared" si="25"/>
        <v>0</v>
      </c>
      <c r="AO16" s="320">
        <f t="shared" si="26"/>
        <v>0</v>
      </c>
      <c r="AP16" s="320">
        <f t="shared" si="27"/>
        <v>0</v>
      </c>
      <c r="AQ16" s="320">
        <f t="shared" si="28"/>
        <v>0</v>
      </c>
      <c r="AR16" s="320">
        <f t="shared" si="29"/>
        <v>0</v>
      </c>
      <c r="AS16" s="320">
        <f t="shared" si="30"/>
        <v>0</v>
      </c>
      <c r="AT16" s="320">
        <f t="shared" si="31"/>
        <v>0</v>
      </c>
      <c r="AU16" s="320">
        <f t="shared" si="32"/>
        <v>0</v>
      </c>
      <c r="AW16" s="320">
        <f t="shared" si="33"/>
        <v>0</v>
      </c>
      <c r="AX16" s="320">
        <f t="shared" si="34"/>
        <v>0</v>
      </c>
      <c r="AY16" s="320">
        <f t="shared" si="35"/>
        <v>0</v>
      </c>
      <c r="AZ16" s="320">
        <f t="shared" si="36"/>
        <v>0</v>
      </c>
      <c r="BA16" s="320">
        <f t="shared" si="37"/>
        <v>0</v>
      </c>
      <c r="BB16" s="320">
        <f t="shared" si="38"/>
        <v>0</v>
      </c>
      <c r="BC16" s="320">
        <f t="shared" si="39"/>
        <v>0</v>
      </c>
      <c r="BD16" s="320">
        <f t="shared" si="40"/>
        <v>0</v>
      </c>
    </row>
    <row r="17" spans="1:56" s="336" customFormat="1" ht="21.95" customHeight="1" x14ac:dyDescent="0.15">
      <c r="A17" s="334"/>
      <c r="B17" s="337"/>
      <c r="C17" s="59"/>
      <c r="D17" s="662"/>
      <c r="E17" s="663"/>
      <c r="F17" s="45"/>
      <c r="G17" s="40"/>
      <c r="H17" s="40"/>
      <c r="I17" s="60"/>
      <c r="J17" s="300"/>
      <c r="K17" s="331" t="str">
        <f t="shared" si="0"/>
        <v/>
      </c>
      <c r="M17" s="320">
        <f t="shared" si="1"/>
        <v>0</v>
      </c>
      <c r="N17" s="320">
        <f t="shared" si="2"/>
        <v>0</v>
      </c>
      <c r="O17" s="320">
        <f t="shared" si="3"/>
        <v>0</v>
      </c>
      <c r="P17" s="320">
        <f t="shared" si="4"/>
        <v>0</v>
      </c>
      <c r="Q17" s="320">
        <f t="shared" si="5"/>
        <v>0</v>
      </c>
      <c r="R17" s="320">
        <f t="shared" si="6"/>
        <v>0</v>
      </c>
      <c r="S17" s="320">
        <f t="shared" si="7"/>
        <v>0</v>
      </c>
      <c r="T17" s="320">
        <f t="shared" si="8"/>
        <v>0</v>
      </c>
      <c r="V17" s="320">
        <f t="shared" si="9"/>
        <v>0</v>
      </c>
      <c r="W17" s="320">
        <f t="shared" si="10"/>
        <v>0</v>
      </c>
      <c r="X17" s="320">
        <f t="shared" si="11"/>
        <v>0</v>
      </c>
      <c r="Y17" s="320">
        <f t="shared" si="12"/>
        <v>0</v>
      </c>
      <c r="Z17" s="320">
        <f t="shared" si="13"/>
        <v>0</v>
      </c>
      <c r="AA17" s="320">
        <f t="shared" si="14"/>
        <v>0</v>
      </c>
      <c r="AB17" s="320">
        <f t="shared" si="15"/>
        <v>0</v>
      </c>
      <c r="AC17" s="320">
        <f t="shared" si="16"/>
        <v>0</v>
      </c>
      <c r="AE17" s="320">
        <f t="shared" si="17"/>
        <v>0</v>
      </c>
      <c r="AF17" s="320">
        <f t="shared" si="18"/>
        <v>0</v>
      </c>
      <c r="AG17" s="320">
        <f t="shared" si="19"/>
        <v>0</v>
      </c>
      <c r="AH17" s="320">
        <f t="shared" si="20"/>
        <v>0</v>
      </c>
      <c r="AI17" s="320">
        <f t="shared" si="21"/>
        <v>0</v>
      </c>
      <c r="AJ17" s="320">
        <f t="shared" si="22"/>
        <v>0</v>
      </c>
      <c r="AK17" s="320">
        <f t="shared" si="23"/>
        <v>0</v>
      </c>
      <c r="AL17" s="320">
        <f t="shared" si="24"/>
        <v>0</v>
      </c>
      <c r="AN17" s="320">
        <f t="shared" si="25"/>
        <v>0</v>
      </c>
      <c r="AO17" s="320">
        <f t="shared" si="26"/>
        <v>0</v>
      </c>
      <c r="AP17" s="320">
        <f t="shared" si="27"/>
        <v>0</v>
      </c>
      <c r="AQ17" s="320">
        <f t="shared" si="28"/>
        <v>0</v>
      </c>
      <c r="AR17" s="320">
        <f t="shared" si="29"/>
        <v>0</v>
      </c>
      <c r="AS17" s="320">
        <f t="shared" si="30"/>
        <v>0</v>
      </c>
      <c r="AT17" s="320">
        <f t="shared" si="31"/>
        <v>0</v>
      </c>
      <c r="AU17" s="320">
        <f t="shared" si="32"/>
        <v>0</v>
      </c>
      <c r="AW17" s="320">
        <f t="shared" si="33"/>
        <v>0</v>
      </c>
      <c r="AX17" s="320">
        <f t="shared" si="34"/>
        <v>0</v>
      </c>
      <c r="AY17" s="320">
        <f t="shared" si="35"/>
        <v>0</v>
      </c>
      <c r="AZ17" s="320">
        <f t="shared" si="36"/>
        <v>0</v>
      </c>
      <c r="BA17" s="320">
        <f t="shared" si="37"/>
        <v>0</v>
      </c>
      <c r="BB17" s="320">
        <f t="shared" si="38"/>
        <v>0</v>
      </c>
      <c r="BC17" s="320">
        <f t="shared" si="39"/>
        <v>0</v>
      </c>
      <c r="BD17" s="320">
        <f t="shared" si="40"/>
        <v>0</v>
      </c>
    </row>
    <row r="18" spans="1:56" s="336" customFormat="1" ht="21.95" customHeight="1" x14ac:dyDescent="0.15">
      <c r="A18" s="334"/>
      <c r="B18" s="337"/>
      <c r="C18" s="59"/>
      <c r="D18" s="662"/>
      <c r="E18" s="677"/>
      <c r="F18" s="45"/>
      <c r="G18" s="40"/>
      <c r="H18" s="61"/>
      <c r="I18" s="46"/>
      <c r="J18" s="338"/>
      <c r="K18" s="331" t="str">
        <f t="shared" si="0"/>
        <v/>
      </c>
      <c r="M18" s="320">
        <f t="shared" si="1"/>
        <v>0</v>
      </c>
      <c r="N18" s="320">
        <f t="shared" si="2"/>
        <v>0</v>
      </c>
      <c r="O18" s="320">
        <f t="shared" si="3"/>
        <v>0</v>
      </c>
      <c r="P18" s="320">
        <f t="shared" si="4"/>
        <v>0</v>
      </c>
      <c r="Q18" s="320">
        <f t="shared" si="5"/>
        <v>0</v>
      </c>
      <c r="R18" s="320">
        <f t="shared" si="6"/>
        <v>0</v>
      </c>
      <c r="S18" s="320">
        <f t="shared" si="7"/>
        <v>0</v>
      </c>
      <c r="T18" s="320">
        <f t="shared" si="8"/>
        <v>0</v>
      </c>
      <c r="V18" s="320">
        <f t="shared" si="9"/>
        <v>0</v>
      </c>
      <c r="W18" s="320">
        <f t="shared" si="10"/>
        <v>0</v>
      </c>
      <c r="X18" s="320">
        <f t="shared" si="11"/>
        <v>0</v>
      </c>
      <c r="Y18" s="320">
        <f t="shared" si="12"/>
        <v>0</v>
      </c>
      <c r="Z18" s="320">
        <f t="shared" si="13"/>
        <v>0</v>
      </c>
      <c r="AA18" s="320">
        <f t="shared" si="14"/>
        <v>0</v>
      </c>
      <c r="AB18" s="320">
        <f t="shared" si="15"/>
        <v>0</v>
      </c>
      <c r="AC18" s="320">
        <f t="shared" si="16"/>
        <v>0</v>
      </c>
      <c r="AE18" s="320">
        <f t="shared" si="17"/>
        <v>0</v>
      </c>
      <c r="AF18" s="320">
        <f t="shared" si="18"/>
        <v>0</v>
      </c>
      <c r="AG18" s="320">
        <f t="shared" si="19"/>
        <v>0</v>
      </c>
      <c r="AH18" s="320">
        <f t="shared" si="20"/>
        <v>0</v>
      </c>
      <c r="AI18" s="320">
        <f t="shared" si="21"/>
        <v>0</v>
      </c>
      <c r="AJ18" s="320">
        <f t="shared" si="22"/>
        <v>0</v>
      </c>
      <c r="AK18" s="320">
        <f t="shared" si="23"/>
        <v>0</v>
      </c>
      <c r="AL18" s="320">
        <f t="shared" si="24"/>
        <v>0</v>
      </c>
      <c r="AN18" s="320">
        <f t="shared" si="25"/>
        <v>0</v>
      </c>
      <c r="AO18" s="320">
        <f t="shared" si="26"/>
        <v>0</v>
      </c>
      <c r="AP18" s="320">
        <f t="shared" si="27"/>
        <v>0</v>
      </c>
      <c r="AQ18" s="320">
        <f t="shared" si="28"/>
        <v>0</v>
      </c>
      <c r="AR18" s="320">
        <f t="shared" si="29"/>
        <v>0</v>
      </c>
      <c r="AS18" s="320">
        <f t="shared" si="30"/>
        <v>0</v>
      </c>
      <c r="AT18" s="320">
        <f t="shared" si="31"/>
        <v>0</v>
      </c>
      <c r="AU18" s="320">
        <f t="shared" si="32"/>
        <v>0</v>
      </c>
      <c r="AW18" s="320">
        <f t="shared" si="33"/>
        <v>0</v>
      </c>
      <c r="AX18" s="320">
        <f t="shared" si="34"/>
        <v>0</v>
      </c>
      <c r="AY18" s="320">
        <f t="shared" si="35"/>
        <v>0</v>
      </c>
      <c r="AZ18" s="320">
        <f t="shared" si="36"/>
        <v>0</v>
      </c>
      <c r="BA18" s="320">
        <f t="shared" si="37"/>
        <v>0</v>
      </c>
      <c r="BB18" s="320">
        <f t="shared" si="38"/>
        <v>0</v>
      </c>
      <c r="BC18" s="320">
        <f t="shared" si="39"/>
        <v>0</v>
      </c>
      <c r="BD18" s="320">
        <f t="shared" si="40"/>
        <v>0</v>
      </c>
    </row>
    <row r="19" spans="1:56" s="336" customFormat="1" ht="21.95" customHeight="1" x14ac:dyDescent="0.15">
      <c r="A19" s="334"/>
      <c r="B19" s="337"/>
      <c r="C19" s="59"/>
      <c r="D19" s="662"/>
      <c r="E19" s="677"/>
      <c r="F19" s="45"/>
      <c r="G19" s="40"/>
      <c r="H19" s="40"/>
      <c r="I19" s="46"/>
      <c r="J19" s="339"/>
      <c r="K19" s="331" t="str">
        <f t="shared" si="0"/>
        <v/>
      </c>
      <c r="M19" s="320">
        <f t="shared" si="1"/>
        <v>0</v>
      </c>
      <c r="N19" s="320">
        <f t="shared" si="2"/>
        <v>0</v>
      </c>
      <c r="O19" s="320">
        <f t="shared" si="3"/>
        <v>0</v>
      </c>
      <c r="P19" s="320">
        <f t="shared" si="4"/>
        <v>0</v>
      </c>
      <c r="Q19" s="320">
        <f t="shared" si="5"/>
        <v>0</v>
      </c>
      <c r="R19" s="320">
        <f t="shared" si="6"/>
        <v>0</v>
      </c>
      <c r="S19" s="320">
        <f t="shared" si="7"/>
        <v>0</v>
      </c>
      <c r="T19" s="320">
        <f t="shared" si="8"/>
        <v>0</v>
      </c>
      <c r="V19" s="320">
        <f t="shared" si="9"/>
        <v>0</v>
      </c>
      <c r="W19" s="320">
        <f t="shared" si="10"/>
        <v>0</v>
      </c>
      <c r="X19" s="320">
        <f t="shared" si="11"/>
        <v>0</v>
      </c>
      <c r="Y19" s="320">
        <f t="shared" si="12"/>
        <v>0</v>
      </c>
      <c r="Z19" s="320">
        <f t="shared" si="13"/>
        <v>0</v>
      </c>
      <c r="AA19" s="320">
        <f t="shared" si="14"/>
        <v>0</v>
      </c>
      <c r="AB19" s="320">
        <f t="shared" si="15"/>
        <v>0</v>
      </c>
      <c r="AC19" s="320">
        <f t="shared" si="16"/>
        <v>0</v>
      </c>
      <c r="AE19" s="320">
        <f t="shared" si="17"/>
        <v>0</v>
      </c>
      <c r="AF19" s="320">
        <f t="shared" si="18"/>
        <v>0</v>
      </c>
      <c r="AG19" s="320">
        <f t="shared" si="19"/>
        <v>0</v>
      </c>
      <c r="AH19" s="320">
        <f t="shared" si="20"/>
        <v>0</v>
      </c>
      <c r="AI19" s="320">
        <f t="shared" si="21"/>
        <v>0</v>
      </c>
      <c r="AJ19" s="320">
        <f t="shared" si="22"/>
        <v>0</v>
      </c>
      <c r="AK19" s="320">
        <f t="shared" si="23"/>
        <v>0</v>
      </c>
      <c r="AL19" s="320">
        <f t="shared" si="24"/>
        <v>0</v>
      </c>
      <c r="AN19" s="320">
        <f t="shared" si="25"/>
        <v>0</v>
      </c>
      <c r="AO19" s="320">
        <f t="shared" si="26"/>
        <v>0</v>
      </c>
      <c r="AP19" s="320">
        <f t="shared" si="27"/>
        <v>0</v>
      </c>
      <c r="AQ19" s="320">
        <f t="shared" si="28"/>
        <v>0</v>
      </c>
      <c r="AR19" s="320">
        <f t="shared" si="29"/>
        <v>0</v>
      </c>
      <c r="AS19" s="320">
        <f t="shared" si="30"/>
        <v>0</v>
      </c>
      <c r="AT19" s="320">
        <f t="shared" si="31"/>
        <v>0</v>
      </c>
      <c r="AU19" s="320">
        <f t="shared" si="32"/>
        <v>0</v>
      </c>
      <c r="AW19" s="320">
        <f t="shared" si="33"/>
        <v>0</v>
      </c>
      <c r="AX19" s="320">
        <f t="shared" si="34"/>
        <v>0</v>
      </c>
      <c r="AY19" s="320">
        <f t="shared" si="35"/>
        <v>0</v>
      </c>
      <c r="AZ19" s="320">
        <f t="shared" si="36"/>
        <v>0</v>
      </c>
      <c r="BA19" s="320">
        <f t="shared" si="37"/>
        <v>0</v>
      </c>
      <c r="BB19" s="320">
        <f t="shared" si="38"/>
        <v>0</v>
      </c>
      <c r="BC19" s="320">
        <f t="shared" si="39"/>
        <v>0</v>
      </c>
      <c r="BD19" s="320">
        <f t="shared" si="40"/>
        <v>0</v>
      </c>
    </row>
    <row r="20" spans="1:56" s="336" customFormat="1" ht="21.95" customHeight="1" x14ac:dyDescent="0.15">
      <c r="A20" s="334"/>
      <c r="B20" s="337"/>
      <c r="C20" s="40"/>
      <c r="D20" s="662"/>
      <c r="E20" s="677"/>
      <c r="F20" s="45"/>
      <c r="G20" s="40"/>
      <c r="H20" s="59"/>
      <c r="I20" s="58"/>
      <c r="J20" s="338"/>
      <c r="K20" s="331" t="str">
        <f t="shared" si="0"/>
        <v/>
      </c>
      <c r="M20" s="320">
        <f t="shared" si="1"/>
        <v>0</v>
      </c>
      <c r="N20" s="320">
        <f t="shared" si="2"/>
        <v>0</v>
      </c>
      <c r="O20" s="320">
        <f t="shared" si="3"/>
        <v>0</v>
      </c>
      <c r="P20" s="320">
        <f t="shared" si="4"/>
        <v>0</v>
      </c>
      <c r="Q20" s="320">
        <f t="shared" si="5"/>
        <v>0</v>
      </c>
      <c r="R20" s="320">
        <f t="shared" si="6"/>
        <v>0</v>
      </c>
      <c r="S20" s="320">
        <f t="shared" si="7"/>
        <v>0</v>
      </c>
      <c r="T20" s="320">
        <f t="shared" si="8"/>
        <v>0</v>
      </c>
      <c r="V20" s="320">
        <f t="shared" si="9"/>
        <v>0</v>
      </c>
      <c r="W20" s="320">
        <f t="shared" si="10"/>
        <v>0</v>
      </c>
      <c r="X20" s="320">
        <f t="shared" si="11"/>
        <v>0</v>
      </c>
      <c r="Y20" s="320">
        <f t="shared" si="12"/>
        <v>0</v>
      </c>
      <c r="Z20" s="320">
        <f t="shared" si="13"/>
        <v>0</v>
      </c>
      <c r="AA20" s="320">
        <f t="shared" si="14"/>
        <v>0</v>
      </c>
      <c r="AB20" s="320">
        <f t="shared" si="15"/>
        <v>0</v>
      </c>
      <c r="AC20" s="320">
        <f t="shared" si="16"/>
        <v>0</v>
      </c>
      <c r="AE20" s="320">
        <f t="shared" si="17"/>
        <v>0</v>
      </c>
      <c r="AF20" s="320">
        <f t="shared" si="18"/>
        <v>0</v>
      </c>
      <c r="AG20" s="320">
        <f t="shared" si="19"/>
        <v>0</v>
      </c>
      <c r="AH20" s="320">
        <f t="shared" si="20"/>
        <v>0</v>
      </c>
      <c r="AI20" s="320">
        <f t="shared" si="21"/>
        <v>0</v>
      </c>
      <c r="AJ20" s="320">
        <f t="shared" si="22"/>
        <v>0</v>
      </c>
      <c r="AK20" s="320">
        <f t="shared" si="23"/>
        <v>0</v>
      </c>
      <c r="AL20" s="320">
        <f t="shared" si="24"/>
        <v>0</v>
      </c>
      <c r="AN20" s="320">
        <f t="shared" si="25"/>
        <v>0</v>
      </c>
      <c r="AO20" s="320">
        <f t="shared" si="26"/>
        <v>0</v>
      </c>
      <c r="AP20" s="320">
        <f t="shared" si="27"/>
        <v>0</v>
      </c>
      <c r="AQ20" s="320">
        <f t="shared" si="28"/>
        <v>0</v>
      </c>
      <c r="AR20" s="320">
        <f t="shared" si="29"/>
        <v>0</v>
      </c>
      <c r="AS20" s="320">
        <f t="shared" si="30"/>
        <v>0</v>
      </c>
      <c r="AT20" s="320">
        <f t="shared" si="31"/>
        <v>0</v>
      </c>
      <c r="AU20" s="320">
        <f t="shared" si="32"/>
        <v>0</v>
      </c>
      <c r="AW20" s="320">
        <f t="shared" si="33"/>
        <v>0</v>
      </c>
      <c r="AX20" s="320">
        <f t="shared" si="34"/>
        <v>0</v>
      </c>
      <c r="AY20" s="320">
        <f t="shared" si="35"/>
        <v>0</v>
      </c>
      <c r="AZ20" s="320">
        <f t="shared" si="36"/>
        <v>0</v>
      </c>
      <c r="BA20" s="320">
        <f t="shared" si="37"/>
        <v>0</v>
      </c>
      <c r="BB20" s="320">
        <f t="shared" si="38"/>
        <v>0</v>
      </c>
      <c r="BC20" s="320">
        <f t="shared" si="39"/>
        <v>0</v>
      </c>
      <c r="BD20" s="320">
        <f t="shared" si="40"/>
        <v>0</v>
      </c>
    </row>
    <row r="21" spans="1:56" s="336" customFormat="1" ht="21.95" customHeight="1" x14ac:dyDescent="0.15">
      <c r="A21" s="334"/>
      <c r="B21" s="337"/>
      <c r="C21" s="59"/>
      <c r="D21" s="662"/>
      <c r="E21" s="677"/>
      <c r="F21" s="45"/>
      <c r="G21" s="40"/>
      <c r="H21" s="40"/>
      <c r="I21" s="58"/>
      <c r="J21" s="340"/>
      <c r="K21" s="331" t="str">
        <f t="shared" si="0"/>
        <v/>
      </c>
      <c r="M21" s="320">
        <f t="shared" si="1"/>
        <v>0</v>
      </c>
      <c r="N21" s="320">
        <f t="shared" si="2"/>
        <v>0</v>
      </c>
      <c r="O21" s="320">
        <f t="shared" si="3"/>
        <v>0</v>
      </c>
      <c r="P21" s="320">
        <f t="shared" si="4"/>
        <v>0</v>
      </c>
      <c r="Q21" s="320">
        <f t="shared" si="5"/>
        <v>0</v>
      </c>
      <c r="R21" s="320">
        <f t="shared" si="6"/>
        <v>0</v>
      </c>
      <c r="S21" s="320">
        <f t="shared" si="7"/>
        <v>0</v>
      </c>
      <c r="T21" s="320">
        <f t="shared" si="8"/>
        <v>0</v>
      </c>
      <c r="V21" s="320">
        <f t="shared" si="9"/>
        <v>0</v>
      </c>
      <c r="W21" s="320">
        <f t="shared" si="10"/>
        <v>0</v>
      </c>
      <c r="X21" s="320">
        <f t="shared" si="11"/>
        <v>0</v>
      </c>
      <c r="Y21" s="320">
        <f t="shared" si="12"/>
        <v>0</v>
      </c>
      <c r="Z21" s="320">
        <f t="shared" si="13"/>
        <v>0</v>
      </c>
      <c r="AA21" s="320">
        <f t="shared" si="14"/>
        <v>0</v>
      </c>
      <c r="AB21" s="320">
        <f t="shared" si="15"/>
        <v>0</v>
      </c>
      <c r="AC21" s="320">
        <f t="shared" si="16"/>
        <v>0</v>
      </c>
      <c r="AE21" s="320">
        <f t="shared" si="17"/>
        <v>0</v>
      </c>
      <c r="AF21" s="320">
        <f t="shared" si="18"/>
        <v>0</v>
      </c>
      <c r="AG21" s="320">
        <f t="shared" si="19"/>
        <v>0</v>
      </c>
      <c r="AH21" s="320">
        <f t="shared" si="20"/>
        <v>0</v>
      </c>
      <c r="AI21" s="320">
        <f t="shared" si="21"/>
        <v>0</v>
      </c>
      <c r="AJ21" s="320">
        <f t="shared" si="22"/>
        <v>0</v>
      </c>
      <c r="AK21" s="320">
        <f t="shared" si="23"/>
        <v>0</v>
      </c>
      <c r="AL21" s="320">
        <f t="shared" si="24"/>
        <v>0</v>
      </c>
      <c r="AN21" s="320">
        <f t="shared" si="25"/>
        <v>0</v>
      </c>
      <c r="AO21" s="320">
        <f t="shared" si="26"/>
        <v>0</v>
      </c>
      <c r="AP21" s="320">
        <f t="shared" si="27"/>
        <v>0</v>
      </c>
      <c r="AQ21" s="320">
        <f t="shared" si="28"/>
        <v>0</v>
      </c>
      <c r="AR21" s="320">
        <f t="shared" si="29"/>
        <v>0</v>
      </c>
      <c r="AS21" s="320">
        <f t="shared" si="30"/>
        <v>0</v>
      </c>
      <c r="AT21" s="320">
        <f t="shared" si="31"/>
        <v>0</v>
      </c>
      <c r="AU21" s="320">
        <f t="shared" si="32"/>
        <v>0</v>
      </c>
      <c r="AW21" s="320">
        <f t="shared" si="33"/>
        <v>0</v>
      </c>
      <c r="AX21" s="320">
        <f t="shared" si="34"/>
        <v>0</v>
      </c>
      <c r="AY21" s="320">
        <f t="shared" si="35"/>
        <v>0</v>
      </c>
      <c r="AZ21" s="320">
        <f t="shared" si="36"/>
        <v>0</v>
      </c>
      <c r="BA21" s="320">
        <f t="shared" si="37"/>
        <v>0</v>
      </c>
      <c r="BB21" s="320">
        <f t="shared" si="38"/>
        <v>0</v>
      </c>
      <c r="BC21" s="320">
        <f t="shared" si="39"/>
        <v>0</v>
      </c>
      <c r="BD21" s="320">
        <f t="shared" si="40"/>
        <v>0</v>
      </c>
    </row>
    <row r="22" spans="1:56" s="336" customFormat="1" ht="21.95" customHeight="1" x14ac:dyDescent="0.15">
      <c r="A22" s="334"/>
      <c r="B22" s="337"/>
      <c r="C22" s="59"/>
      <c r="D22" s="662"/>
      <c r="E22" s="663"/>
      <c r="F22" s="45"/>
      <c r="G22" s="40"/>
      <c r="H22" s="40"/>
      <c r="I22" s="58"/>
      <c r="J22" s="340"/>
      <c r="K22" s="331" t="str">
        <f t="shared" si="0"/>
        <v/>
      </c>
      <c r="M22" s="320">
        <f t="shared" si="1"/>
        <v>0</v>
      </c>
      <c r="N22" s="320">
        <f t="shared" si="2"/>
        <v>0</v>
      </c>
      <c r="O22" s="320">
        <f t="shared" si="3"/>
        <v>0</v>
      </c>
      <c r="P22" s="320">
        <f t="shared" si="4"/>
        <v>0</v>
      </c>
      <c r="Q22" s="320">
        <f t="shared" si="5"/>
        <v>0</v>
      </c>
      <c r="R22" s="320">
        <f t="shared" si="6"/>
        <v>0</v>
      </c>
      <c r="S22" s="320">
        <f t="shared" si="7"/>
        <v>0</v>
      </c>
      <c r="T22" s="320">
        <f t="shared" si="8"/>
        <v>0</v>
      </c>
      <c r="V22" s="320">
        <f t="shared" si="9"/>
        <v>0</v>
      </c>
      <c r="W22" s="320">
        <f t="shared" si="10"/>
        <v>0</v>
      </c>
      <c r="X22" s="320">
        <f t="shared" si="11"/>
        <v>0</v>
      </c>
      <c r="Y22" s="320">
        <f t="shared" si="12"/>
        <v>0</v>
      </c>
      <c r="Z22" s="320">
        <f t="shared" si="13"/>
        <v>0</v>
      </c>
      <c r="AA22" s="320">
        <f t="shared" si="14"/>
        <v>0</v>
      </c>
      <c r="AB22" s="320">
        <f t="shared" si="15"/>
        <v>0</v>
      </c>
      <c r="AC22" s="320">
        <f t="shared" si="16"/>
        <v>0</v>
      </c>
      <c r="AE22" s="320">
        <f t="shared" si="17"/>
        <v>0</v>
      </c>
      <c r="AF22" s="320">
        <f t="shared" si="18"/>
        <v>0</v>
      </c>
      <c r="AG22" s="320">
        <f t="shared" si="19"/>
        <v>0</v>
      </c>
      <c r="AH22" s="320">
        <f t="shared" si="20"/>
        <v>0</v>
      </c>
      <c r="AI22" s="320">
        <f t="shared" si="21"/>
        <v>0</v>
      </c>
      <c r="AJ22" s="320">
        <f t="shared" si="22"/>
        <v>0</v>
      </c>
      <c r="AK22" s="320">
        <f t="shared" si="23"/>
        <v>0</v>
      </c>
      <c r="AL22" s="320">
        <f t="shared" si="24"/>
        <v>0</v>
      </c>
      <c r="AN22" s="320">
        <f t="shared" si="25"/>
        <v>0</v>
      </c>
      <c r="AO22" s="320">
        <f t="shared" si="26"/>
        <v>0</v>
      </c>
      <c r="AP22" s="320">
        <f t="shared" si="27"/>
        <v>0</v>
      </c>
      <c r="AQ22" s="320">
        <f t="shared" si="28"/>
        <v>0</v>
      </c>
      <c r="AR22" s="320">
        <f t="shared" si="29"/>
        <v>0</v>
      </c>
      <c r="AS22" s="320">
        <f t="shared" si="30"/>
        <v>0</v>
      </c>
      <c r="AT22" s="320">
        <f t="shared" si="31"/>
        <v>0</v>
      </c>
      <c r="AU22" s="320">
        <f t="shared" si="32"/>
        <v>0</v>
      </c>
      <c r="AW22" s="320">
        <f t="shared" si="33"/>
        <v>0</v>
      </c>
      <c r="AX22" s="320">
        <f t="shared" si="34"/>
        <v>0</v>
      </c>
      <c r="AY22" s="320">
        <f t="shared" si="35"/>
        <v>0</v>
      </c>
      <c r="AZ22" s="320">
        <f t="shared" si="36"/>
        <v>0</v>
      </c>
      <c r="BA22" s="320">
        <f t="shared" si="37"/>
        <v>0</v>
      </c>
      <c r="BB22" s="320">
        <f t="shared" si="38"/>
        <v>0</v>
      </c>
      <c r="BC22" s="320">
        <f t="shared" si="39"/>
        <v>0</v>
      </c>
      <c r="BD22" s="320">
        <f t="shared" si="40"/>
        <v>0</v>
      </c>
    </row>
    <row r="23" spans="1:56" s="336" customFormat="1" ht="21.95" customHeight="1" x14ac:dyDescent="0.15">
      <c r="A23" s="334"/>
      <c r="B23" s="337"/>
      <c r="C23" s="59"/>
      <c r="D23" s="662"/>
      <c r="E23" s="663"/>
      <c r="F23" s="45"/>
      <c r="G23" s="40"/>
      <c r="H23" s="40"/>
      <c r="I23" s="58"/>
      <c r="J23" s="300"/>
      <c r="K23" s="331" t="str">
        <f t="shared" si="0"/>
        <v/>
      </c>
      <c r="M23" s="320">
        <f t="shared" si="1"/>
        <v>0</v>
      </c>
      <c r="N23" s="320">
        <f t="shared" si="2"/>
        <v>0</v>
      </c>
      <c r="O23" s="320">
        <f t="shared" si="3"/>
        <v>0</v>
      </c>
      <c r="P23" s="320">
        <f t="shared" si="4"/>
        <v>0</v>
      </c>
      <c r="Q23" s="320">
        <f t="shared" si="5"/>
        <v>0</v>
      </c>
      <c r="R23" s="320">
        <f t="shared" si="6"/>
        <v>0</v>
      </c>
      <c r="S23" s="320">
        <f t="shared" si="7"/>
        <v>0</v>
      </c>
      <c r="T23" s="320">
        <f t="shared" si="8"/>
        <v>0</v>
      </c>
      <c r="V23" s="320">
        <f t="shared" si="9"/>
        <v>0</v>
      </c>
      <c r="W23" s="320">
        <f t="shared" si="10"/>
        <v>0</v>
      </c>
      <c r="X23" s="320">
        <f t="shared" si="11"/>
        <v>0</v>
      </c>
      <c r="Y23" s="320">
        <f t="shared" si="12"/>
        <v>0</v>
      </c>
      <c r="Z23" s="320">
        <f t="shared" si="13"/>
        <v>0</v>
      </c>
      <c r="AA23" s="320">
        <f t="shared" si="14"/>
        <v>0</v>
      </c>
      <c r="AB23" s="320">
        <f t="shared" si="15"/>
        <v>0</v>
      </c>
      <c r="AC23" s="320">
        <f t="shared" si="16"/>
        <v>0</v>
      </c>
      <c r="AE23" s="320">
        <f t="shared" si="17"/>
        <v>0</v>
      </c>
      <c r="AF23" s="320">
        <f t="shared" si="18"/>
        <v>0</v>
      </c>
      <c r="AG23" s="320">
        <f t="shared" si="19"/>
        <v>0</v>
      </c>
      <c r="AH23" s="320">
        <f t="shared" si="20"/>
        <v>0</v>
      </c>
      <c r="AI23" s="320">
        <f t="shared" si="21"/>
        <v>0</v>
      </c>
      <c r="AJ23" s="320">
        <f t="shared" si="22"/>
        <v>0</v>
      </c>
      <c r="AK23" s="320">
        <f t="shared" si="23"/>
        <v>0</v>
      </c>
      <c r="AL23" s="320">
        <f t="shared" si="24"/>
        <v>0</v>
      </c>
      <c r="AN23" s="320">
        <f t="shared" si="25"/>
        <v>0</v>
      </c>
      <c r="AO23" s="320">
        <f t="shared" si="26"/>
        <v>0</v>
      </c>
      <c r="AP23" s="320">
        <f t="shared" si="27"/>
        <v>0</v>
      </c>
      <c r="AQ23" s="320">
        <f t="shared" si="28"/>
        <v>0</v>
      </c>
      <c r="AR23" s="320">
        <f t="shared" si="29"/>
        <v>0</v>
      </c>
      <c r="AS23" s="320">
        <f t="shared" si="30"/>
        <v>0</v>
      </c>
      <c r="AT23" s="320">
        <f t="shared" si="31"/>
        <v>0</v>
      </c>
      <c r="AU23" s="320">
        <f t="shared" si="32"/>
        <v>0</v>
      </c>
      <c r="AW23" s="320">
        <f t="shared" si="33"/>
        <v>0</v>
      </c>
      <c r="AX23" s="320">
        <f t="shared" si="34"/>
        <v>0</v>
      </c>
      <c r="AY23" s="320">
        <f t="shared" si="35"/>
        <v>0</v>
      </c>
      <c r="AZ23" s="320">
        <f t="shared" si="36"/>
        <v>0</v>
      </c>
      <c r="BA23" s="320">
        <f t="shared" si="37"/>
        <v>0</v>
      </c>
      <c r="BB23" s="320">
        <f t="shared" si="38"/>
        <v>0</v>
      </c>
      <c r="BC23" s="320">
        <f t="shared" si="39"/>
        <v>0</v>
      </c>
      <c r="BD23" s="320">
        <f t="shared" si="40"/>
        <v>0</v>
      </c>
    </row>
    <row r="24" spans="1:56" s="336" customFormat="1" ht="21.95" customHeight="1" x14ac:dyDescent="0.15">
      <c r="A24" s="334"/>
      <c r="B24" s="337"/>
      <c r="C24" s="59"/>
      <c r="D24" s="662"/>
      <c r="E24" s="663"/>
      <c r="F24" s="45"/>
      <c r="G24" s="40"/>
      <c r="H24" s="40"/>
      <c r="I24" s="58"/>
      <c r="J24" s="300"/>
      <c r="K24" s="331" t="str">
        <f t="shared" si="0"/>
        <v/>
      </c>
      <c r="M24" s="320">
        <f t="shared" si="1"/>
        <v>0</v>
      </c>
      <c r="N24" s="320">
        <f t="shared" si="2"/>
        <v>0</v>
      </c>
      <c r="O24" s="320">
        <f t="shared" si="3"/>
        <v>0</v>
      </c>
      <c r="P24" s="320">
        <f t="shared" si="4"/>
        <v>0</v>
      </c>
      <c r="Q24" s="320">
        <f t="shared" si="5"/>
        <v>0</v>
      </c>
      <c r="R24" s="320">
        <f t="shared" si="6"/>
        <v>0</v>
      </c>
      <c r="S24" s="320">
        <f t="shared" si="7"/>
        <v>0</v>
      </c>
      <c r="T24" s="320">
        <f t="shared" si="8"/>
        <v>0</v>
      </c>
      <c r="V24" s="320">
        <f t="shared" si="9"/>
        <v>0</v>
      </c>
      <c r="W24" s="320">
        <f t="shared" si="10"/>
        <v>0</v>
      </c>
      <c r="X24" s="320">
        <f t="shared" si="11"/>
        <v>0</v>
      </c>
      <c r="Y24" s="320">
        <f t="shared" si="12"/>
        <v>0</v>
      </c>
      <c r="Z24" s="320">
        <f t="shared" si="13"/>
        <v>0</v>
      </c>
      <c r="AA24" s="320">
        <f t="shared" si="14"/>
        <v>0</v>
      </c>
      <c r="AB24" s="320">
        <f t="shared" si="15"/>
        <v>0</v>
      </c>
      <c r="AC24" s="320">
        <f t="shared" si="16"/>
        <v>0</v>
      </c>
      <c r="AE24" s="320">
        <f t="shared" si="17"/>
        <v>0</v>
      </c>
      <c r="AF24" s="320">
        <f t="shared" si="18"/>
        <v>0</v>
      </c>
      <c r="AG24" s="320">
        <f t="shared" si="19"/>
        <v>0</v>
      </c>
      <c r="AH24" s="320">
        <f t="shared" si="20"/>
        <v>0</v>
      </c>
      <c r="AI24" s="320">
        <f t="shared" si="21"/>
        <v>0</v>
      </c>
      <c r="AJ24" s="320">
        <f t="shared" si="22"/>
        <v>0</v>
      </c>
      <c r="AK24" s="320">
        <f t="shared" si="23"/>
        <v>0</v>
      </c>
      <c r="AL24" s="320">
        <f t="shared" si="24"/>
        <v>0</v>
      </c>
      <c r="AN24" s="320">
        <f t="shared" si="25"/>
        <v>0</v>
      </c>
      <c r="AO24" s="320">
        <f t="shared" si="26"/>
        <v>0</v>
      </c>
      <c r="AP24" s="320">
        <f t="shared" si="27"/>
        <v>0</v>
      </c>
      <c r="AQ24" s="320">
        <f t="shared" si="28"/>
        <v>0</v>
      </c>
      <c r="AR24" s="320">
        <f t="shared" si="29"/>
        <v>0</v>
      </c>
      <c r="AS24" s="320">
        <f t="shared" si="30"/>
        <v>0</v>
      </c>
      <c r="AT24" s="320">
        <f t="shared" si="31"/>
        <v>0</v>
      </c>
      <c r="AU24" s="320">
        <f t="shared" si="32"/>
        <v>0</v>
      </c>
      <c r="AW24" s="320">
        <f t="shared" si="33"/>
        <v>0</v>
      </c>
      <c r="AX24" s="320">
        <f t="shared" si="34"/>
        <v>0</v>
      </c>
      <c r="AY24" s="320">
        <f t="shared" si="35"/>
        <v>0</v>
      </c>
      <c r="AZ24" s="320">
        <f t="shared" si="36"/>
        <v>0</v>
      </c>
      <c r="BA24" s="320">
        <f t="shared" si="37"/>
        <v>0</v>
      </c>
      <c r="BB24" s="320">
        <f t="shared" si="38"/>
        <v>0</v>
      </c>
      <c r="BC24" s="320">
        <f t="shared" si="39"/>
        <v>0</v>
      </c>
      <c r="BD24" s="320">
        <f t="shared" si="40"/>
        <v>0</v>
      </c>
    </row>
    <row r="25" spans="1:56" s="336" customFormat="1" ht="21.95" customHeight="1" x14ac:dyDescent="0.15">
      <c r="A25" s="334"/>
      <c r="B25" s="337"/>
      <c r="C25" s="59"/>
      <c r="D25" s="662"/>
      <c r="E25" s="663"/>
      <c r="F25" s="45"/>
      <c r="G25" s="40"/>
      <c r="H25" s="40"/>
      <c r="I25" s="58"/>
      <c r="J25" s="340"/>
      <c r="K25" s="331" t="str">
        <f t="shared" si="0"/>
        <v/>
      </c>
      <c r="M25" s="320">
        <f t="shared" si="1"/>
        <v>0</v>
      </c>
      <c r="N25" s="320">
        <f t="shared" si="2"/>
        <v>0</v>
      </c>
      <c r="O25" s="320">
        <f t="shared" si="3"/>
        <v>0</v>
      </c>
      <c r="P25" s="320">
        <f t="shared" si="4"/>
        <v>0</v>
      </c>
      <c r="Q25" s="320">
        <f t="shared" si="5"/>
        <v>0</v>
      </c>
      <c r="R25" s="320">
        <f t="shared" si="6"/>
        <v>0</v>
      </c>
      <c r="S25" s="320">
        <f t="shared" si="7"/>
        <v>0</v>
      </c>
      <c r="T25" s="320">
        <f t="shared" si="8"/>
        <v>0</v>
      </c>
      <c r="V25" s="320">
        <f t="shared" si="9"/>
        <v>0</v>
      </c>
      <c r="W25" s="320">
        <f t="shared" si="10"/>
        <v>0</v>
      </c>
      <c r="X25" s="320">
        <f t="shared" si="11"/>
        <v>0</v>
      </c>
      <c r="Y25" s="320">
        <f t="shared" si="12"/>
        <v>0</v>
      </c>
      <c r="Z25" s="320">
        <f t="shared" si="13"/>
        <v>0</v>
      </c>
      <c r="AA25" s="320">
        <f t="shared" si="14"/>
        <v>0</v>
      </c>
      <c r="AB25" s="320">
        <f t="shared" si="15"/>
        <v>0</v>
      </c>
      <c r="AC25" s="320">
        <f t="shared" si="16"/>
        <v>0</v>
      </c>
      <c r="AE25" s="320">
        <f t="shared" si="17"/>
        <v>0</v>
      </c>
      <c r="AF25" s="320">
        <f t="shared" si="18"/>
        <v>0</v>
      </c>
      <c r="AG25" s="320">
        <f t="shared" si="19"/>
        <v>0</v>
      </c>
      <c r="AH25" s="320">
        <f t="shared" si="20"/>
        <v>0</v>
      </c>
      <c r="AI25" s="320">
        <f t="shared" si="21"/>
        <v>0</v>
      </c>
      <c r="AJ25" s="320">
        <f t="shared" si="22"/>
        <v>0</v>
      </c>
      <c r="AK25" s="320">
        <f t="shared" si="23"/>
        <v>0</v>
      </c>
      <c r="AL25" s="320">
        <f t="shared" si="24"/>
        <v>0</v>
      </c>
      <c r="AN25" s="320">
        <f t="shared" si="25"/>
        <v>0</v>
      </c>
      <c r="AO25" s="320">
        <f t="shared" si="26"/>
        <v>0</v>
      </c>
      <c r="AP25" s="320">
        <f t="shared" si="27"/>
        <v>0</v>
      </c>
      <c r="AQ25" s="320">
        <f t="shared" si="28"/>
        <v>0</v>
      </c>
      <c r="AR25" s="320">
        <f t="shared" si="29"/>
        <v>0</v>
      </c>
      <c r="AS25" s="320">
        <f t="shared" si="30"/>
        <v>0</v>
      </c>
      <c r="AT25" s="320">
        <f t="shared" si="31"/>
        <v>0</v>
      </c>
      <c r="AU25" s="320">
        <f t="shared" si="32"/>
        <v>0</v>
      </c>
      <c r="AW25" s="320">
        <f t="shared" si="33"/>
        <v>0</v>
      </c>
      <c r="AX25" s="320">
        <f t="shared" si="34"/>
        <v>0</v>
      </c>
      <c r="AY25" s="320">
        <f t="shared" si="35"/>
        <v>0</v>
      </c>
      <c r="AZ25" s="320">
        <f t="shared" si="36"/>
        <v>0</v>
      </c>
      <c r="BA25" s="320">
        <f t="shared" si="37"/>
        <v>0</v>
      </c>
      <c r="BB25" s="320">
        <f t="shared" si="38"/>
        <v>0</v>
      </c>
      <c r="BC25" s="320">
        <f t="shared" si="39"/>
        <v>0</v>
      </c>
      <c r="BD25" s="320">
        <f t="shared" si="40"/>
        <v>0</v>
      </c>
    </row>
    <row r="26" spans="1:56" s="336" customFormat="1" ht="21.95" customHeight="1" x14ac:dyDescent="0.15">
      <c r="A26" s="334"/>
      <c r="B26" s="337"/>
      <c r="C26" s="59"/>
      <c r="D26" s="662"/>
      <c r="E26" s="663"/>
      <c r="F26" s="45"/>
      <c r="G26" s="40"/>
      <c r="H26" s="40"/>
      <c r="I26" s="58"/>
      <c r="J26" s="340"/>
      <c r="K26" s="331" t="str">
        <f t="shared" si="0"/>
        <v/>
      </c>
      <c r="M26" s="320">
        <f t="shared" si="1"/>
        <v>0</v>
      </c>
      <c r="N26" s="320">
        <f t="shared" si="2"/>
        <v>0</v>
      </c>
      <c r="O26" s="320">
        <f t="shared" si="3"/>
        <v>0</v>
      </c>
      <c r="P26" s="320">
        <f t="shared" si="4"/>
        <v>0</v>
      </c>
      <c r="Q26" s="320">
        <f t="shared" si="5"/>
        <v>0</v>
      </c>
      <c r="R26" s="320">
        <f t="shared" si="6"/>
        <v>0</v>
      </c>
      <c r="S26" s="320">
        <f t="shared" si="7"/>
        <v>0</v>
      </c>
      <c r="T26" s="320">
        <f t="shared" si="8"/>
        <v>0</v>
      </c>
      <c r="V26" s="320">
        <f t="shared" si="9"/>
        <v>0</v>
      </c>
      <c r="W26" s="320">
        <f t="shared" si="10"/>
        <v>0</v>
      </c>
      <c r="X26" s="320">
        <f t="shared" si="11"/>
        <v>0</v>
      </c>
      <c r="Y26" s="320">
        <f t="shared" si="12"/>
        <v>0</v>
      </c>
      <c r="Z26" s="320">
        <f t="shared" si="13"/>
        <v>0</v>
      </c>
      <c r="AA26" s="320">
        <f t="shared" si="14"/>
        <v>0</v>
      </c>
      <c r="AB26" s="320">
        <f t="shared" si="15"/>
        <v>0</v>
      </c>
      <c r="AC26" s="320">
        <f t="shared" si="16"/>
        <v>0</v>
      </c>
      <c r="AE26" s="320">
        <f t="shared" si="17"/>
        <v>0</v>
      </c>
      <c r="AF26" s="320">
        <f t="shared" si="18"/>
        <v>0</v>
      </c>
      <c r="AG26" s="320">
        <f t="shared" si="19"/>
        <v>0</v>
      </c>
      <c r="AH26" s="320">
        <f t="shared" si="20"/>
        <v>0</v>
      </c>
      <c r="AI26" s="320">
        <f t="shared" si="21"/>
        <v>0</v>
      </c>
      <c r="AJ26" s="320">
        <f t="shared" si="22"/>
        <v>0</v>
      </c>
      <c r="AK26" s="320">
        <f t="shared" si="23"/>
        <v>0</v>
      </c>
      <c r="AL26" s="320">
        <f t="shared" si="24"/>
        <v>0</v>
      </c>
      <c r="AN26" s="320">
        <f t="shared" si="25"/>
        <v>0</v>
      </c>
      <c r="AO26" s="320">
        <f t="shared" si="26"/>
        <v>0</v>
      </c>
      <c r="AP26" s="320">
        <f t="shared" si="27"/>
        <v>0</v>
      </c>
      <c r="AQ26" s="320">
        <f t="shared" si="28"/>
        <v>0</v>
      </c>
      <c r="AR26" s="320">
        <f t="shared" si="29"/>
        <v>0</v>
      </c>
      <c r="AS26" s="320">
        <f t="shared" si="30"/>
        <v>0</v>
      </c>
      <c r="AT26" s="320">
        <f t="shared" si="31"/>
        <v>0</v>
      </c>
      <c r="AU26" s="320">
        <f t="shared" si="32"/>
        <v>0</v>
      </c>
      <c r="AW26" s="320">
        <f t="shared" si="33"/>
        <v>0</v>
      </c>
      <c r="AX26" s="320">
        <f t="shared" si="34"/>
        <v>0</v>
      </c>
      <c r="AY26" s="320">
        <f t="shared" si="35"/>
        <v>0</v>
      </c>
      <c r="AZ26" s="320">
        <f t="shared" si="36"/>
        <v>0</v>
      </c>
      <c r="BA26" s="320">
        <f t="shared" si="37"/>
        <v>0</v>
      </c>
      <c r="BB26" s="320">
        <f t="shared" si="38"/>
        <v>0</v>
      </c>
      <c r="BC26" s="320">
        <f t="shared" si="39"/>
        <v>0</v>
      </c>
      <c r="BD26" s="320">
        <f t="shared" si="40"/>
        <v>0</v>
      </c>
    </row>
    <row r="27" spans="1:56" s="336" customFormat="1" ht="21.95" customHeight="1" x14ac:dyDescent="0.15">
      <c r="A27" s="334"/>
      <c r="B27" s="337"/>
      <c r="C27" s="59"/>
      <c r="D27" s="662"/>
      <c r="E27" s="663"/>
      <c r="F27" s="45"/>
      <c r="G27" s="40"/>
      <c r="H27" s="40"/>
      <c r="I27" s="58"/>
      <c r="J27" s="340"/>
      <c r="K27" s="331" t="str">
        <f t="shared" si="0"/>
        <v/>
      </c>
      <c r="M27" s="320">
        <f t="shared" si="1"/>
        <v>0</v>
      </c>
      <c r="N27" s="320">
        <f t="shared" si="2"/>
        <v>0</v>
      </c>
      <c r="O27" s="320">
        <f t="shared" si="3"/>
        <v>0</v>
      </c>
      <c r="P27" s="320">
        <f t="shared" si="4"/>
        <v>0</v>
      </c>
      <c r="Q27" s="320">
        <f t="shared" si="5"/>
        <v>0</v>
      </c>
      <c r="R27" s="320">
        <f t="shared" si="6"/>
        <v>0</v>
      </c>
      <c r="S27" s="320">
        <f t="shared" si="7"/>
        <v>0</v>
      </c>
      <c r="T27" s="320">
        <f t="shared" si="8"/>
        <v>0</v>
      </c>
      <c r="V27" s="320">
        <f t="shared" si="9"/>
        <v>0</v>
      </c>
      <c r="W27" s="320">
        <f t="shared" si="10"/>
        <v>0</v>
      </c>
      <c r="X27" s="320">
        <f t="shared" si="11"/>
        <v>0</v>
      </c>
      <c r="Y27" s="320">
        <f t="shared" si="12"/>
        <v>0</v>
      </c>
      <c r="Z27" s="320">
        <f t="shared" si="13"/>
        <v>0</v>
      </c>
      <c r="AA27" s="320">
        <f t="shared" si="14"/>
        <v>0</v>
      </c>
      <c r="AB27" s="320">
        <f t="shared" si="15"/>
        <v>0</v>
      </c>
      <c r="AC27" s="320">
        <f t="shared" si="16"/>
        <v>0</v>
      </c>
      <c r="AE27" s="320">
        <f t="shared" si="17"/>
        <v>0</v>
      </c>
      <c r="AF27" s="320">
        <f t="shared" si="18"/>
        <v>0</v>
      </c>
      <c r="AG27" s="320">
        <f t="shared" si="19"/>
        <v>0</v>
      </c>
      <c r="AH27" s="320">
        <f t="shared" si="20"/>
        <v>0</v>
      </c>
      <c r="AI27" s="320">
        <f t="shared" si="21"/>
        <v>0</v>
      </c>
      <c r="AJ27" s="320">
        <f t="shared" si="22"/>
        <v>0</v>
      </c>
      <c r="AK27" s="320">
        <f t="shared" si="23"/>
        <v>0</v>
      </c>
      <c r="AL27" s="320">
        <f t="shared" si="24"/>
        <v>0</v>
      </c>
      <c r="AN27" s="320">
        <f t="shared" si="25"/>
        <v>0</v>
      </c>
      <c r="AO27" s="320">
        <f t="shared" si="26"/>
        <v>0</v>
      </c>
      <c r="AP27" s="320">
        <f t="shared" si="27"/>
        <v>0</v>
      </c>
      <c r="AQ27" s="320">
        <f t="shared" si="28"/>
        <v>0</v>
      </c>
      <c r="AR27" s="320">
        <f t="shared" si="29"/>
        <v>0</v>
      </c>
      <c r="AS27" s="320">
        <f t="shared" si="30"/>
        <v>0</v>
      </c>
      <c r="AT27" s="320">
        <f t="shared" si="31"/>
        <v>0</v>
      </c>
      <c r="AU27" s="320">
        <f t="shared" si="32"/>
        <v>0</v>
      </c>
      <c r="AW27" s="320">
        <f t="shared" si="33"/>
        <v>0</v>
      </c>
      <c r="AX27" s="320">
        <f t="shared" si="34"/>
        <v>0</v>
      </c>
      <c r="AY27" s="320">
        <f t="shared" si="35"/>
        <v>0</v>
      </c>
      <c r="AZ27" s="320">
        <f t="shared" si="36"/>
        <v>0</v>
      </c>
      <c r="BA27" s="320">
        <f t="shared" si="37"/>
        <v>0</v>
      </c>
      <c r="BB27" s="320">
        <f t="shared" si="38"/>
        <v>0</v>
      </c>
      <c r="BC27" s="320">
        <f t="shared" si="39"/>
        <v>0</v>
      </c>
      <c r="BD27" s="320">
        <f t="shared" si="40"/>
        <v>0</v>
      </c>
    </row>
    <row r="28" spans="1:56" s="336" customFormat="1" ht="21.95" customHeight="1" x14ac:dyDescent="0.15">
      <c r="A28" s="334"/>
      <c r="B28" s="337"/>
      <c r="C28" s="59"/>
      <c r="D28" s="662"/>
      <c r="E28" s="663"/>
      <c r="F28" s="45"/>
      <c r="G28" s="40"/>
      <c r="H28" s="40"/>
      <c r="I28" s="58"/>
      <c r="J28" s="340"/>
      <c r="K28" s="331" t="str">
        <f t="shared" si="0"/>
        <v/>
      </c>
      <c r="M28" s="320">
        <f t="shared" si="1"/>
        <v>0</v>
      </c>
      <c r="N28" s="320">
        <f t="shared" si="2"/>
        <v>0</v>
      </c>
      <c r="O28" s="320">
        <f t="shared" si="3"/>
        <v>0</v>
      </c>
      <c r="P28" s="320">
        <f t="shared" si="4"/>
        <v>0</v>
      </c>
      <c r="Q28" s="320">
        <f t="shared" si="5"/>
        <v>0</v>
      </c>
      <c r="R28" s="320">
        <f t="shared" si="6"/>
        <v>0</v>
      </c>
      <c r="S28" s="320">
        <f t="shared" si="7"/>
        <v>0</v>
      </c>
      <c r="T28" s="320">
        <f t="shared" si="8"/>
        <v>0</v>
      </c>
      <c r="V28" s="320">
        <f t="shared" si="9"/>
        <v>0</v>
      </c>
      <c r="W28" s="320">
        <f t="shared" si="10"/>
        <v>0</v>
      </c>
      <c r="X28" s="320">
        <f t="shared" si="11"/>
        <v>0</v>
      </c>
      <c r="Y28" s="320">
        <f t="shared" si="12"/>
        <v>0</v>
      </c>
      <c r="Z28" s="320">
        <f t="shared" si="13"/>
        <v>0</v>
      </c>
      <c r="AA28" s="320">
        <f t="shared" si="14"/>
        <v>0</v>
      </c>
      <c r="AB28" s="320">
        <f t="shared" si="15"/>
        <v>0</v>
      </c>
      <c r="AC28" s="320">
        <f t="shared" si="16"/>
        <v>0</v>
      </c>
      <c r="AE28" s="320">
        <f t="shared" si="17"/>
        <v>0</v>
      </c>
      <c r="AF28" s="320">
        <f t="shared" si="18"/>
        <v>0</v>
      </c>
      <c r="AG28" s="320">
        <f t="shared" si="19"/>
        <v>0</v>
      </c>
      <c r="AH28" s="320">
        <f t="shared" si="20"/>
        <v>0</v>
      </c>
      <c r="AI28" s="320">
        <f t="shared" si="21"/>
        <v>0</v>
      </c>
      <c r="AJ28" s="320">
        <f t="shared" si="22"/>
        <v>0</v>
      </c>
      <c r="AK28" s="320">
        <f t="shared" si="23"/>
        <v>0</v>
      </c>
      <c r="AL28" s="320">
        <f t="shared" si="24"/>
        <v>0</v>
      </c>
      <c r="AN28" s="320">
        <f t="shared" si="25"/>
        <v>0</v>
      </c>
      <c r="AO28" s="320">
        <f t="shared" si="26"/>
        <v>0</v>
      </c>
      <c r="AP28" s="320">
        <f t="shared" si="27"/>
        <v>0</v>
      </c>
      <c r="AQ28" s="320">
        <f t="shared" si="28"/>
        <v>0</v>
      </c>
      <c r="AR28" s="320">
        <f t="shared" si="29"/>
        <v>0</v>
      </c>
      <c r="AS28" s="320">
        <f t="shared" si="30"/>
        <v>0</v>
      </c>
      <c r="AT28" s="320">
        <f t="shared" si="31"/>
        <v>0</v>
      </c>
      <c r="AU28" s="320">
        <f t="shared" si="32"/>
        <v>0</v>
      </c>
      <c r="AW28" s="320">
        <f t="shared" si="33"/>
        <v>0</v>
      </c>
      <c r="AX28" s="320">
        <f t="shared" si="34"/>
        <v>0</v>
      </c>
      <c r="AY28" s="320">
        <f t="shared" si="35"/>
        <v>0</v>
      </c>
      <c r="AZ28" s="320">
        <f t="shared" si="36"/>
        <v>0</v>
      </c>
      <c r="BA28" s="320">
        <f t="shared" si="37"/>
        <v>0</v>
      </c>
      <c r="BB28" s="320">
        <f t="shared" si="38"/>
        <v>0</v>
      </c>
      <c r="BC28" s="320">
        <f t="shared" si="39"/>
        <v>0</v>
      </c>
      <c r="BD28" s="320">
        <f t="shared" si="40"/>
        <v>0</v>
      </c>
    </row>
    <row r="29" spans="1:56" s="336" customFormat="1" ht="21.95" customHeight="1" x14ac:dyDescent="0.15">
      <c r="A29" s="334"/>
      <c r="B29" s="337"/>
      <c r="C29" s="59"/>
      <c r="D29" s="662"/>
      <c r="E29" s="663"/>
      <c r="F29" s="45"/>
      <c r="G29" s="40"/>
      <c r="H29" s="40"/>
      <c r="I29" s="58"/>
      <c r="J29" s="340"/>
      <c r="K29" s="331" t="str">
        <f t="shared" si="0"/>
        <v/>
      </c>
      <c r="M29" s="320">
        <f t="shared" si="1"/>
        <v>0</v>
      </c>
      <c r="N29" s="320">
        <f t="shared" si="2"/>
        <v>0</v>
      </c>
      <c r="O29" s="320">
        <f t="shared" si="3"/>
        <v>0</v>
      </c>
      <c r="P29" s="320">
        <f t="shared" si="4"/>
        <v>0</v>
      </c>
      <c r="Q29" s="320">
        <f t="shared" si="5"/>
        <v>0</v>
      </c>
      <c r="R29" s="320">
        <f t="shared" si="6"/>
        <v>0</v>
      </c>
      <c r="S29" s="320">
        <f t="shared" si="7"/>
        <v>0</v>
      </c>
      <c r="T29" s="320">
        <f t="shared" si="8"/>
        <v>0</v>
      </c>
      <c r="V29" s="320">
        <f t="shared" si="9"/>
        <v>0</v>
      </c>
      <c r="W29" s="320">
        <f t="shared" si="10"/>
        <v>0</v>
      </c>
      <c r="X29" s="320">
        <f t="shared" si="11"/>
        <v>0</v>
      </c>
      <c r="Y29" s="320">
        <f t="shared" si="12"/>
        <v>0</v>
      </c>
      <c r="Z29" s="320">
        <f t="shared" si="13"/>
        <v>0</v>
      </c>
      <c r="AA29" s="320">
        <f t="shared" si="14"/>
        <v>0</v>
      </c>
      <c r="AB29" s="320">
        <f t="shared" si="15"/>
        <v>0</v>
      </c>
      <c r="AC29" s="320">
        <f t="shared" si="16"/>
        <v>0</v>
      </c>
      <c r="AE29" s="320">
        <f t="shared" si="17"/>
        <v>0</v>
      </c>
      <c r="AF29" s="320">
        <f t="shared" si="18"/>
        <v>0</v>
      </c>
      <c r="AG29" s="320">
        <f t="shared" si="19"/>
        <v>0</v>
      </c>
      <c r="AH29" s="320">
        <f t="shared" si="20"/>
        <v>0</v>
      </c>
      <c r="AI29" s="320">
        <f t="shared" si="21"/>
        <v>0</v>
      </c>
      <c r="AJ29" s="320">
        <f t="shared" si="22"/>
        <v>0</v>
      </c>
      <c r="AK29" s="320">
        <f t="shared" si="23"/>
        <v>0</v>
      </c>
      <c r="AL29" s="320">
        <f t="shared" si="24"/>
        <v>0</v>
      </c>
      <c r="AN29" s="320">
        <f t="shared" si="25"/>
        <v>0</v>
      </c>
      <c r="AO29" s="320">
        <f t="shared" si="26"/>
        <v>0</v>
      </c>
      <c r="AP29" s="320">
        <f t="shared" si="27"/>
        <v>0</v>
      </c>
      <c r="AQ29" s="320">
        <f t="shared" si="28"/>
        <v>0</v>
      </c>
      <c r="AR29" s="320">
        <f t="shared" si="29"/>
        <v>0</v>
      </c>
      <c r="AS29" s="320">
        <f t="shared" si="30"/>
        <v>0</v>
      </c>
      <c r="AT29" s="320">
        <f t="shared" si="31"/>
        <v>0</v>
      </c>
      <c r="AU29" s="320">
        <f t="shared" si="32"/>
        <v>0</v>
      </c>
      <c r="AW29" s="320">
        <f t="shared" si="33"/>
        <v>0</v>
      </c>
      <c r="AX29" s="320">
        <f t="shared" si="34"/>
        <v>0</v>
      </c>
      <c r="AY29" s="320">
        <f t="shared" si="35"/>
        <v>0</v>
      </c>
      <c r="AZ29" s="320">
        <f t="shared" si="36"/>
        <v>0</v>
      </c>
      <c r="BA29" s="320">
        <f t="shared" si="37"/>
        <v>0</v>
      </c>
      <c r="BB29" s="320">
        <f t="shared" si="38"/>
        <v>0</v>
      </c>
      <c r="BC29" s="320">
        <f t="shared" si="39"/>
        <v>0</v>
      </c>
      <c r="BD29" s="320">
        <f t="shared" si="40"/>
        <v>0</v>
      </c>
    </row>
    <row r="30" spans="1:56" s="336" customFormat="1" ht="21.95" customHeight="1" x14ac:dyDescent="0.15">
      <c r="A30" s="334"/>
      <c r="B30" s="337"/>
      <c r="C30" s="59"/>
      <c r="D30" s="662"/>
      <c r="E30" s="663"/>
      <c r="F30" s="45"/>
      <c r="G30" s="40"/>
      <c r="H30" s="40"/>
      <c r="I30" s="58"/>
      <c r="J30" s="340"/>
      <c r="K30" s="331" t="str">
        <f t="shared" si="0"/>
        <v/>
      </c>
      <c r="M30" s="320">
        <f t="shared" si="1"/>
        <v>0</v>
      </c>
      <c r="N30" s="320">
        <f t="shared" si="2"/>
        <v>0</v>
      </c>
      <c r="O30" s="320">
        <f t="shared" si="3"/>
        <v>0</v>
      </c>
      <c r="P30" s="320">
        <f t="shared" si="4"/>
        <v>0</v>
      </c>
      <c r="Q30" s="320">
        <f t="shared" si="5"/>
        <v>0</v>
      </c>
      <c r="R30" s="320">
        <f t="shared" si="6"/>
        <v>0</v>
      </c>
      <c r="S30" s="320">
        <f t="shared" si="7"/>
        <v>0</v>
      </c>
      <c r="T30" s="320">
        <f t="shared" si="8"/>
        <v>0</v>
      </c>
      <c r="V30" s="320">
        <f t="shared" si="9"/>
        <v>0</v>
      </c>
      <c r="W30" s="320">
        <f t="shared" si="10"/>
        <v>0</v>
      </c>
      <c r="X30" s="320">
        <f t="shared" si="11"/>
        <v>0</v>
      </c>
      <c r="Y30" s="320">
        <f t="shared" si="12"/>
        <v>0</v>
      </c>
      <c r="Z30" s="320">
        <f t="shared" si="13"/>
        <v>0</v>
      </c>
      <c r="AA30" s="320">
        <f t="shared" si="14"/>
        <v>0</v>
      </c>
      <c r="AB30" s="320">
        <f t="shared" si="15"/>
        <v>0</v>
      </c>
      <c r="AC30" s="320">
        <f t="shared" si="16"/>
        <v>0</v>
      </c>
      <c r="AE30" s="320">
        <f t="shared" si="17"/>
        <v>0</v>
      </c>
      <c r="AF30" s="320">
        <f t="shared" si="18"/>
        <v>0</v>
      </c>
      <c r="AG30" s="320">
        <f t="shared" si="19"/>
        <v>0</v>
      </c>
      <c r="AH30" s="320">
        <f t="shared" si="20"/>
        <v>0</v>
      </c>
      <c r="AI30" s="320">
        <f t="shared" si="21"/>
        <v>0</v>
      </c>
      <c r="AJ30" s="320">
        <f t="shared" si="22"/>
        <v>0</v>
      </c>
      <c r="AK30" s="320">
        <f t="shared" si="23"/>
        <v>0</v>
      </c>
      <c r="AL30" s="320">
        <f t="shared" si="24"/>
        <v>0</v>
      </c>
      <c r="AN30" s="320">
        <f t="shared" si="25"/>
        <v>0</v>
      </c>
      <c r="AO30" s="320">
        <f t="shared" si="26"/>
        <v>0</v>
      </c>
      <c r="AP30" s="320">
        <f t="shared" si="27"/>
        <v>0</v>
      </c>
      <c r="AQ30" s="320">
        <f t="shared" si="28"/>
        <v>0</v>
      </c>
      <c r="AR30" s="320">
        <f t="shared" si="29"/>
        <v>0</v>
      </c>
      <c r="AS30" s="320">
        <f t="shared" si="30"/>
        <v>0</v>
      </c>
      <c r="AT30" s="320">
        <f t="shared" si="31"/>
        <v>0</v>
      </c>
      <c r="AU30" s="320">
        <f t="shared" si="32"/>
        <v>0</v>
      </c>
      <c r="AW30" s="320">
        <f t="shared" si="33"/>
        <v>0</v>
      </c>
      <c r="AX30" s="320">
        <f t="shared" si="34"/>
        <v>0</v>
      </c>
      <c r="AY30" s="320">
        <f t="shared" si="35"/>
        <v>0</v>
      </c>
      <c r="AZ30" s="320">
        <f t="shared" si="36"/>
        <v>0</v>
      </c>
      <c r="BA30" s="320">
        <f t="shared" si="37"/>
        <v>0</v>
      </c>
      <c r="BB30" s="320">
        <f t="shared" si="38"/>
        <v>0</v>
      </c>
      <c r="BC30" s="320">
        <f t="shared" si="39"/>
        <v>0</v>
      </c>
      <c r="BD30" s="320">
        <f t="shared" si="40"/>
        <v>0</v>
      </c>
    </row>
    <row r="31" spans="1:56" s="336" customFormat="1" ht="21.95" customHeight="1" x14ac:dyDescent="0.15">
      <c r="A31" s="334"/>
      <c r="B31" s="337"/>
      <c r="C31" s="79"/>
      <c r="D31" s="674"/>
      <c r="E31" s="675"/>
      <c r="F31" s="80"/>
      <c r="G31" s="40"/>
      <c r="H31" s="61"/>
      <c r="I31" s="58"/>
      <c r="J31" s="340"/>
      <c r="K31" s="331" t="str">
        <f t="shared" si="0"/>
        <v/>
      </c>
      <c r="M31" s="320">
        <f t="shared" si="1"/>
        <v>0</v>
      </c>
      <c r="N31" s="320">
        <f t="shared" si="2"/>
        <v>0</v>
      </c>
      <c r="O31" s="320">
        <f t="shared" si="3"/>
        <v>0</v>
      </c>
      <c r="P31" s="320">
        <f t="shared" si="4"/>
        <v>0</v>
      </c>
      <c r="Q31" s="320">
        <f t="shared" si="5"/>
        <v>0</v>
      </c>
      <c r="R31" s="320">
        <f t="shared" si="6"/>
        <v>0</v>
      </c>
      <c r="S31" s="320">
        <f t="shared" si="7"/>
        <v>0</v>
      </c>
      <c r="T31" s="320">
        <f t="shared" si="8"/>
        <v>0</v>
      </c>
      <c r="V31" s="320">
        <f t="shared" si="9"/>
        <v>0</v>
      </c>
      <c r="W31" s="320">
        <f t="shared" si="10"/>
        <v>0</v>
      </c>
      <c r="X31" s="320">
        <f t="shared" si="11"/>
        <v>0</v>
      </c>
      <c r="Y31" s="320">
        <f t="shared" si="12"/>
        <v>0</v>
      </c>
      <c r="Z31" s="320">
        <f t="shared" si="13"/>
        <v>0</v>
      </c>
      <c r="AA31" s="320">
        <f t="shared" si="14"/>
        <v>0</v>
      </c>
      <c r="AB31" s="320">
        <f t="shared" si="15"/>
        <v>0</v>
      </c>
      <c r="AC31" s="320">
        <f t="shared" si="16"/>
        <v>0</v>
      </c>
      <c r="AE31" s="320">
        <f t="shared" si="17"/>
        <v>0</v>
      </c>
      <c r="AF31" s="320">
        <f t="shared" si="18"/>
        <v>0</v>
      </c>
      <c r="AG31" s="320">
        <f t="shared" si="19"/>
        <v>0</v>
      </c>
      <c r="AH31" s="320">
        <f t="shared" si="20"/>
        <v>0</v>
      </c>
      <c r="AI31" s="320">
        <f t="shared" si="21"/>
        <v>0</v>
      </c>
      <c r="AJ31" s="320">
        <f t="shared" si="22"/>
        <v>0</v>
      </c>
      <c r="AK31" s="320">
        <f t="shared" si="23"/>
        <v>0</v>
      </c>
      <c r="AL31" s="320">
        <f t="shared" si="24"/>
        <v>0</v>
      </c>
      <c r="AN31" s="320">
        <f t="shared" si="25"/>
        <v>0</v>
      </c>
      <c r="AO31" s="320">
        <f t="shared" si="26"/>
        <v>0</v>
      </c>
      <c r="AP31" s="320">
        <f t="shared" si="27"/>
        <v>0</v>
      </c>
      <c r="AQ31" s="320">
        <f t="shared" si="28"/>
        <v>0</v>
      </c>
      <c r="AR31" s="320">
        <f t="shared" si="29"/>
        <v>0</v>
      </c>
      <c r="AS31" s="320">
        <f t="shared" si="30"/>
        <v>0</v>
      </c>
      <c r="AT31" s="320">
        <f t="shared" si="31"/>
        <v>0</v>
      </c>
      <c r="AU31" s="320">
        <f t="shared" si="32"/>
        <v>0</v>
      </c>
      <c r="AW31" s="320">
        <f t="shared" si="33"/>
        <v>0</v>
      </c>
      <c r="AX31" s="320">
        <f t="shared" si="34"/>
        <v>0</v>
      </c>
      <c r="AY31" s="320">
        <f t="shared" si="35"/>
        <v>0</v>
      </c>
      <c r="AZ31" s="320">
        <f t="shared" si="36"/>
        <v>0</v>
      </c>
      <c r="BA31" s="320">
        <f t="shared" si="37"/>
        <v>0</v>
      </c>
      <c r="BB31" s="320">
        <f t="shared" si="38"/>
        <v>0</v>
      </c>
      <c r="BC31" s="320">
        <f t="shared" si="39"/>
        <v>0</v>
      </c>
      <c r="BD31" s="320">
        <f t="shared" si="40"/>
        <v>0</v>
      </c>
    </row>
    <row r="32" spans="1:56" s="336" customFormat="1" ht="21.95" customHeight="1" x14ac:dyDescent="0.15">
      <c r="A32" s="334"/>
      <c r="B32" s="341"/>
      <c r="C32" s="341"/>
      <c r="D32" s="341"/>
      <c r="E32" s="341"/>
      <c r="F32" s="341"/>
      <c r="G32" s="341"/>
      <c r="H32" s="341"/>
      <c r="I32" s="341"/>
      <c r="J32" s="340"/>
      <c r="K32" s="661" t="s">
        <v>236</v>
      </c>
      <c r="L32" s="661"/>
      <c r="M32" s="342">
        <f>SUM(M7:M31)</f>
        <v>0</v>
      </c>
      <c r="N32" s="342">
        <f t="shared" ref="N32:S32" si="41">SUM(N7:N31)</f>
        <v>0</v>
      </c>
      <c r="O32" s="342">
        <f t="shared" si="41"/>
        <v>0</v>
      </c>
      <c r="P32" s="342">
        <f t="shared" si="41"/>
        <v>0</v>
      </c>
      <c r="Q32" s="342">
        <f t="shared" si="41"/>
        <v>0</v>
      </c>
      <c r="R32" s="342">
        <f t="shared" si="41"/>
        <v>0</v>
      </c>
      <c r="S32" s="342">
        <f t="shared" si="41"/>
        <v>0</v>
      </c>
      <c r="T32" s="342">
        <f>SUM(T7:T31)</f>
        <v>0</v>
      </c>
      <c r="V32" s="342">
        <f>SUM(V7:V31)</f>
        <v>0</v>
      </c>
      <c r="W32" s="342">
        <f t="shared" ref="W32:AC32" si="42">SUM(W7:W31)</f>
        <v>0</v>
      </c>
      <c r="X32" s="342">
        <f t="shared" si="42"/>
        <v>0</v>
      </c>
      <c r="Y32" s="342">
        <f t="shared" si="42"/>
        <v>0</v>
      </c>
      <c r="Z32" s="342">
        <f t="shared" si="42"/>
        <v>0</v>
      </c>
      <c r="AA32" s="342">
        <f t="shared" si="42"/>
        <v>0</v>
      </c>
      <c r="AB32" s="342">
        <f t="shared" si="42"/>
        <v>0</v>
      </c>
      <c r="AC32" s="342">
        <f t="shared" si="42"/>
        <v>0</v>
      </c>
      <c r="AE32" s="342">
        <f>SUM(AE7:AE31)</f>
        <v>0</v>
      </c>
      <c r="AF32" s="342">
        <f>SUM(AF7:AF31)</f>
        <v>0</v>
      </c>
      <c r="AG32" s="342">
        <f t="shared" ref="AG32:AL32" si="43">SUM(AG7:AG31)</f>
        <v>0</v>
      </c>
      <c r="AH32" s="342">
        <f t="shared" si="43"/>
        <v>0</v>
      </c>
      <c r="AI32" s="342">
        <f t="shared" si="43"/>
        <v>0</v>
      </c>
      <c r="AJ32" s="342">
        <f t="shared" si="43"/>
        <v>0</v>
      </c>
      <c r="AK32" s="342">
        <f t="shared" si="43"/>
        <v>0</v>
      </c>
      <c r="AL32" s="342">
        <f t="shared" si="43"/>
        <v>0</v>
      </c>
      <c r="AN32" s="342">
        <f>SUM(AN7:AN31)</f>
        <v>0</v>
      </c>
      <c r="AO32" s="342">
        <f t="shared" ref="AO32:AU32" si="44">SUM(AO7:AO31)</f>
        <v>0</v>
      </c>
      <c r="AP32" s="342">
        <f t="shared" si="44"/>
        <v>0</v>
      </c>
      <c r="AQ32" s="342">
        <f t="shared" si="44"/>
        <v>0</v>
      </c>
      <c r="AR32" s="342">
        <f t="shared" si="44"/>
        <v>0</v>
      </c>
      <c r="AS32" s="342">
        <f t="shared" si="44"/>
        <v>0</v>
      </c>
      <c r="AT32" s="342">
        <f t="shared" si="44"/>
        <v>0</v>
      </c>
      <c r="AU32" s="342">
        <f t="shared" si="44"/>
        <v>0</v>
      </c>
      <c r="AW32" s="342">
        <f>SUM(AW7:AW31)</f>
        <v>0</v>
      </c>
      <c r="AX32" s="342">
        <f t="shared" ref="AX32:BD32" si="45">SUM(AX7:AX31)</f>
        <v>0</v>
      </c>
      <c r="AY32" s="342">
        <f t="shared" si="45"/>
        <v>0</v>
      </c>
      <c r="AZ32" s="342">
        <f t="shared" si="45"/>
        <v>0</v>
      </c>
      <c r="BA32" s="342">
        <f t="shared" si="45"/>
        <v>0</v>
      </c>
      <c r="BB32" s="342">
        <f t="shared" si="45"/>
        <v>0</v>
      </c>
      <c r="BC32" s="342">
        <f t="shared" si="45"/>
        <v>0</v>
      </c>
      <c r="BD32" s="342">
        <f t="shared" si="45"/>
        <v>0</v>
      </c>
    </row>
    <row r="33" spans="1:56" s="336" customFormat="1" ht="35.25" customHeight="1" x14ac:dyDescent="0.15">
      <c r="A33" s="334"/>
      <c r="B33" s="343"/>
      <c r="C33" s="343"/>
      <c r="D33" s="344" t="s">
        <v>248</v>
      </c>
      <c r="E33" s="345" t="s">
        <v>246</v>
      </c>
      <c r="F33" s="346" t="s">
        <v>229</v>
      </c>
      <c r="G33" s="347" t="s">
        <v>247</v>
      </c>
      <c r="H33" s="348" t="s">
        <v>237</v>
      </c>
      <c r="I33" s="349" t="s">
        <v>235</v>
      </c>
      <c r="J33" s="340"/>
      <c r="K33" s="331"/>
      <c r="M33" s="350" t="s">
        <v>27</v>
      </c>
      <c r="N33" s="350" t="s">
        <v>27</v>
      </c>
      <c r="O33" s="350" t="s">
        <v>27</v>
      </c>
      <c r="P33" s="350" t="s">
        <v>27</v>
      </c>
      <c r="Q33" s="350" t="s">
        <v>27</v>
      </c>
      <c r="R33" s="350" t="s">
        <v>27</v>
      </c>
      <c r="S33" s="350" t="s">
        <v>27</v>
      </c>
      <c r="T33" s="350" t="s">
        <v>27</v>
      </c>
      <c r="U33" s="326"/>
      <c r="V33" s="350" t="s">
        <v>24</v>
      </c>
      <c r="W33" s="350" t="s">
        <v>24</v>
      </c>
      <c r="X33" s="350" t="s">
        <v>24</v>
      </c>
      <c r="Y33" s="350" t="s">
        <v>24</v>
      </c>
      <c r="Z33" s="350" t="s">
        <v>24</v>
      </c>
      <c r="AA33" s="350" t="s">
        <v>24</v>
      </c>
      <c r="AB33" s="350" t="s">
        <v>24</v>
      </c>
      <c r="AC33" s="350" t="s">
        <v>24</v>
      </c>
      <c r="AD33" s="351"/>
      <c r="AE33" s="352" t="s">
        <v>264</v>
      </c>
      <c r="AF33" s="352" t="s">
        <v>264</v>
      </c>
      <c r="AG33" s="352" t="s">
        <v>264</v>
      </c>
      <c r="AH33" s="352" t="s">
        <v>264</v>
      </c>
      <c r="AI33" s="352" t="s">
        <v>264</v>
      </c>
      <c r="AJ33" s="352" t="s">
        <v>264</v>
      </c>
      <c r="AK33" s="352" t="s">
        <v>264</v>
      </c>
      <c r="AL33" s="352" t="s">
        <v>264</v>
      </c>
      <c r="AM33" s="351"/>
      <c r="AN33" s="352" t="s">
        <v>25</v>
      </c>
      <c r="AO33" s="352" t="s">
        <v>25</v>
      </c>
      <c r="AP33" s="352" t="s">
        <v>25</v>
      </c>
      <c r="AQ33" s="352" t="s">
        <v>25</v>
      </c>
      <c r="AR33" s="352" t="s">
        <v>25</v>
      </c>
      <c r="AS33" s="352" t="s">
        <v>25</v>
      </c>
      <c r="AT33" s="352" t="s">
        <v>25</v>
      </c>
      <c r="AU33" s="352" t="s">
        <v>25</v>
      </c>
      <c r="AV33" s="322"/>
      <c r="AW33" s="353" t="s">
        <v>47</v>
      </c>
      <c r="AX33" s="353" t="s">
        <v>47</v>
      </c>
      <c r="AY33" s="353" t="s">
        <v>47</v>
      </c>
      <c r="AZ33" s="353" t="s">
        <v>47</v>
      </c>
      <c r="BA33" s="353" t="s">
        <v>47</v>
      </c>
      <c r="BB33" s="353" t="s">
        <v>47</v>
      </c>
      <c r="BC33" s="353" t="s">
        <v>47</v>
      </c>
      <c r="BD33" s="353" t="s">
        <v>47</v>
      </c>
    </row>
    <row r="34" spans="1:56" s="336" customFormat="1" ht="24" customHeight="1" x14ac:dyDescent="0.15">
      <c r="A34" s="334"/>
      <c r="B34" s="354"/>
      <c r="C34" s="355"/>
      <c r="D34" s="356" t="s">
        <v>238</v>
      </c>
      <c r="E34" s="357">
        <f>SUM(M$32,V$32,AE$32,AN$32,AW$32)</f>
        <v>0</v>
      </c>
      <c r="F34" s="358" t="s">
        <v>230</v>
      </c>
      <c r="G34" s="359">
        <f>SUM(M32:T32)</f>
        <v>0</v>
      </c>
      <c r="H34" s="349">
        <f>SUM(G34:G38)</f>
        <v>0</v>
      </c>
      <c r="I34" s="384">
        <f>SUMPRODUCT((C7:C31&lt;&gt;"")/COUNTIF(C7:C31,C7:C31&amp;""))</f>
        <v>0</v>
      </c>
      <c r="J34" s="334"/>
      <c r="M34" s="328" t="s">
        <v>70</v>
      </c>
      <c r="N34" s="328" t="s">
        <v>46</v>
      </c>
      <c r="O34" s="328" t="s">
        <v>71</v>
      </c>
      <c r="P34" s="328" t="s">
        <v>72</v>
      </c>
      <c r="Q34" s="328" t="s">
        <v>73</v>
      </c>
      <c r="R34" s="328" t="s">
        <v>74</v>
      </c>
      <c r="S34" s="328" t="s">
        <v>75</v>
      </c>
      <c r="T34" s="328" t="s">
        <v>76</v>
      </c>
      <c r="U34" s="328"/>
      <c r="V34" s="328" t="s">
        <v>70</v>
      </c>
      <c r="W34" s="328" t="s">
        <v>46</v>
      </c>
      <c r="X34" s="328" t="s">
        <v>71</v>
      </c>
      <c r="Y34" s="328" t="s">
        <v>72</v>
      </c>
      <c r="Z34" s="328" t="s">
        <v>73</v>
      </c>
      <c r="AA34" s="328" t="s">
        <v>74</v>
      </c>
      <c r="AB34" s="328" t="s">
        <v>75</v>
      </c>
      <c r="AC34" s="328" t="s">
        <v>76</v>
      </c>
      <c r="AD34" s="351"/>
      <c r="AE34" s="328" t="s">
        <v>70</v>
      </c>
      <c r="AF34" s="328" t="s">
        <v>46</v>
      </c>
      <c r="AG34" s="328" t="s">
        <v>71</v>
      </c>
      <c r="AH34" s="328" t="s">
        <v>72</v>
      </c>
      <c r="AI34" s="328" t="s">
        <v>73</v>
      </c>
      <c r="AJ34" s="328" t="s">
        <v>74</v>
      </c>
      <c r="AK34" s="328" t="s">
        <v>75</v>
      </c>
      <c r="AL34" s="328" t="s">
        <v>76</v>
      </c>
      <c r="AM34" s="351"/>
      <c r="AN34" s="328" t="s">
        <v>70</v>
      </c>
      <c r="AO34" s="328" t="s">
        <v>46</v>
      </c>
      <c r="AP34" s="328" t="s">
        <v>71</v>
      </c>
      <c r="AQ34" s="328" t="s">
        <v>72</v>
      </c>
      <c r="AR34" s="328" t="s">
        <v>73</v>
      </c>
      <c r="AS34" s="328" t="s">
        <v>74</v>
      </c>
      <c r="AT34" s="328" t="s">
        <v>75</v>
      </c>
      <c r="AU34" s="328" t="s">
        <v>76</v>
      </c>
      <c r="AV34" s="322"/>
      <c r="AW34" s="328" t="s">
        <v>70</v>
      </c>
      <c r="AX34" s="328" t="s">
        <v>46</v>
      </c>
      <c r="AY34" s="328" t="s">
        <v>71</v>
      </c>
      <c r="AZ34" s="328" t="s">
        <v>72</v>
      </c>
      <c r="BA34" s="328" t="s">
        <v>73</v>
      </c>
      <c r="BB34" s="328" t="s">
        <v>74</v>
      </c>
      <c r="BC34" s="328" t="s">
        <v>75</v>
      </c>
      <c r="BD34" s="328" t="s">
        <v>76</v>
      </c>
    </row>
    <row r="35" spans="1:56" s="336" customFormat="1" ht="24" customHeight="1" x14ac:dyDescent="0.15">
      <c r="A35" s="334"/>
      <c r="B35" s="354"/>
      <c r="C35" s="343"/>
      <c r="D35" s="356" t="s">
        <v>239</v>
      </c>
      <c r="E35" s="357">
        <f>SUM(N32,W32,AF32,AO32,AX32)</f>
        <v>0</v>
      </c>
      <c r="F35" s="358" t="s">
        <v>231</v>
      </c>
      <c r="G35" s="359">
        <f>SUM(V32:AC32)</f>
        <v>0</v>
      </c>
      <c r="H35" s="360"/>
      <c r="I35" s="361"/>
      <c r="J35" s="334"/>
      <c r="AD35" s="326"/>
      <c r="AE35" s="350"/>
      <c r="AF35" s="350"/>
      <c r="AG35" s="350"/>
      <c r="AH35" s="350"/>
      <c r="AI35" s="350"/>
      <c r="AJ35" s="350"/>
      <c r="AK35" s="350"/>
      <c r="AL35" s="350"/>
      <c r="AM35" s="326"/>
      <c r="AN35" s="362"/>
      <c r="AO35" s="362"/>
      <c r="AP35" s="362"/>
      <c r="AQ35" s="362"/>
      <c r="AR35" s="362"/>
      <c r="AS35" s="362"/>
      <c r="AT35" s="362"/>
      <c r="AU35" s="362"/>
      <c r="AV35" s="322"/>
      <c r="AW35" s="362"/>
      <c r="AX35" s="362"/>
      <c r="AY35" s="362"/>
      <c r="AZ35" s="362"/>
      <c r="BA35" s="362"/>
      <c r="BB35" s="362"/>
      <c r="BC35" s="362"/>
      <c r="BD35" s="362"/>
    </row>
    <row r="36" spans="1:56" s="336" customFormat="1" ht="24" customHeight="1" x14ac:dyDescent="0.15">
      <c r="A36" s="334"/>
      <c r="B36" s="354"/>
      <c r="C36" s="343"/>
      <c r="D36" s="356" t="s">
        <v>240</v>
      </c>
      <c r="E36" s="363">
        <f>SUM(O32,X32,AG32,AP32,AY32)</f>
        <v>0</v>
      </c>
      <c r="F36" s="358" t="s">
        <v>264</v>
      </c>
      <c r="G36" s="359">
        <f>SUM(AE32:AL32)</f>
        <v>0</v>
      </c>
      <c r="H36" s="364"/>
      <c r="I36" s="361"/>
      <c r="J36" s="334"/>
      <c r="AD36" s="326"/>
      <c r="AE36" s="350"/>
      <c r="AF36" s="350"/>
      <c r="AG36" s="350"/>
      <c r="AH36" s="350"/>
      <c r="AI36" s="350"/>
      <c r="AJ36" s="350"/>
      <c r="AK36" s="350"/>
      <c r="AL36" s="350"/>
      <c r="AM36" s="326"/>
      <c r="AN36" s="362"/>
      <c r="AO36" s="362"/>
      <c r="AP36" s="362"/>
      <c r="AQ36" s="362"/>
      <c r="AR36" s="362"/>
      <c r="AS36" s="362"/>
      <c r="AT36" s="362"/>
      <c r="AU36" s="362"/>
      <c r="AV36" s="322"/>
      <c r="AW36" s="362"/>
      <c r="AX36" s="362"/>
      <c r="AY36" s="362"/>
      <c r="AZ36" s="362"/>
      <c r="BA36" s="362"/>
      <c r="BB36" s="362"/>
      <c r="BC36" s="362"/>
      <c r="BD36" s="362"/>
    </row>
    <row r="37" spans="1:56" s="336" customFormat="1" ht="24" customHeight="1" x14ac:dyDescent="0.15">
      <c r="A37" s="334"/>
      <c r="B37" s="343"/>
      <c r="C37" s="343"/>
      <c r="D37" s="356" t="s">
        <v>241</v>
      </c>
      <c r="E37" s="363">
        <f>SUM(P32,Y32,AH32,AQ32,AZ32)</f>
        <v>0</v>
      </c>
      <c r="F37" s="358" t="s">
        <v>25</v>
      </c>
      <c r="G37" s="359">
        <f>SUM(AN32:AU32)</f>
        <v>0</v>
      </c>
      <c r="H37" s="364"/>
      <c r="I37" s="361"/>
      <c r="J37" s="334"/>
      <c r="AD37" s="328"/>
      <c r="AM37" s="328"/>
      <c r="AV37" s="365"/>
    </row>
    <row r="38" spans="1:56" s="336" customFormat="1" ht="24" customHeight="1" x14ac:dyDescent="0.15">
      <c r="A38" s="334"/>
      <c r="B38" s="343"/>
      <c r="C38" s="343"/>
      <c r="D38" s="356" t="s">
        <v>242</v>
      </c>
      <c r="E38" s="363">
        <f>SUM(Q32,Z32,AI32,AR32,BA32)</f>
        <v>0</v>
      </c>
      <c r="F38" s="358" t="s">
        <v>234</v>
      </c>
      <c r="G38" s="359">
        <f>SUM(AW32:BD32)</f>
        <v>0</v>
      </c>
      <c r="H38" s="364"/>
      <c r="I38" s="361"/>
      <c r="J38" s="334"/>
      <c r="K38" s="366"/>
      <c r="L38" s="366"/>
    </row>
    <row r="39" spans="1:56" ht="24" customHeight="1" x14ac:dyDescent="0.15">
      <c r="A39" s="289"/>
      <c r="B39" s="289"/>
      <c r="C39" s="367"/>
      <c r="D39" s="368" t="s">
        <v>244</v>
      </c>
      <c r="E39" s="369">
        <f>SUM(R32,AA32,AJ32,AS32,BB32)</f>
        <v>0</v>
      </c>
      <c r="F39" s="370"/>
      <c r="G39" s="370"/>
      <c r="H39" s="370"/>
      <c r="I39" s="370"/>
      <c r="J39" s="370"/>
      <c r="K39" s="371"/>
      <c r="L39" s="372"/>
    </row>
    <row r="40" spans="1:56" ht="24" customHeight="1" x14ac:dyDescent="0.15">
      <c r="A40" s="373"/>
      <c r="B40" s="373"/>
      <c r="C40" s="374"/>
      <c r="D40" s="375" t="s">
        <v>243</v>
      </c>
      <c r="E40" s="369">
        <f>SUM(S32,AB32,AK32,AT32,BC32)</f>
        <v>0</v>
      </c>
      <c r="F40" s="373"/>
      <c r="G40" s="373"/>
      <c r="H40" s="373"/>
      <c r="I40" s="373"/>
      <c r="J40" s="373"/>
      <c r="K40" s="376"/>
      <c r="L40" s="376"/>
    </row>
    <row r="41" spans="1:56" ht="24" customHeight="1" x14ac:dyDescent="0.15">
      <c r="A41" s="373"/>
      <c r="B41" s="373"/>
      <c r="C41" s="374"/>
      <c r="D41" s="375" t="s">
        <v>245</v>
      </c>
      <c r="E41" s="369">
        <f>SUM(T32,AC32,AL32,AU32,BD32)</f>
        <v>0</v>
      </c>
      <c r="F41" s="373"/>
      <c r="G41" s="373"/>
      <c r="H41" s="373"/>
      <c r="I41" s="377"/>
      <c r="J41" s="373"/>
      <c r="K41" s="378"/>
      <c r="L41" s="376"/>
    </row>
    <row r="43" spans="1:56" x14ac:dyDescent="0.15">
      <c r="D43" s="376"/>
    </row>
  </sheetData>
  <sheetProtection formatCells="0" formatColumns="0" formatRows="0"/>
  <protectedRanges>
    <protectedRange password="CECB" sqref="I13:I18 I7:I10 B2:I3" name="範囲1"/>
    <protectedRange password="CECB" sqref="B5:I6" name="範囲1_3"/>
    <protectedRange password="CECB" sqref="B4:I4" name="範囲1_2_1"/>
  </protectedRanges>
  <mergeCells count="73">
    <mergeCell ref="AQ1:AQ5"/>
    <mergeCell ref="AE1:AE5"/>
    <mergeCell ref="AF1:AF5"/>
    <mergeCell ref="AG1:AG5"/>
    <mergeCell ref="AH1:AH5"/>
    <mergeCell ref="AI1:AI5"/>
    <mergeCell ref="AJ1:AJ5"/>
    <mergeCell ref="AK1:AK5"/>
    <mergeCell ref="AL1:AL5"/>
    <mergeCell ref="AN1:AN5"/>
    <mergeCell ref="AO1:AO5"/>
    <mergeCell ref="AP1:AP5"/>
    <mergeCell ref="BD1:BD5"/>
    <mergeCell ref="AR1:AR5"/>
    <mergeCell ref="AS1:AS5"/>
    <mergeCell ref="AT1:AT5"/>
    <mergeCell ref="AU1:AU5"/>
    <mergeCell ref="AW1:AW5"/>
    <mergeCell ref="AX1:AX5"/>
    <mergeCell ref="AY1:AY5"/>
    <mergeCell ref="AZ1:AZ5"/>
    <mergeCell ref="BA1:BA5"/>
    <mergeCell ref="BB1:BB5"/>
    <mergeCell ref="BC1:BC5"/>
    <mergeCell ref="AC4:AC5"/>
    <mergeCell ref="B5:B6"/>
    <mergeCell ref="C5:C6"/>
    <mergeCell ref="D5:E6"/>
    <mergeCell ref="F5:F6"/>
    <mergeCell ref="G5:H5"/>
    <mergeCell ref="R4:R5"/>
    <mergeCell ref="S4:S5"/>
    <mergeCell ref="T4:T5"/>
    <mergeCell ref="V4:V5"/>
    <mergeCell ref="W4:W5"/>
    <mergeCell ref="X4:X5"/>
    <mergeCell ref="B4:I4"/>
    <mergeCell ref="M4:M5"/>
    <mergeCell ref="N4:N5"/>
    <mergeCell ref="O4:O5"/>
    <mergeCell ref="D12:E12"/>
    <mergeCell ref="Y4:Y5"/>
    <mergeCell ref="Z4:Z5"/>
    <mergeCell ref="AA4:AA5"/>
    <mergeCell ref="AB4:AB5"/>
    <mergeCell ref="P4:P5"/>
    <mergeCell ref="Q4:Q5"/>
    <mergeCell ref="I5:I6"/>
    <mergeCell ref="D7:E7"/>
    <mergeCell ref="D8:E8"/>
    <mergeCell ref="D9:E9"/>
    <mergeCell ref="D10:E10"/>
    <mergeCell ref="D11:E11"/>
    <mergeCell ref="D24:E24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1:E31"/>
    <mergeCell ref="K32:L32"/>
    <mergeCell ref="D25:E25"/>
    <mergeCell ref="D26:E26"/>
    <mergeCell ref="D27:E27"/>
    <mergeCell ref="D28:E28"/>
    <mergeCell ref="D29:E29"/>
    <mergeCell ref="D30:E30"/>
  </mergeCells>
  <phoneticPr fontId="1"/>
  <dataValidations xWindow="549" yWindow="410" count="8">
    <dataValidation type="list" errorStyle="warning" allowBlank="1" showInputMessage="1" showErrorMessage="1" sqref="WUX983042:WUX983078 F65538:F65574 IL65538:IL65574 SH65538:SH65574 ACD65538:ACD65574 ALZ65538:ALZ65574 AVV65538:AVV65574 BFR65538:BFR65574 BPN65538:BPN65574 BZJ65538:BZJ65574 CJF65538:CJF65574 CTB65538:CTB65574 DCX65538:DCX65574 DMT65538:DMT65574 DWP65538:DWP65574 EGL65538:EGL65574 EQH65538:EQH65574 FAD65538:FAD65574 FJZ65538:FJZ65574 FTV65538:FTV65574 GDR65538:GDR65574 GNN65538:GNN65574 GXJ65538:GXJ65574 HHF65538:HHF65574 HRB65538:HRB65574 IAX65538:IAX65574 IKT65538:IKT65574 IUP65538:IUP65574 JEL65538:JEL65574 JOH65538:JOH65574 JYD65538:JYD65574 KHZ65538:KHZ65574 KRV65538:KRV65574 LBR65538:LBR65574 LLN65538:LLN65574 LVJ65538:LVJ65574 MFF65538:MFF65574 MPB65538:MPB65574 MYX65538:MYX65574 NIT65538:NIT65574 NSP65538:NSP65574 OCL65538:OCL65574 OMH65538:OMH65574 OWD65538:OWD65574 PFZ65538:PFZ65574 PPV65538:PPV65574 PZR65538:PZR65574 QJN65538:QJN65574 QTJ65538:QTJ65574 RDF65538:RDF65574 RNB65538:RNB65574 RWX65538:RWX65574 SGT65538:SGT65574 SQP65538:SQP65574 TAL65538:TAL65574 TKH65538:TKH65574 TUD65538:TUD65574 UDZ65538:UDZ65574 UNV65538:UNV65574 UXR65538:UXR65574 VHN65538:VHN65574 VRJ65538:VRJ65574 WBF65538:WBF65574 WLB65538:WLB65574 WUX65538:WUX65574 F131074:F131110 IL131074:IL131110 SH131074:SH131110 ACD131074:ACD131110 ALZ131074:ALZ131110 AVV131074:AVV131110 BFR131074:BFR131110 BPN131074:BPN131110 BZJ131074:BZJ131110 CJF131074:CJF131110 CTB131074:CTB131110 DCX131074:DCX131110 DMT131074:DMT131110 DWP131074:DWP131110 EGL131074:EGL131110 EQH131074:EQH131110 FAD131074:FAD131110 FJZ131074:FJZ131110 FTV131074:FTV131110 GDR131074:GDR131110 GNN131074:GNN131110 GXJ131074:GXJ131110 HHF131074:HHF131110 HRB131074:HRB131110 IAX131074:IAX131110 IKT131074:IKT131110 IUP131074:IUP131110 JEL131074:JEL131110 JOH131074:JOH131110 JYD131074:JYD131110 KHZ131074:KHZ131110 KRV131074:KRV131110 LBR131074:LBR131110 LLN131074:LLN131110 LVJ131074:LVJ131110 MFF131074:MFF131110 MPB131074:MPB131110 MYX131074:MYX131110 NIT131074:NIT131110 NSP131074:NSP131110 OCL131074:OCL131110 OMH131074:OMH131110 OWD131074:OWD131110 PFZ131074:PFZ131110 PPV131074:PPV131110 PZR131074:PZR131110 QJN131074:QJN131110 QTJ131074:QTJ131110 RDF131074:RDF131110 RNB131074:RNB131110 RWX131074:RWX131110 SGT131074:SGT131110 SQP131074:SQP131110 TAL131074:TAL131110 TKH131074:TKH131110 TUD131074:TUD131110 UDZ131074:UDZ131110 UNV131074:UNV131110 UXR131074:UXR131110 VHN131074:VHN131110 VRJ131074:VRJ131110 WBF131074:WBF131110 WLB131074:WLB131110 WUX131074:WUX131110 F196610:F196646 IL196610:IL196646 SH196610:SH196646 ACD196610:ACD196646 ALZ196610:ALZ196646 AVV196610:AVV196646 BFR196610:BFR196646 BPN196610:BPN196646 BZJ196610:BZJ196646 CJF196610:CJF196646 CTB196610:CTB196646 DCX196610:DCX196646 DMT196610:DMT196646 DWP196610:DWP196646 EGL196610:EGL196646 EQH196610:EQH196646 FAD196610:FAD196646 FJZ196610:FJZ196646 FTV196610:FTV196646 GDR196610:GDR196646 GNN196610:GNN196646 GXJ196610:GXJ196646 HHF196610:HHF196646 HRB196610:HRB196646 IAX196610:IAX196646 IKT196610:IKT196646 IUP196610:IUP196646 JEL196610:JEL196646 JOH196610:JOH196646 JYD196610:JYD196646 KHZ196610:KHZ196646 KRV196610:KRV196646 LBR196610:LBR196646 LLN196610:LLN196646 LVJ196610:LVJ196646 MFF196610:MFF196646 MPB196610:MPB196646 MYX196610:MYX196646 NIT196610:NIT196646 NSP196610:NSP196646 OCL196610:OCL196646 OMH196610:OMH196646 OWD196610:OWD196646 PFZ196610:PFZ196646 PPV196610:PPV196646 PZR196610:PZR196646 QJN196610:QJN196646 QTJ196610:QTJ196646 RDF196610:RDF196646 RNB196610:RNB196646 RWX196610:RWX196646 SGT196610:SGT196646 SQP196610:SQP196646 TAL196610:TAL196646 TKH196610:TKH196646 TUD196610:TUD196646 UDZ196610:UDZ196646 UNV196610:UNV196646 UXR196610:UXR196646 VHN196610:VHN196646 VRJ196610:VRJ196646 WBF196610:WBF196646 WLB196610:WLB196646 WUX196610:WUX196646 F262146:F262182 IL262146:IL262182 SH262146:SH262182 ACD262146:ACD262182 ALZ262146:ALZ262182 AVV262146:AVV262182 BFR262146:BFR262182 BPN262146:BPN262182 BZJ262146:BZJ262182 CJF262146:CJF262182 CTB262146:CTB262182 DCX262146:DCX262182 DMT262146:DMT262182 DWP262146:DWP262182 EGL262146:EGL262182 EQH262146:EQH262182 FAD262146:FAD262182 FJZ262146:FJZ262182 FTV262146:FTV262182 GDR262146:GDR262182 GNN262146:GNN262182 GXJ262146:GXJ262182 HHF262146:HHF262182 HRB262146:HRB262182 IAX262146:IAX262182 IKT262146:IKT262182 IUP262146:IUP262182 JEL262146:JEL262182 JOH262146:JOH262182 JYD262146:JYD262182 KHZ262146:KHZ262182 KRV262146:KRV262182 LBR262146:LBR262182 LLN262146:LLN262182 LVJ262146:LVJ262182 MFF262146:MFF262182 MPB262146:MPB262182 MYX262146:MYX262182 NIT262146:NIT262182 NSP262146:NSP262182 OCL262146:OCL262182 OMH262146:OMH262182 OWD262146:OWD262182 PFZ262146:PFZ262182 PPV262146:PPV262182 PZR262146:PZR262182 QJN262146:QJN262182 QTJ262146:QTJ262182 RDF262146:RDF262182 RNB262146:RNB262182 RWX262146:RWX262182 SGT262146:SGT262182 SQP262146:SQP262182 TAL262146:TAL262182 TKH262146:TKH262182 TUD262146:TUD262182 UDZ262146:UDZ262182 UNV262146:UNV262182 UXR262146:UXR262182 VHN262146:VHN262182 VRJ262146:VRJ262182 WBF262146:WBF262182 WLB262146:WLB262182 WUX262146:WUX262182 F327682:F327718 IL327682:IL327718 SH327682:SH327718 ACD327682:ACD327718 ALZ327682:ALZ327718 AVV327682:AVV327718 BFR327682:BFR327718 BPN327682:BPN327718 BZJ327682:BZJ327718 CJF327682:CJF327718 CTB327682:CTB327718 DCX327682:DCX327718 DMT327682:DMT327718 DWP327682:DWP327718 EGL327682:EGL327718 EQH327682:EQH327718 FAD327682:FAD327718 FJZ327682:FJZ327718 FTV327682:FTV327718 GDR327682:GDR327718 GNN327682:GNN327718 GXJ327682:GXJ327718 HHF327682:HHF327718 HRB327682:HRB327718 IAX327682:IAX327718 IKT327682:IKT327718 IUP327682:IUP327718 JEL327682:JEL327718 JOH327682:JOH327718 JYD327682:JYD327718 KHZ327682:KHZ327718 KRV327682:KRV327718 LBR327682:LBR327718 LLN327682:LLN327718 LVJ327682:LVJ327718 MFF327682:MFF327718 MPB327682:MPB327718 MYX327682:MYX327718 NIT327682:NIT327718 NSP327682:NSP327718 OCL327682:OCL327718 OMH327682:OMH327718 OWD327682:OWD327718 PFZ327682:PFZ327718 PPV327682:PPV327718 PZR327682:PZR327718 QJN327682:QJN327718 QTJ327682:QTJ327718 RDF327682:RDF327718 RNB327682:RNB327718 RWX327682:RWX327718 SGT327682:SGT327718 SQP327682:SQP327718 TAL327682:TAL327718 TKH327682:TKH327718 TUD327682:TUD327718 UDZ327682:UDZ327718 UNV327682:UNV327718 UXR327682:UXR327718 VHN327682:VHN327718 VRJ327682:VRJ327718 WBF327682:WBF327718 WLB327682:WLB327718 WUX327682:WUX327718 F393218:F393254 IL393218:IL393254 SH393218:SH393254 ACD393218:ACD393254 ALZ393218:ALZ393254 AVV393218:AVV393254 BFR393218:BFR393254 BPN393218:BPN393254 BZJ393218:BZJ393254 CJF393218:CJF393254 CTB393218:CTB393254 DCX393218:DCX393254 DMT393218:DMT393254 DWP393218:DWP393254 EGL393218:EGL393254 EQH393218:EQH393254 FAD393218:FAD393254 FJZ393218:FJZ393254 FTV393218:FTV393254 GDR393218:GDR393254 GNN393218:GNN393254 GXJ393218:GXJ393254 HHF393218:HHF393254 HRB393218:HRB393254 IAX393218:IAX393254 IKT393218:IKT393254 IUP393218:IUP393254 JEL393218:JEL393254 JOH393218:JOH393254 JYD393218:JYD393254 KHZ393218:KHZ393254 KRV393218:KRV393254 LBR393218:LBR393254 LLN393218:LLN393254 LVJ393218:LVJ393254 MFF393218:MFF393254 MPB393218:MPB393254 MYX393218:MYX393254 NIT393218:NIT393254 NSP393218:NSP393254 OCL393218:OCL393254 OMH393218:OMH393254 OWD393218:OWD393254 PFZ393218:PFZ393254 PPV393218:PPV393254 PZR393218:PZR393254 QJN393218:QJN393254 QTJ393218:QTJ393254 RDF393218:RDF393254 RNB393218:RNB393254 RWX393218:RWX393254 SGT393218:SGT393254 SQP393218:SQP393254 TAL393218:TAL393254 TKH393218:TKH393254 TUD393218:TUD393254 UDZ393218:UDZ393254 UNV393218:UNV393254 UXR393218:UXR393254 VHN393218:VHN393254 VRJ393218:VRJ393254 WBF393218:WBF393254 WLB393218:WLB393254 WUX393218:WUX393254 F458754:F458790 IL458754:IL458790 SH458754:SH458790 ACD458754:ACD458790 ALZ458754:ALZ458790 AVV458754:AVV458790 BFR458754:BFR458790 BPN458754:BPN458790 BZJ458754:BZJ458790 CJF458754:CJF458790 CTB458754:CTB458790 DCX458754:DCX458790 DMT458754:DMT458790 DWP458754:DWP458790 EGL458754:EGL458790 EQH458754:EQH458790 FAD458754:FAD458790 FJZ458754:FJZ458790 FTV458754:FTV458790 GDR458754:GDR458790 GNN458754:GNN458790 GXJ458754:GXJ458790 HHF458754:HHF458790 HRB458754:HRB458790 IAX458754:IAX458790 IKT458754:IKT458790 IUP458754:IUP458790 JEL458754:JEL458790 JOH458754:JOH458790 JYD458754:JYD458790 KHZ458754:KHZ458790 KRV458754:KRV458790 LBR458754:LBR458790 LLN458754:LLN458790 LVJ458754:LVJ458790 MFF458754:MFF458790 MPB458754:MPB458790 MYX458754:MYX458790 NIT458754:NIT458790 NSP458754:NSP458790 OCL458754:OCL458790 OMH458754:OMH458790 OWD458754:OWD458790 PFZ458754:PFZ458790 PPV458754:PPV458790 PZR458754:PZR458790 QJN458754:QJN458790 QTJ458754:QTJ458790 RDF458754:RDF458790 RNB458754:RNB458790 RWX458754:RWX458790 SGT458754:SGT458790 SQP458754:SQP458790 TAL458754:TAL458790 TKH458754:TKH458790 TUD458754:TUD458790 UDZ458754:UDZ458790 UNV458754:UNV458790 UXR458754:UXR458790 VHN458754:VHN458790 VRJ458754:VRJ458790 WBF458754:WBF458790 WLB458754:WLB458790 WUX458754:WUX458790 F524290:F524326 IL524290:IL524326 SH524290:SH524326 ACD524290:ACD524326 ALZ524290:ALZ524326 AVV524290:AVV524326 BFR524290:BFR524326 BPN524290:BPN524326 BZJ524290:BZJ524326 CJF524290:CJF524326 CTB524290:CTB524326 DCX524290:DCX524326 DMT524290:DMT524326 DWP524290:DWP524326 EGL524290:EGL524326 EQH524290:EQH524326 FAD524290:FAD524326 FJZ524290:FJZ524326 FTV524290:FTV524326 GDR524290:GDR524326 GNN524290:GNN524326 GXJ524290:GXJ524326 HHF524290:HHF524326 HRB524290:HRB524326 IAX524290:IAX524326 IKT524290:IKT524326 IUP524290:IUP524326 JEL524290:JEL524326 JOH524290:JOH524326 JYD524290:JYD524326 KHZ524290:KHZ524326 KRV524290:KRV524326 LBR524290:LBR524326 LLN524290:LLN524326 LVJ524290:LVJ524326 MFF524290:MFF524326 MPB524290:MPB524326 MYX524290:MYX524326 NIT524290:NIT524326 NSP524290:NSP524326 OCL524290:OCL524326 OMH524290:OMH524326 OWD524290:OWD524326 PFZ524290:PFZ524326 PPV524290:PPV524326 PZR524290:PZR524326 QJN524290:QJN524326 QTJ524290:QTJ524326 RDF524290:RDF524326 RNB524290:RNB524326 RWX524290:RWX524326 SGT524290:SGT524326 SQP524290:SQP524326 TAL524290:TAL524326 TKH524290:TKH524326 TUD524290:TUD524326 UDZ524290:UDZ524326 UNV524290:UNV524326 UXR524290:UXR524326 VHN524290:VHN524326 VRJ524290:VRJ524326 WBF524290:WBF524326 WLB524290:WLB524326 WUX524290:WUX524326 F589826:F589862 IL589826:IL589862 SH589826:SH589862 ACD589826:ACD589862 ALZ589826:ALZ589862 AVV589826:AVV589862 BFR589826:BFR589862 BPN589826:BPN589862 BZJ589826:BZJ589862 CJF589826:CJF589862 CTB589826:CTB589862 DCX589826:DCX589862 DMT589826:DMT589862 DWP589826:DWP589862 EGL589826:EGL589862 EQH589826:EQH589862 FAD589826:FAD589862 FJZ589826:FJZ589862 FTV589826:FTV589862 GDR589826:GDR589862 GNN589826:GNN589862 GXJ589826:GXJ589862 HHF589826:HHF589862 HRB589826:HRB589862 IAX589826:IAX589862 IKT589826:IKT589862 IUP589826:IUP589862 JEL589826:JEL589862 JOH589826:JOH589862 JYD589826:JYD589862 KHZ589826:KHZ589862 KRV589826:KRV589862 LBR589826:LBR589862 LLN589826:LLN589862 LVJ589826:LVJ589862 MFF589826:MFF589862 MPB589826:MPB589862 MYX589826:MYX589862 NIT589826:NIT589862 NSP589826:NSP589862 OCL589826:OCL589862 OMH589826:OMH589862 OWD589826:OWD589862 PFZ589826:PFZ589862 PPV589826:PPV589862 PZR589826:PZR589862 QJN589826:QJN589862 QTJ589826:QTJ589862 RDF589826:RDF589862 RNB589826:RNB589862 RWX589826:RWX589862 SGT589826:SGT589862 SQP589826:SQP589862 TAL589826:TAL589862 TKH589826:TKH589862 TUD589826:TUD589862 UDZ589826:UDZ589862 UNV589826:UNV589862 UXR589826:UXR589862 VHN589826:VHN589862 VRJ589826:VRJ589862 WBF589826:WBF589862 WLB589826:WLB589862 WUX589826:WUX589862 F655362:F655398 IL655362:IL655398 SH655362:SH655398 ACD655362:ACD655398 ALZ655362:ALZ655398 AVV655362:AVV655398 BFR655362:BFR655398 BPN655362:BPN655398 BZJ655362:BZJ655398 CJF655362:CJF655398 CTB655362:CTB655398 DCX655362:DCX655398 DMT655362:DMT655398 DWP655362:DWP655398 EGL655362:EGL655398 EQH655362:EQH655398 FAD655362:FAD655398 FJZ655362:FJZ655398 FTV655362:FTV655398 GDR655362:GDR655398 GNN655362:GNN655398 GXJ655362:GXJ655398 HHF655362:HHF655398 HRB655362:HRB655398 IAX655362:IAX655398 IKT655362:IKT655398 IUP655362:IUP655398 JEL655362:JEL655398 JOH655362:JOH655398 JYD655362:JYD655398 KHZ655362:KHZ655398 KRV655362:KRV655398 LBR655362:LBR655398 LLN655362:LLN655398 LVJ655362:LVJ655398 MFF655362:MFF655398 MPB655362:MPB655398 MYX655362:MYX655398 NIT655362:NIT655398 NSP655362:NSP655398 OCL655362:OCL655398 OMH655362:OMH655398 OWD655362:OWD655398 PFZ655362:PFZ655398 PPV655362:PPV655398 PZR655362:PZR655398 QJN655362:QJN655398 QTJ655362:QTJ655398 RDF655362:RDF655398 RNB655362:RNB655398 RWX655362:RWX655398 SGT655362:SGT655398 SQP655362:SQP655398 TAL655362:TAL655398 TKH655362:TKH655398 TUD655362:TUD655398 UDZ655362:UDZ655398 UNV655362:UNV655398 UXR655362:UXR655398 VHN655362:VHN655398 VRJ655362:VRJ655398 WBF655362:WBF655398 WLB655362:WLB655398 WUX655362:WUX655398 F720898:F720934 IL720898:IL720934 SH720898:SH720934 ACD720898:ACD720934 ALZ720898:ALZ720934 AVV720898:AVV720934 BFR720898:BFR720934 BPN720898:BPN720934 BZJ720898:BZJ720934 CJF720898:CJF720934 CTB720898:CTB720934 DCX720898:DCX720934 DMT720898:DMT720934 DWP720898:DWP720934 EGL720898:EGL720934 EQH720898:EQH720934 FAD720898:FAD720934 FJZ720898:FJZ720934 FTV720898:FTV720934 GDR720898:GDR720934 GNN720898:GNN720934 GXJ720898:GXJ720934 HHF720898:HHF720934 HRB720898:HRB720934 IAX720898:IAX720934 IKT720898:IKT720934 IUP720898:IUP720934 JEL720898:JEL720934 JOH720898:JOH720934 JYD720898:JYD720934 KHZ720898:KHZ720934 KRV720898:KRV720934 LBR720898:LBR720934 LLN720898:LLN720934 LVJ720898:LVJ720934 MFF720898:MFF720934 MPB720898:MPB720934 MYX720898:MYX720934 NIT720898:NIT720934 NSP720898:NSP720934 OCL720898:OCL720934 OMH720898:OMH720934 OWD720898:OWD720934 PFZ720898:PFZ720934 PPV720898:PPV720934 PZR720898:PZR720934 QJN720898:QJN720934 QTJ720898:QTJ720934 RDF720898:RDF720934 RNB720898:RNB720934 RWX720898:RWX720934 SGT720898:SGT720934 SQP720898:SQP720934 TAL720898:TAL720934 TKH720898:TKH720934 TUD720898:TUD720934 UDZ720898:UDZ720934 UNV720898:UNV720934 UXR720898:UXR720934 VHN720898:VHN720934 VRJ720898:VRJ720934 WBF720898:WBF720934 WLB720898:WLB720934 WUX720898:WUX720934 F786434:F786470 IL786434:IL786470 SH786434:SH786470 ACD786434:ACD786470 ALZ786434:ALZ786470 AVV786434:AVV786470 BFR786434:BFR786470 BPN786434:BPN786470 BZJ786434:BZJ786470 CJF786434:CJF786470 CTB786434:CTB786470 DCX786434:DCX786470 DMT786434:DMT786470 DWP786434:DWP786470 EGL786434:EGL786470 EQH786434:EQH786470 FAD786434:FAD786470 FJZ786434:FJZ786470 FTV786434:FTV786470 GDR786434:GDR786470 GNN786434:GNN786470 GXJ786434:GXJ786470 HHF786434:HHF786470 HRB786434:HRB786470 IAX786434:IAX786470 IKT786434:IKT786470 IUP786434:IUP786470 JEL786434:JEL786470 JOH786434:JOH786470 JYD786434:JYD786470 KHZ786434:KHZ786470 KRV786434:KRV786470 LBR786434:LBR786470 LLN786434:LLN786470 LVJ786434:LVJ786470 MFF786434:MFF786470 MPB786434:MPB786470 MYX786434:MYX786470 NIT786434:NIT786470 NSP786434:NSP786470 OCL786434:OCL786470 OMH786434:OMH786470 OWD786434:OWD786470 PFZ786434:PFZ786470 PPV786434:PPV786470 PZR786434:PZR786470 QJN786434:QJN786470 QTJ786434:QTJ786470 RDF786434:RDF786470 RNB786434:RNB786470 RWX786434:RWX786470 SGT786434:SGT786470 SQP786434:SQP786470 TAL786434:TAL786470 TKH786434:TKH786470 TUD786434:TUD786470 UDZ786434:UDZ786470 UNV786434:UNV786470 UXR786434:UXR786470 VHN786434:VHN786470 VRJ786434:VRJ786470 WBF786434:WBF786470 WLB786434:WLB786470 WUX786434:WUX786470 F851970:F852006 IL851970:IL852006 SH851970:SH852006 ACD851970:ACD852006 ALZ851970:ALZ852006 AVV851970:AVV852006 BFR851970:BFR852006 BPN851970:BPN852006 BZJ851970:BZJ852006 CJF851970:CJF852006 CTB851970:CTB852006 DCX851970:DCX852006 DMT851970:DMT852006 DWP851970:DWP852006 EGL851970:EGL852006 EQH851970:EQH852006 FAD851970:FAD852006 FJZ851970:FJZ852006 FTV851970:FTV852006 GDR851970:GDR852006 GNN851970:GNN852006 GXJ851970:GXJ852006 HHF851970:HHF852006 HRB851970:HRB852006 IAX851970:IAX852006 IKT851970:IKT852006 IUP851970:IUP852006 JEL851970:JEL852006 JOH851970:JOH852006 JYD851970:JYD852006 KHZ851970:KHZ852006 KRV851970:KRV852006 LBR851970:LBR852006 LLN851970:LLN852006 LVJ851970:LVJ852006 MFF851970:MFF852006 MPB851970:MPB852006 MYX851970:MYX852006 NIT851970:NIT852006 NSP851970:NSP852006 OCL851970:OCL852006 OMH851970:OMH852006 OWD851970:OWD852006 PFZ851970:PFZ852006 PPV851970:PPV852006 PZR851970:PZR852006 QJN851970:QJN852006 QTJ851970:QTJ852006 RDF851970:RDF852006 RNB851970:RNB852006 RWX851970:RWX852006 SGT851970:SGT852006 SQP851970:SQP852006 TAL851970:TAL852006 TKH851970:TKH852006 TUD851970:TUD852006 UDZ851970:UDZ852006 UNV851970:UNV852006 UXR851970:UXR852006 VHN851970:VHN852006 VRJ851970:VRJ852006 WBF851970:WBF852006 WLB851970:WLB852006 WUX851970:WUX852006 F917506:F917542 IL917506:IL917542 SH917506:SH917542 ACD917506:ACD917542 ALZ917506:ALZ917542 AVV917506:AVV917542 BFR917506:BFR917542 BPN917506:BPN917542 BZJ917506:BZJ917542 CJF917506:CJF917542 CTB917506:CTB917542 DCX917506:DCX917542 DMT917506:DMT917542 DWP917506:DWP917542 EGL917506:EGL917542 EQH917506:EQH917542 FAD917506:FAD917542 FJZ917506:FJZ917542 FTV917506:FTV917542 GDR917506:GDR917542 GNN917506:GNN917542 GXJ917506:GXJ917542 HHF917506:HHF917542 HRB917506:HRB917542 IAX917506:IAX917542 IKT917506:IKT917542 IUP917506:IUP917542 JEL917506:JEL917542 JOH917506:JOH917542 JYD917506:JYD917542 KHZ917506:KHZ917542 KRV917506:KRV917542 LBR917506:LBR917542 LLN917506:LLN917542 LVJ917506:LVJ917542 MFF917506:MFF917542 MPB917506:MPB917542 MYX917506:MYX917542 NIT917506:NIT917542 NSP917506:NSP917542 OCL917506:OCL917542 OMH917506:OMH917542 OWD917506:OWD917542 PFZ917506:PFZ917542 PPV917506:PPV917542 PZR917506:PZR917542 QJN917506:QJN917542 QTJ917506:QTJ917542 RDF917506:RDF917542 RNB917506:RNB917542 RWX917506:RWX917542 SGT917506:SGT917542 SQP917506:SQP917542 TAL917506:TAL917542 TKH917506:TKH917542 TUD917506:TUD917542 UDZ917506:UDZ917542 UNV917506:UNV917542 UXR917506:UXR917542 VHN917506:VHN917542 VRJ917506:VRJ917542 WBF917506:WBF917542 WLB917506:WLB917542 WUX917506:WUX917542 F983042:F983078 IL983042:IL983078 SH983042:SH983078 ACD983042:ACD983078 ALZ983042:ALZ983078 AVV983042:AVV983078 BFR983042:BFR983078 BPN983042:BPN983078 BZJ983042:BZJ983078 CJF983042:CJF983078 CTB983042:CTB983078 DCX983042:DCX983078 DMT983042:DMT983078 DWP983042:DWP983078 EGL983042:EGL983078 EQH983042:EQH983078 FAD983042:FAD983078 FJZ983042:FJZ983078 FTV983042:FTV983078 GDR983042:GDR983078 GNN983042:GNN983078 GXJ983042:GXJ983078 HHF983042:HHF983078 HRB983042:HRB983078 IAX983042:IAX983078 IKT983042:IKT983078 IUP983042:IUP983078 JEL983042:JEL983078 JOH983042:JOH983078 JYD983042:JYD983078 KHZ983042:KHZ983078 KRV983042:KRV983078 LBR983042:LBR983078 LLN983042:LLN983078 LVJ983042:LVJ983078 MFF983042:MFF983078 MPB983042:MPB983078 MYX983042:MYX983078 NIT983042:NIT983078 NSP983042:NSP983078 OCL983042:OCL983078 OMH983042:OMH983078 OWD983042:OWD983078 PFZ983042:PFZ983078 PPV983042:PPV983078 PZR983042:PZR983078 QJN983042:QJN983078 QTJ983042:QTJ983078 RDF983042:RDF983078 RNB983042:RNB983078 RWX983042:RWX983078 SGT983042:SGT983078 SQP983042:SQP983078 TAL983042:TAL983078 TKH983042:TKH983078 TUD983042:TUD983078 UDZ983042:UDZ983078 UNV983042:UNV983078 UXR983042:UXR983078 VHN983042:VHN983078 VRJ983042:VRJ983078 WBF983042:WBF983078 WLB983042:WLB983078 WUX7:WUX38 WLB7:WLB38 WBF7:WBF38 VRJ7:VRJ38 VHN7:VHN38 UXR7:UXR38 UNV7:UNV38 UDZ7:UDZ38 TUD7:TUD38 TKH7:TKH38 TAL7:TAL38 SQP7:SQP38 SGT7:SGT38 RWX7:RWX38 RNB7:RNB38 RDF7:RDF38 QTJ7:QTJ38 QJN7:QJN38 PZR7:PZR38 PPV7:PPV38 PFZ7:PFZ38 OWD7:OWD38 OMH7:OMH38 OCL7:OCL38 NSP7:NSP38 NIT7:NIT38 MYX7:MYX38 MPB7:MPB38 MFF7:MFF38 LVJ7:LVJ38 LLN7:LLN38 LBR7:LBR38 KRV7:KRV38 KHZ7:KHZ38 JYD7:JYD38 JOH7:JOH38 JEL7:JEL38 IUP7:IUP38 IKT7:IKT38 IAX7:IAX38 HRB7:HRB38 HHF7:HHF38 GXJ7:GXJ38 GNN7:GNN38 GDR7:GDR38 FTV7:FTV38 FJZ7:FJZ38 FAD7:FAD38 EQH7:EQH38 EGL7:EGL38 DWP7:DWP38 DMT7:DMT38 DCX7:DCX38 CTB7:CTB38 CJF7:CJF38 BZJ7:BZJ38 BPN7:BPN38 BFR7:BFR38 AVV7:AVV38 ALZ7:ALZ38 ACD7:ACD38 SH7:SH38 IL7:IL38">
      <formula1>指導者</formula1>
    </dataValidation>
    <dataValidation type="list" errorStyle="warning" allowBlank="1" showInputMessage="1" showErrorMessage="1" sqref="WUV983042:WUW983042 IJ7:IK7 SF7:SG7 ACB7:ACC7 ALX7:ALY7 AVT7:AVU7 BFP7:BFQ7 BPL7:BPM7 BZH7:BZI7 CJD7:CJE7 CSZ7:CTA7 DCV7:DCW7 DMR7:DMS7 DWN7:DWO7 EGJ7:EGK7 EQF7:EQG7 FAB7:FAC7 FJX7:FJY7 FTT7:FTU7 GDP7:GDQ7 GNL7:GNM7 GXH7:GXI7 HHD7:HHE7 HQZ7:HRA7 IAV7:IAW7 IKR7:IKS7 IUN7:IUO7 JEJ7:JEK7 JOF7:JOG7 JYB7:JYC7 KHX7:KHY7 KRT7:KRU7 LBP7:LBQ7 LLL7:LLM7 LVH7:LVI7 MFD7:MFE7 MOZ7:MPA7 MYV7:MYW7 NIR7:NIS7 NSN7:NSO7 OCJ7:OCK7 OMF7:OMG7 OWB7:OWC7 PFX7:PFY7 PPT7:PPU7 PZP7:PZQ7 QJL7:QJM7 QTH7:QTI7 RDD7:RDE7 RMZ7:RNA7 RWV7:RWW7 SGR7:SGS7 SQN7:SQO7 TAJ7:TAK7 TKF7:TKG7 TUB7:TUC7 UDX7:UDY7 UNT7:UNU7 UXP7:UXQ7 VHL7:VHM7 VRH7:VRI7 WBD7:WBE7 WKZ7:WLA7 WUV7:WUW7 D65538:E65538 IJ65538:IK65538 SF65538:SG65538 ACB65538:ACC65538 ALX65538:ALY65538 AVT65538:AVU65538 BFP65538:BFQ65538 BPL65538:BPM65538 BZH65538:BZI65538 CJD65538:CJE65538 CSZ65538:CTA65538 DCV65538:DCW65538 DMR65538:DMS65538 DWN65538:DWO65538 EGJ65538:EGK65538 EQF65538:EQG65538 FAB65538:FAC65538 FJX65538:FJY65538 FTT65538:FTU65538 GDP65538:GDQ65538 GNL65538:GNM65538 GXH65538:GXI65538 HHD65538:HHE65538 HQZ65538:HRA65538 IAV65538:IAW65538 IKR65538:IKS65538 IUN65538:IUO65538 JEJ65538:JEK65538 JOF65538:JOG65538 JYB65538:JYC65538 KHX65538:KHY65538 KRT65538:KRU65538 LBP65538:LBQ65538 LLL65538:LLM65538 LVH65538:LVI65538 MFD65538:MFE65538 MOZ65538:MPA65538 MYV65538:MYW65538 NIR65538:NIS65538 NSN65538:NSO65538 OCJ65538:OCK65538 OMF65538:OMG65538 OWB65538:OWC65538 PFX65538:PFY65538 PPT65538:PPU65538 PZP65538:PZQ65538 QJL65538:QJM65538 QTH65538:QTI65538 RDD65538:RDE65538 RMZ65538:RNA65538 RWV65538:RWW65538 SGR65538:SGS65538 SQN65538:SQO65538 TAJ65538:TAK65538 TKF65538:TKG65538 TUB65538:TUC65538 UDX65538:UDY65538 UNT65538:UNU65538 UXP65538:UXQ65538 VHL65538:VHM65538 VRH65538:VRI65538 WBD65538:WBE65538 WKZ65538:WLA65538 WUV65538:WUW65538 D131074:E131074 IJ131074:IK131074 SF131074:SG131074 ACB131074:ACC131074 ALX131074:ALY131074 AVT131074:AVU131074 BFP131074:BFQ131074 BPL131074:BPM131074 BZH131074:BZI131074 CJD131074:CJE131074 CSZ131074:CTA131074 DCV131074:DCW131074 DMR131074:DMS131074 DWN131074:DWO131074 EGJ131074:EGK131074 EQF131074:EQG131074 FAB131074:FAC131074 FJX131074:FJY131074 FTT131074:FTU131074 GDP131074:GDQ131074 GNL131074:GNM131074 GXH131074:GXI131074 HHD131074:HHE131074 HQZ131074:HRA131074 IAV131074:IAW131074 IKR131074:IKS131074 IUN131074:IUO131074 JEJ131074:JEK131074 JOF131074:JOG131074 JYB131074:JYC131074 KHX131074:KHY131074 KRT131074:KRU131074 LBP131074:LBQ131074 LLL131074:LLM131074 LVH131074:LVI131074 MFD131074:MFE131074 MOZ131074:MPA131074 MYV131074:MYW131074 NIR131074:NIS131074 NSN131074:NSO131074 OCJ131074:OCK131074 OMF131074:OMG131074 OWB131074:OWC131074 PFX131074:PFY131074 PPT131074:PPU131074 PZP131074:PZQ131074 QJL131074:QJM131074 QTH131074:QTI131074 RDD131074:RDE131074 RMZ131074:RNA131074 RWV131074:RWW131074 SGR131074:SGS131074 SQN131074:SQO131074 TAJ131074:TAK131074 TKF131074:TKG131074 TUB131074:TUC131074 UDX131074:UDY131074 UNT131074:UNU131074 UXP131074:UXQ131074 VHL131074:VHM131074 VRH131074:VRI131074 WBD131074:WBE131074 WKZ131074:WLA131074 WUV131074:WUW131074 D196610:E196610 IJ196610:IK196610 SF196610:SG196610 ACB196610:ACC196610 ALX196610:ALY196610 AVT196610:AVU196610 BFP196610:BFQ196610 BPL196610:BPM196610 BZH196610:BZI196610 CJD196610:CJE196610 CSZ196610:CTA196610 DCV196610:DCW196610 DMR196610:DMS196610 DWN196610:DWO196610 EGJ196610:EGK196610 EQF196610:EQG196610 FAB196610:FAC196610 FJX196610:FJY196610 FTT196610:FTU196610 GDP196610:GDQ196610 GNL196610:GNM196610 GXH196610:GXI196610 HHD196610:HHE196610 HQZ196610:HRA196610 IAV196610:IAW196610 IKR196610:IKS196610 IUN196610:IUO196610 JEJ196610:JEK196610 JOF196610:JOG196610 JYB196610:JYC196610 KHX196610:KHY196610 KRT196610:KRU196610 LBP196610:LBQ196610 LLL196610:LLM196610 LVH196610:LVI196610 MFD196610:MFE196610 MOZ196610:MPA196610 MYV196610:MYW196610 NIR196610:NIS196610 NSN196610:NSO196610 OCJ196610:OCK196610 OMF196610:OMG196610 OWB196610:OWC196610 PFX196610:PFY196610 PPT196610:PPU196610 PZP196610:PZQ196610 QJL196610:QJM196610 QTH196610:QTI196610 RDD196610:RDE196610 RMZ196610:RNA196610 RWV196610:RWW196610 SGR196610:SGS196610 SQN196610:SQO196610 TAJ196610:TAK196610 TKF196610:TKG196610 TUB196610:TUC196610 UDX196610:UDY196610 UNT196610:UNU196610 UXP196610:UXQ196610 VHL196610:VHM196610 VRH196610:VRI196610 WBD196610:WBE196610 WKZ196610:WLA196610 WUV196610:WUW196610 D262146:E262146 IJ262146:IK262146 SF262146:SG262146 ACB262146:ACC262146 ALX262146:ALY262146 AVT262146:AVU262146 BFP262146:BFQ262146 BPL262146:BPM262146 BZH262146:BZI262146 CJD262146:CJE262146 CSZ262146:CTA262146 DCV262146:DCW262146 DMR262146:DMS262146 DWN262146:DWO262146 EGJ262146:EGK262146 EQF262146:EQG262146 FAB262146:FAC262146 FJX262146:FJY262146 FTT262146:FTU262146 GDP262146:GDQ262146 GNL262146:GNM262146 GXH262146:GXI262146 HHD262146:HHE262146 HQZ262146:HRA262146 IAV262146:IAW262146 IKR262146:IKS262146 IUN262146:IUO262146 JEJ262146:JEK262146 JOF262146:JOG262146 JYB262146:JYC262146 KHX262146:KHY262146 KRT262146:KRU262146 LBP262146:LBQ262146 LLL262146:LLM262146 LVH262146:LVI262146 MFD262146:MFE262146 MOZ262146:MPA262146 MYV262146:MYW262146 NIR262146:NIS262146 NSN262146:NSO262146 OCJ262146:OCK262146 OMF262146:OMG262146 OWB262146:OWC262146 PFX262146:PFY262146 PPT262146:PPU262146 PZP262146:PZQ262146 QJL262146:QJM262146 QTH262146:QTI262146 RDD262146:RDE262146 RMZ262146:RNA262146 RWV262146:RWW262146 SGR262146:SGS262146 SQN262146:SQO262146 TAJ262146:TAK262146 TKF262146:TKG262146 TUB262146:TUC262146 UDX262146:UDY262146 UNT262146:UNU262146 UXP262146:UXQ262146 VHL262146:VHM262146 VRH262146:VRI262146 WBD262146:WBE262146 WKZ262146:WLA262146 WUV262146:WUW262146 D327682:E327682 IJ327682:IK327682 SF327682:SG327682 ACB327682:ACC327682 ALX327682:ALY327682 AVT327682:AVU327682 BFP327682:BFQ327682 BPL327682:BPM327682 BZH327682:BZI327682 CJD327682:CJE327682 CSZ327682:CTA327682 DCV327682:DCW327682 DMR327682:DMS327682 DWN327682:DWO327682 EGJ327682:EGK327682 EQF327682:EQG327682 FAB327682:FAC327682 FJX327682:FJY327682 FTT327682:FTU327682 GDP327682:GDQ327682 GNL327682:GNM327682 GXH327682:GXI327682 HHD327682:HHE327682 HQZ327682:HRA327682 IAV327682:IAW327682 IKR327682:IKS327682 IUN327682:IUO327682 JEJ327682:JEK327682 JOF327682:JOG327682 JYB327682:JYC327682 KHX327682:KHY327682 KRT327682:KRU327682 LBP327682:LBQ327682 LLL327682:LLM327682 LVH327682:LVI327682 MFD327682:MFE327682 MOZ327682:MPA327682 MYV327682:MYW327682 NIR327682:NIS327682 NSN327682:NSO327682 OCJ327682:OCK327682 OMF327682:OMG327682 OWB327682:OWC327682 PFX327682:PFY327682 PPT327682:PPU327682 PZP327682:PZQ327682 QJL327682:QJM327682 QTH327682:QTI327682 RDD327682:RDE327682 RMZ327682:RNA327682 RWV327682:RWW327682 SGR327682:SGS327682 SQN327682:SQO327682 TAJ327682:TAK327682 TKF327682:TKG327682 TUB327682:TUC327682 UDX327682:UDY327682 UNT327682:UNU327682 UXP327682:UXQ327682 VHL327682:VHM327682 VRH327682:VRI327682 WBD327682:WBE327682 WKZ327682:WLA327682 WUV327682:WUW327682 D393218:E393218 IJ393218:IK393218 SF393218:SG393218 ACB393218:ACC393218 ALX393218:ALY393218 AVT393218:AVU393218 BFP393218:BFQ393218 BPL393218:BPM393218 BZH393218:BZI393218 CJD393218:CJE393218 CSZ393218:CTA393218 DCV393218:DCW393218 DMR393218:DMS393218 DWN393218:DWO393218 EGJ393218:EGK393218 EQF393218:EQG393218 FAB393218:FAC393218 FJX393218:FJY393218 FTT393218:FTU393218 GDP393218:GDQ393218 GNL393218:GNM393218 GXH393218:GXI393218 HHD393218:HHE393218 HQZ393218:HRA393218 IAV393218:IAW393218 IKR393218:IKS393218 IUN393218:IUO393218 JEJ393218:JEK393218 JOF393218:JOG393218 JYB393218:JYC393218 KHX393218:KHY393218 KRT393218:KRU393218 LBP393218:LBQ393218 LLL393218:LLM393218 LVH393218:LVI393218 MFD393218:MFE393218 MOZ393218:MPA393218 MYV393218:MYW393218 NIR393218:NIS393218 NSN393218:NSO393218 OCJ393218:OCK393218 OMF393218:OMG393218 OWB393218:OWC393218 PFX393218:PFY393218 PPT393218:PPU393218 PZP393218:PZQ393218 QJL393218:QJM393218 QTH393218:QTI393218 RDD393218:RDE393218 RMZ393218:RNA393218 RWV393218:RWW393218 SGR393218:SGS393218 SQN393218:SQO393218 TAJ393218:TAK393218 TKF393218:TKG393218 TUB393218:TUC393218 UDX393218:UDY393218 UNT393218:UNU393218 UXP393218:UXQ393218 VHL393218:VHM393218 VRH393218:VRI393218 WBD393218:WBE393218 WKZ393218:WLA393218 WUV393218:WUW393218 D458754:E458754 IJ458754:IK458754 SF458754:SG458754 ACB458754:ACC458754 ALX458754:ALY458754 AVT458754:AVU458754 BFP458754:BFQ458754 BPL458754:BPM458754 BZH458754:BZI458754 CJD458754:CJE458754 CSZ458754:CTA458754 DCV458754:DCW458754 DMR458754:DMS458754 DWN458754:DWO458754 EGJ458754:EGK458754 EQF458754:EQG458754 FAB458754:FAC458754 FJX458754:FJY458754 FTT458754:FTU458754 GDP458754:GDQ458754 GNL458754:GNM458754 GXH458754:GXI458754 HHD458754:HHE458754 HQZ458754:HRA458754 IAV458754:IAW458754 IKR458754:IKS458754 IUN458754:IUO458754 JEJ458754:JEK458754 JOF458754:JOG458754 JYB458754:JYC458754 KHX458754:KHY458754 KRT458754:KRU458754 LBP458754:LBQ458754 LLL458754:LLM458754 LVH458754:LVI458754 MFD458754:MFE458754 MOZ458754:MPA458754 MYV458754:MYW458754 NIR458754:NIS458754 NSN458754:NSO458754 OCJ458754:OCK458754 OMF458754:OMG458754 OWB458754:OWC458754 PFX458754:PFY458754 PPT458754:PPU458754 PZP458754:PZQ458754 QJL458754:QJM458754 QTH458754:QTI458754 RDD458754:RDE458754 RMZ458754:RNA458754 RWV458754:RWW458754 SGR458754:SGS458754 SQN458754:SQO458754 TAJ458754:TAK458754 TKF458754:TKG458754 TUB458754:TUC458754 UDX458754:UDY458754 UNT458754:UNU458754 UXP458754:UXQ458754 VHL458754:VHM458754 VRH458754:VRI458754 WBD458754:WBE458754 WKZ458754:WLA458754 WUV458754:WUW458754 D524290:E524290 IJ524290:IK524290 SF524290:SG524290 ACB524290:ACC524290 ALX524290:ALY524290 AVT524290:AVU524290 BFP524290:BFQ524290 BPL524290:BPM524290 BZH524290:BZI524290 CJD524290:CJE524290 CSZ524290:CTA524290 DCV524290:DCW524290 DMR524290:DMS524290 DWN524290:DWO524290 EGJ524290:EGK524290 EQF524290:EQG524290 FAB524290:FAC524290 FJX524290:FJY524290 FTT524290:FTU524290 GDP524290:GDQ524290 GNL524290:GNM524290 GXH524290:GXI524290 HHD524290:HHE524290 HQZ524290:HRA524290 IAV524290:IAW524290 IKR524290:IKS524290 IUN524290:IUO524290 JEJ524290:JEK524290 JOF524290:JOG524290 JYB524290:JYC524290 KHX524290:KHY524290 KRT524290:KRU524290 LBP524290:LBQ524290 LLL524290:LLM524290 LVH524290:LVI524290 MFD524290:MFE524290 MOZ524290:MPA524290 MYV524290:MYW524290 NIR524290:NIS524290 NSN524290:NSO524290 OCJ524290:OCK524290 OMF524290:OMG524290 OWB524290:OWC524290 PFX524290:PFY524290 PPT524290:PPU524290 PZP524290:PZQ524290 QJL524290:QJM524290 QTH524290:QTI524290 RDD524290:RDE524290 RMZ524290:RNA524290 RWV524290:RWW524290 SGR524290:SGS524290 SQN524290:SQO524290 TAJ524290:TAK524290 TKF524290:TKG524290 TUB524290:TUC524290 UDX524290:UDY524290 UNT524290:UNU524290 UXP524290:UXQ524290 VHL524290:VHM524290 VRH524290:VRI524290 WBD524290:WBE524290 WKZ524290:WLA524290 WUV524290:WUW524290 D589826:E589826 IJ589826:IK589826 SF589826:SG589826 ACB589826:ACC589826 ALX589826:ALY589826 AVT589826:AVU589826 BFP589826:BFQ589826 BPL589826:BPM589826 BZH589826:BZI589826 CJD589826:CJE589826 CSZ589826:CTA589826 DCV589826:DCW589826 DMR589826:DMS589826 DWN589826:DWO589826 EGJ589826:EGK589826 EQF589826:EQG589826 FAB589826:FAC589826 FJX589826:FJY589826 FTT589826:FTU589826 GDP589826:GDQ589826 GNL589826:GNM589826 GXH589826:GXI589826 HHD589826:HHE589826 HQZ589826:HRA589826 IAV589826:IAW589826 IKR589826:IKS589826 IUN589826:IUO589826 JEJ589826:JEK589826 JOF589826:JOG589826 JYB589826:JYC589826 KHX589826:KHY589826 KRT589826:KRU589826 LBP589826:LBQ589826 LLL589826:LLM589826 LVH589826:LVI589826 MFD589826:MFE589826 MOZ589826:MPA589826 MYV589826:MYW589826 NIR589826:NIS589826 NSN589826:NSO589826 OCJ589826:OCK589826 OMF589826:OMG589826 OWB589826:OWC589826 PFX589826:PFY589826 PPT589826:PPU589826 PZP589826:PZQ589826 QJL589826:QJM589826 QTH589826:QTI589826 RDD589826:RDE589826 RMZ589826:RNA589826 RWV589826:RWW589826 SGR589826:SGS589826 SQN589826:SQO589826 TAJ589826:TAK589826 TKF589826:TKG589826 TUB589826:TUC589826 UDX589826:UDY589826 UNT589826:UNU589826 UXP589826:UXQ589826 VHL589826:VHM589826 VRH589826:VRI589826 WBD589826:WBE589826 WKZ589826:WLA589826 WUV589826:WUW589826 D655362:E655362 IJ655362:IK655362 SF655362:SG655362 ACB655362:ACC655362 ALX655362:ALY655362 AVT655362:AVU655362 BFP655362:BFQ655362 BPL655362:BPM655362 BZH655362:BZI655362 CJD655362:CJE655362 CSZ655362:CTA655362 DCV655362:DCW655362 DMR655362:DMS655362 DWN655362:DWO655362 EGJ655362:EGK655362 EQF655362:EQG655362 FAB655362:FAC655362 FJX655362:FJY655362 FTT655362:FTU655362 GDP655362:GDQ655362 GNL655362:GNM655362 GXH655362:GXI655362 HHD655362:HHE655362 HQZ655362:HRA655362 IAV655362:IAW655362 IKR655362:IKS655362 IUN655362:IUO655362 JEJ655362:JEK655362 JOF655362:JOG655362 JYB655362:JYC655362 KHX655362:KHY655362 KRT655362:KRU655362 LBP655362:LBQ655362 LLL655362:LLM655362 LVH655362:LVI655362 MFD655362:MFE655362 MOZ655362:MPA655362 MYV655362:MYW655362 NIR655362:NIS655362 NSN655362:NSO655362 OCJ655362:OCK655362 OMF655362:OMG655362 OWB655362:OWC655362 PFX655362:PFY655362 PPT655362:PPU655362 PZP655362:PZQ655362 QJL655362:QJM655362 QTH655362:QTI655362 RDD655362:RDE655362 RMZ655362:RNA655362 RWV655362:RWW655362 SGR655362:SGS655362 SQN655362:SQO655362 TAJ655362:TAK655362 TKF655362:TKG655362 TUB655362:TUC655362 UDX655362:UDY655362 UNT655362:UNU655362 UXP655362:UXQ655362 VHL655362:VHM655362 VRH655362:VRI655362 WBD655362:WBE655362 WKZ655362:WLA655362 WUV655362:WUW655362 D720898:E720898 IJ720898:IK720898 SF720898:SG720898 ACB720898:ACC720898 ALX720898:ALY720898 AVT720898:AVU720898 BFP720898:BFQ720898 BPL720898:BPM720898 BZH720898:BZI720898 CJD720898:CJE720898 CSZ720898:CTA720898 DCV720898:DCW720898 DMR720898:DMS720898 DWN720898:DWO720898 EGJ720898:EGK720898 EQF720898:EQG720898 FAB720898:FAC720898 FJX720898:FJY720898 FTT720898:FTU720898 GDP720898:GDQ720898 GNL720898:GNM720898 GXH720898:GXI720898 HHD720898:HHE720898 HQZ720898:HRA720898 IAV720898:IAW720898 IKR720898:IKS720898 IUN720898:IUO720898 JEJ720898:JEK720898 JOF720898:JOG720898 JYB720898:JYC720898 KHX720898:KHY720898 KRT720898:KRU720898 LBP720898:LBQ720898 LLL720898:LLM720898 LVH720898:LVI720898 MFD720898:MFE720898 MOZ720898:MPA720898 MYV720898:MYW720898 NIR720898:NIS720898 NSN720898:NSO720898 OCJ720898:OCK720898 OMF720898:OMG720898 OWB720898:OWC720898 PFX720898:PFY720898 PPT720898:PPU720898 PZP720898:PZQ720898 QJL720898:QJM720898 QTH720898:QTI720898 RDD720898:RDE720898 RMZ720898:RNA720898 RWV720898:RWW720898 SGR720898:SGS720898 SQN720898:SQO720898 TAJ720898:TAK720898 TKF720898:TKG720898 TUB720898:TUC720898 UDX720898:UDY720898 UNT720898:UNU720898 UXP720898:UXQ720898 VHL720898:VHM720898 VRH720898:VRI720898 WBD720898:WBE720898 WKZ720898:WLA720898 WUV720898:WUW720898 D786434:E786434 IJ786434:IK786434 SF786434:SG786434 ACB786434:ACC786434 ALX786434:ALY786434 AVT786434:AVU786434 BFP786434:BFQ786434 BPL786434:BPM786434 BZH786434:BZI786434 CJD786434:CJE786434 CSZ786434:CTA786434 DCV786434:DCW786434 DMR786434:DMS786434 DWN786434:DWO786434 EGJ786434:EGK786434 EQF786434:EQG786434 FAB786434:FAC786434 FJX786434:FJY786434 FTT786434:FTU786434 GDP786434:GDQ786434 GNL786434:GNM786434 GXH786434:GXI786434 HHD786434:HHE786434 HQZ786434:HRA786434 IAV786434:IAW786434 IKR786434:IKS786434 IUN786434:IUO786434 JEJ786434:JEK786434 JOF786434:JOG786434 JYB786434:JYC786434 KHX786434:KHY786434 KRT786434:KRU786434 LBP786434:LBQ786434 LLL786434:LLM786434 LVH786434:LVI786434 MFD786434:MFE786434 MOZ786434:MPA786434 MYV786434:MYW786434 NIR786434:NIS786434 NSN786434:NSO786434 OCJ786434:OCK786434 OMF786434:OMG786434 OWB786434:OWC786434 PFX786434:PFY786434 PPT786434:PPU786434 PZP786434:PZQ786434 QJL786434:QJM786434 QTH786434:QTI786434 RDD786434:RDE786434 RMZ786434:RNA786434 RWV786434:RWW786434 SGR786434:SGS786434 SQN786434:SQO786434 TAJ786434:TAK786434 TKF786434:TKG786434 TUB786434:TUC786434 UDX786434:UDY786434 UNT786434:UNU786434 UXP786434:UXQ786434 VHL786434:VHM786434 VRH786434:VRI786434 WBD786434:WBE786434 WKZ786434:WLA786434 WUV786434:WUW786434 D851970:E851970 IJ851970:IK851970 SF851970:SG851970 ACB851970:ACC851970 ALX851970:ALY851970 AVT851970:AVU851970 BFP851970:BFQ851970 BPL851970:BPM851970 BZH851970:BZI851970 CJD851970:CJE851970 CSZ851970:CTA851970 DCV851970:DCW851970 DMR851970:DMS851970 DWN851970:DWO851970 EGJ851970:EGK851970 EQF851970:EQG851970 FAB851970:FAC851970 FJX851970:FJY851970 FTT851970:FTU851970 GDP851970:GDQ851970 GNL851970:GNM851970 GXH851970:GXI851970 HHD851970:HHE851970 HQZ851970:HRA851970 IAV851970:IAW851970 IKR851970:IKS851970 IUN851970:IUO851970 JEJ851970:JEK851970 JOF851970:JOG851970 JYB851970:JYC851970 KHX851970:KHY851970 KRT851970:KRU851970 LBP851970:LBQ851970 LLL851970:LLM851970 LVH851970:LVI851970 MFD851970:MFE851970 MOZ851970:MPA851970 MYV851970:MYW851970 NIR851970:NIS851970 NSN851970:NSO851970 OCJ851970:OCK851970 OMF851970:OMG851970 OWB851970:OWC851970 PFX851970:PFY851970 PPT851970:PPU851970 PZP851970:PZQ851970 QJL851970:QJM851970 QTH851970:QTI851970 RDD851970:RDE851970 RMZ851970:RNA851970 RWV851970:RWW851970 SGR851970:SGS851970 SQN851970:SQO851970 TAJ851970:TAK851970 TKF851970:TKG851970 TUB851970:TUC851970 UDX851970:UDY851970 UNT851970:UNU851970 UXP851970:UXQ851970 VHL851970:VHM851970 VRH851970:VRI851970 WBD851970:WBE851970 WKZ851970:WLA851970 WUV851970:WUW851970 D917506:E917506 IJ917506:IK917506 SF917506:SG917506 ACB917506:ACC917506 ALX917506:ALY917506 AVT917506:AVU917506 BFP917506:BFQ917506 BPL917506:BPM917506 BZH917506:BZI917506 CJD917506:CJE917506 CSZ917506:CTA917506 DCV917506:DCW917506 DMR917506:DMS917506 DWN917506:DWO917506 EGJ917506:EGK917506 EQF917506:EQG917506 FAB917506:FAC917506 FJX917506:FJY917506 FTT917506:FTU917506 GDP917506:GDQ917506 GNL917506:GNM917506 GXH917506:GXI917506 HHD917506:HHE917506 HQZ917506:HRA917506 IAV917506:IAW917506 IKR917506:IKS917506 IUN917506:IUO917506 JEJ917506:JEK917506 JOF917506:JOG917506 JYB917506:JYC917506 KHX917506:KHY917506 KRT917506:KRU917506 LBP917506:LBQ917506 LLL917506:LLM917506 LVH917506:LVI917506 MFD917506:MFE917506 MOZ917506:MPA917506 MYV917506:MYW917506 NIR917506:NIS917506 NSN917506:NSO917506 OCJ917506:OCK917506 OMF917506:OMG917506 OWB917506:OWC917506 PFX917506:PFY917506 PPT917506:PPU917506 PZP917506:PZQ917506 QJL917506:QJM917506 QTH917506:QTI917506 RDD917506:RDE917506 RMZ917506:RNA917506 RWV917506:RWW917506 SGR917506:SGS917506 SQN917506:SQO917506 TAJ917506:TAK917506 TKF917506:TKG917506 TUB917506:TUC917506 UDX917506:UDY917506 UNT917506:UNU917506 UXP917506:UXQ917506 VHL917506:VHM917506 VRH917506:VRI917506 WBD917506:WBE917506 WKZ917506:WLA917506 WUV917506:WUW917506 D983042:E983042 IJ983042:IK983042 SF983042:SG983042 ACB983042:ACC983042 ALX983042:ALY983042 AVT983042:AVU983042 BFP983042:BFQ983042 BPL983042:BPM983042 BZH983042:BZI983042 CJD983042:CJE983042 CSZ983042:CTA983042 DCV983042:DCW983042 DMR983042:DMS983042 DWN983042:DWO983042 EGJ983042:EGK983042 EQF983042:EQG983042 FAB983042:FAC983042 FJX983042:FJY983042 FTT983042:FTU983042 GDP983042:GDQ983042 GNL983042:GNM983042 GXH983042:GXI983042 HHD983042:HHE983042 HQZ983042:HRA983042 IAV983042:IAW983042 IKR983042:IKS983042 IUN983042:IUO983042 JEJ983042:JEK983042 JOF983042:JOG983042 JYB983042:JYC983042 KHX983042:KHY983042 KRT983042:KRU983042 LBP983042:LBQ983042 LLL983042:LLM983042 LVH983042:LVI983042 MFD983042:MFE983042 MOZ983042:MPA983042 MYV983042:MYW983042 NIR983042:NIS983042 NSN983042:NSO983042 OCJ983042:OCK983042 OMF983042:OMG983042 OWB983042:OWC983042 PFX983042:PFY983042 PPT983042:PPU983042 PZP983042:PZQ983042 QJL983042:QJM983042 QTH983042:QTI983042 RDD983042:RDE983042 RMZ983042:RNA983042 RWV983042:RWW983042 SGR983042:SGS983042 SQN983042:SQO983042 TAJ983042:TAK983042 TKF983042:TKG983042 TUB983042:TUC983042 UDX983042:UDY983042 UNT983042:UNU983042 UXP983042:UXQ983042 VHL983042:VHM983042 VRH983042:VRI983042 WBD983042:WBE983042 WKZ983042:WLA983042">
      <formula1>INDIRECT(G7)</formula1>
    </dataValidation>
    <dataValidation type="list" allowBlank="1" showInputMessage="1" showErrorMessage="1" sqref="WUV983043:WUW983078 D65539:E65574 IJ65539:IK65574 SF65539:SG65574 ACB65539:ACC65574 ALX65539:ALY65574 AVT65539:AVU65574 BFP65539:BFQ65574 BPL65539:BPM65574 BZH65539:BZI65574 CJD65539:CJE65574 CSZ65539:CTA65574 DCV65539:DCW65574 DMR65539:DMS65574 DWN65539:DWO65574 EGJ65539:EGK65574 EQF65539:EQG65574 FAB65539:FAC65574 FJX65539:FJY65574 FTT65539:FTU65574 GDP65539:GDQ65574 GNL65539:GNM65574 GXH65539:GXI65574 HHD65539:HHE65574 HQZ65539:HRA65574 IAV65539:IAW65574 IKR65539:IKS65574 IUN65539:IUO65574 JEJ65539:JEK65574 JOF65539:JOG65574 JYB65539:JYC65574 KHX65539:KHY65574 KRT65539:KRU65574 LBP65539:LBQ65574 LLL65539:LLM65574 LVH65539:LVI65574 MFD65539:MFE65574 MOZ65539:MPA65574 MYV65539:MYW65574 NIR65539:NIS65574 NSN65539:NSO65574 OCJ65539:OCK65574 OMF65539:OMG65574 OWB65539:OWC65574 PFX65539:PFY65574 PPT65539:PPU65574 PZP65539:PZQ65574 QJL65539:QJM65574 QTH65539:QTI65574 RDD65539:RDE65574 RMZ65539:RNA65574 RWV65539:RWW65574 SGR65539:SGS65574 SQN65539:SQO65574 TAJ65539:TAK65574 TKF65539:TKG65574 TUB65539:TUC65574 UDX65539:UDY65574 UNT65539:UNU65574 UXP65539:UXQ65574 VHL65539:VHM65574 VRH65539:VRI65574 WBD65539:WBE65574 WKZ65539:WLA65574 WUV65539:WUW65574 D131075:E131110 IJ131075:IK131110 SF131075:SG131110 ACB131075:ACC131110 ALX131075:ALY131110 AVT131075:AVU131110 BFP131075:BFQ131110 BPL131075:BPM131110 BZH131075:BZI131110 CJD131075:CJE131110 CSZ131075:CTA131110 DCV131075:DCW131110 DMR131075:DMS131110 DWN131075:DWO131110 EGJ131075:EGK131110 EQF131075:EQG131110 FAB131075:FAC131110 FJX131075:FJY131110 FTT131075:FTU131110 GDP131075:GDQ131110 GNL131075:GNM131110 GXH131075:GXI131110 HHD131075:HHE131110 HQZ131075:HRA131110 IAV131075:IAW131110 IKR131075:IKS131110 IUN131075:IUO131110 JEJ131075:JEK131110 JOF131075:JOG131110 JYB131075:JYC131110 KHX131075:KHY131110 KRT131075:KRU131110 LBP131075:LBQ131110 LLL131075:LLM131110 LVH131075:LVI131110 MFD131075:MFE131110 MOZ131075:MPA131110 MYV131075:MYW131110 NIR131075:NIS131110 NSN131075:NSO131110 OCJ131075:OCK131110 OMF131075:OMG131110 OWB131075:OWC131110 PFX131075:PFY131110 PPT131075:PPU131110 PZP131075:PZQ131110 QJL131075:QJM131110 QTH131075:QTI131110 RDD131075:RDE131110 RMZ131075:RNA131110 RWV131075:RWW131110 SGR131075:SGS131110 SQN131075:SQO131110 TAJ131075:TAK131110 TKF131075:TKG131110 TUB131075:TUC131110 UDX131075:UDY131110 UNT131075:UNU131110 UXP131075:UXQ131110 VHL131075:VHM131110 VRH131075:VRI131110 WBD131075:WBE131110 WKZ131075:WLA131110 WUV131075:WUW131110 D196611:E196646 IJ196611:IK196646 SF196611:SG196646 ACB196611:ACC196646 ALX196611:ALY196646 AVT196611:AVU196646 BFP196611:BFQ196646 BPL196611:BPM196646 BZH196611:BZI196646 CJD196611:CJE196646 CSZ196611:CTA196646 DCV196611:DCW196646 DMR196611:DMS196646 DWN196611:DWO196646 EGJ196611:EGK196646 EQF196611:EQG196646 FAB196611:FAC196646 FJX196611:FJY196646 FTT196611:FTU196646 GDP196611:GDQ196646 GNL196611:GNM196646 GXH196611:GXI196646 HHD196611:HHE196646 HQZ196611:HRA196646 IAV196611:IAW196646 IKR196611:IKS196646 IUN196611:IUO196646 JEJ196611:JEK196646 JOF196611:JOG196646 JYB196611:JYC196646 KHX196611:KHY196646 KRT196611:KRU196646 LBP196611:LBQ196646 LLL196611:LLM196646 LVH196611:LVI196646 MFD196611:MFE196646 MOZ196611:MPA196646 MYV196611:MYW196646 NIR196611:NIS196646 NSN196611:NSO196646 OCJ196611:OCK196646 OMF196611:OMG196646 OWB196611:OWC196646 PFX196611:PFY196646 PPT196611:PPU196646 PZP196611:PZQ196646 QJL196611:QJM196646 QTH196611:QTI196646 RDD196611:RDE196646 RMZ196611:RNA196646 RWV196611:RWW196646 SGR196611:SGS196646 SQN196611:SQO196646 TAJ196611:TAK196646 TKF196611:TKG196646 TUB196611:TUC196646 UDX196611:UDY196646 UNT196611:UNU196646 UXP196611:UXQ196646 VHL196611:VHM196646 VRH196611:VRI196646 WBD196611:WBE196646 WKZ196611:WLA196646 WUV196611:WUW196646 D262147:E262182 IJ262147:IK262182 SF262147:SG262182 ACB262147:ACC262182 ALX262147:ALY262182 AVT262147:AVU262182 BFP262147:BFQ262182 BPL262147:BPM262182 BZH262147:BZI262182 CJD262147:CJE262182 CSZ262147:CTA262182 DCV262147:DCW262182 DMR262147:DMS262182 DWN262147:DWO262182 EGJ262147:EGK262182 EQF262147:EQG262182 FAB262147:FAC262182 FJX262147:FJY262182 FTT262147:FTU262182 GDP262147:GDQ262182 GNL262147:GNM262182 GXH262147:GXI262182 HHD262147:HHE262182 HQZ262147:HRA262182 IAV262147:IAW262182 IKR262147:IKS262182 IUN262147:IUO262182 JEJ262147:JEK262182 JOF262147:JOG262182 JYB262147:JYC262182 KHX262147:KHY262182 KRT262147:KRU262182 LBP262147:LBQ262182 LLL262147:LLM262182 LVH262147:LVI262182 MFD262147:MFE262182 MOZ262147:MPA262182 MYV262147:MYW262182 NIR262147:NIS262182 NSN262147:NSO262182 OCJ262147:OCK262182 OMF262147:OMG262182 OWB262147:OWC262182 PFX262147:PFY262182 PPT262147:PPU262182 PZP262147:PZQ262182 QJL262147:QJM262182 QTH262147:QTI262182 RDD262147:RDE262182 RMZ262147:RNA262182 RWV262147:RWW262182 SGR262147:SGS262182 SQN262147:SQO262182 TAJ262147:TAK262182 TKF262147:TKG262182 TUB262147:TUC262182 UDX262147:UDY262182 UNT262147:UNU262182 UXP262147:UXQ262182 VHL262147:VHM262182 VRH262147:VRI262182 WBD262147:WBE262182 WKZ262147:WLA262182 WUV262147:WUW262182 D327683:E327718 IJ327683:IK327718 SF327683:SG327718 ACB327683:ACC327718 ALX327683:ALY327718 AVT327683:AVU327718 BFP327683:BFQ327718 BPL327683:BPM327718 BZH327683:BZI327718 CJD327683:CJE327718 CSZ327683:CTA327718 DCV327683:DCW327718 DMR327683:DMS327718 DWN327683:DWO327718 EGJ327683:EGK327718 EQF327683:EQG327718 FAB327683:FAC327718 FJX327683:FJY327718 FTT327683:FTU327718 GDP327683:GDQ327718 GNL327683:GNM327718 GXH327683:GXI327718 HHD327683:HHE327718 HQZ327683:HRA327718 IAV327683:IAW327718 IKR327683:IKS327718 IUN327683:IUO327718 JEJ327683:JEK327718 JOF327683:JOG327718 JYB327683:JYC327718 KHX327683:KHY327718 KRT327683:KRU327718 LBP327683:LBQ327718 LLL327683:LLM327718 LVH327683:LVI327718 MFD327683:MFE327718 MOZ327683:MPA327718 MYV327683:MYW327718 NIR327683:NIS327718 NSN327683:NSO327718 OCJ327683:OCK327718 OMF327683:OMG327718 OWB327683:OWC327718 PFX327683:PFY327718 PPT327683:PPU327718 PZP327683:PZQ327718 QJL327683:QJM327718 QTH327683:QTI327718 RDD327683:RDE327718 RMZ327683:RNA327718 RWV327683:RWW327718 SGR327683:SGS327718 SQN327683:SQO327718 TAJ327683:TAK327718 TKF327683:TKG327718 TUB327683:TUC327718 UDX327683:UDY327718 UNT327683:UNU327718 UXP327683:UXQ327718 VHL327683:VHM327718 VRH327683:VRI327718 WBD327683:WBE327718 WKZ327683:WLA327718 WUV327683:WUW327718 D393219:E393254 IJ393219:IK393254 SF393219:SG393254 ACB393219:ACC393254 ALX393219:ALY393254 AVT393219:AVU393254 BFP393219:BFQ393254 BPL393219:BPM393254 BZH393219:BZI393254 CJD393219:CJE393254 CSZ393219:CTA393254 DCV393219:DCW393254 DMR393219:DMS393254 DWN393219:DWO393254 EGJ393219:EGK393254 EQF393219:EQG393254 FAB393219:FAC393254 FJX393219:FJY393254 FTT393219:FTU393254 GDP393219:GDQ393254 GNL393219:GNM393254 GXH393219:GXI393254 HHD393219:HHE393254 HQZ393219:HRA393254 IAV393219:IAW393254 IKR393219:IKS393254 IUN393219:IUO393254 JEJ393219:JEK393254 JOF393219:JOG393254 JYB393219:JYC393254 KHX393219:KHY393254 KRT393219:KRU393254 LBP393219:LBQ393254 LLL393219:LLM393254 LVH393219:LVI393254 MFD393219:MFE393254 MOZ393219:MPA393254 MYV393219:MYW393254 NIR393219:NIS393254 NSN393219:NSO393254 OCJ393219:OCK393254 OMF393219:OMG393254 OWB393219:OWC393254 PFX393219:PFY393254 PPT393219:PPU393254 PZP393219:PZQ393254 QJL393219:QJM393254 QTH393219:QTI393254 RDD393219:RDE393254 RMZ393219:RNA393254 RWV393219:RWW393254 SGR393219:SGS393254 SQN393219:SQO393254 TAJ393219:TAK393254 TKF393219:TKG393254 TUB393219:TUC393254 UDX393219:UDY393254 UNT393219:UNU393254 UXP393219:UXQ393254 VHL393219:VHM393254 VRH393219:VRI393254 WBD393219:WBE393254 WKZ393219:WLA393254 WUV393219:WUW393254 D458755:E458790 IJ458755:IK458790 SF458755:SG458790 ACB458755:ACC458790 ALX458755:ALY458790 AVT458755:AVU458790 BFP458755:BFQ458790 BPL458755:BPM458790 BZH458755:BZI458790 CJD458755:CJE458790 CSZ458755:CTA458790 DCV458755:DCW458790 DMR458755:DMS458790 DWN458755:DWO458790 EGJ458755:EGK458790 EQF458755:EQG458790 FAB458755:FAC458790 FJX458755:FJY458790 FTT458755:FTU458790 GDP458755:GDQ458790 GNL458755:GNM458790 GXH458755:GXI458790 HHD458755:HHE458790 HQZ458755:HRA458790 IAV458755:IAW458790 IKR458755:IKS458790 IUN458755:IUO458790 JEJ458755:JEK458790 JOF458755:JOG458790 JYB458755:JYC458790 KHX458755:KHY458790 KRT458755:KRU458790 LBP458755:LBQ458790 LLL458755:LLM458790 LVH458755:LVI458790 MFD458755:MFE458790 MOZ458755:MPA458790 MYV458755:MYW458790 NIR458755:NIS458790 NSN458755:NSO458790 OCJ458755:OCK458790 OMF458755:OMG458790 OWB458755:OWC458790 PFX458755:PFY458790 PPT458755:PPU458790 PZP458755:PZQ458790 QJL458755:QJM458790 QTH458755:QTI458790 RDD458755:RDE458790 RMZ458755:RNA458790 RWV458755:RWW458790 SGR458755:SGS458790 SQN458755:SQO458790 TAJ458755:TAK458790 TKF458755:TKG458790 TUB458755:TUC458790 UDX458755:UDY458790 UNT458755:UNU458790 UXP458755:UXQ458790 VHL458755:VHM458790 VRH458755:VRI458790 WBD458755:WBE458790 WKZ458755:WLA458790 WUV458755:WUW458790 D524291:E524326 IJ524291:IK524326 SF524291:SG524326 ACB524291:ACC524326 ALX524291:ALY524326 AVT524291:AVU524326 BFP524291:BFQ524326 BPL524291:BPM524326 BZH524291:BZI524326 CJD524291:CJE524326 CSZ524291:CTA524326 DCV524291:DCW524326 DMR524291:DMS524326 DWN524291:DWO524326 EGJ524291:EGK524326 EQF524291:EQG524326 FAB524291:FAC524326 FJX524291:FJY524326 FTT524291:FTU524326 GDP524291:GDQ524326 GNL524291:GNM524326 GXH524291:GXI524326 HHD524291:HHE524326 HQZ524291:HRA524326 IAV524291:IAW524326 IKR524291:IKS524326 IUN524291:IUO524326 JEJ524291:JEK524326 JOF524291:JOG524326 JYB524291:JYC524326 KHX524291:KHY524326 KRT524291:KRU524326 LBP524291:LBQ524326 LLL524291:LLM524326 LVH524291:LVI524326 MFD524291:MFE524326 MOZ524291:MPA524326 MYV524291:MYW524326 NIR524291:NIS524326 NSN524291:NSO524326 OCJ524291:OCK524326 OMF524291:OMG524326 OWB524291:OWC524326 PFX524291:PFY524326 PPT524291:PPU524326 PZP524291:PZQ524326 QJL524291:QJM524326 QTH524291:QTI524326 RDD524291:RDE524326 RMZ524291:RNA524326 RWV524291:RWW524326 SGR524291:SGS524326 SQN524291:SQO524326 TAJ524291:TAK524326 TKF524291:TKG524326 TUB524291:TUC524326 UDX524291:UDY524326 UNT524291:UNU524326 UXP524291:UXQ524326 VHL524291:VHM524326 VRH524291:VRI524326 WBD524291:WBE524326 WKZ524291:WLA524326 WUV524291:WUW524326 D589827:E589862 IJ589827:IK589862 SF589827:SG589862 ACB589827:ACC589862 ALX589827:ALY589862 AVT589827:AVU589862 BFP589827:BFQ589862 BPL589827:BPM589862 BZH589827:BZI589862 CJD589827:CJE589862 CSZ589827:CTA589862 DCV589827:DCW589862 DMR589827:DMS589862 DWN589827:DWO589862 EGJ589827:EGK589862 EQF589827:EQG589862 FAB589827:FAC589862 FJX589827:FJY589862 FTT589827:FTU589862 GDP589827:GDQ589862 GNL589827:GNM589862 GXH589827:GXI589862 HHD589827:HHE589862 HQZ589827:HRA589862 IAV589827:IAW589862 IKR589827:IKS589862 IUN589827:IUO589862 JEJ589827:JEK589862 JOF589827:JOG589862 JYB589827:JYC589862 KHX589827:KHY589862 KRT589827:KRU589862 LBP589827:LBQ589862 LLL589827:LLM589862 LVH589827:LVI589862 MFD589827:MFE589862 MOZ589827:MPA589862 MYV589827:MYW589862 NIR589827:NIS589862 NSN589827:NSO589862 OCJ589827:OCK589862 OMF589827:OMG589862 OWB589827:OWC589862 PFX589827:PFY589862 PPT589827:PPU589862 PZP589827:PZQ589862 QJL589827:QJM589862 QTH589827:QTI589862 RDD589827:RDE589862 RMZ589827:RNA589862 RWV589827:RWW589862 SGR589827:SGS589862 SQN589827:SQO589862 TAJ589827:TAK589862 TKF589827:TKG589862 TUB589827:TUC589862 UDX589827:UDY589862 UNT589827:UNU589862 UXP589827:UXQ589862 VHL589827:VHM589862 VRH589827:VRI589862 WBD589827:WBE589862 WKZ589827:WLA589862 WUV589827:WUW589862 D655363:E655398 IJ655363:IK655398 SF655363:SG655398 ACB655363:ACC655398 ALX655363:ALY655398 AVT655363:AVU655398 BFP655363:BFQ655398 BPL655363:BPM655398 BZH655363:BZI655398 CJD655363:CJE655398 CSZ655363:CTA655398 DCV655363:DCW655398 DMR655363:DMS655398 DWN655363:DWO655398 EGJ655363:EGK655398 EQF655363:EQG655398 FAB655363:FAC655398 FJX655363:FJY655398 FTT655363:FTU655398 GDP655363:GDQ655398 GNL655363:GNM655398 GXH655363:GXI655398 HHD655363:HHE655398 HQZ655363:HRA655398 IAV655363:IAW655398 IKR655363:IKS655398 IUN655363:IUO655398 JEJ655363:JEK655398 JOF655363:JOG655398 JYB655363:JYC655398 KHX655363:KHY655398 KRT655363:KRU655398 LBP655363:LBQ655398 LLL655363:LLM655398 LVH655363:LVI655398 MFD655363:MFE655398 MOZ655363:MPA655398 MYV655363:MYW655398 NIR655363:NIS655398 NSN655363:NSO655398 OCJ655363:OCK655398 OMF655363:OMG655398 OWB655363:OWC655398 PFX655363:PFY655398 PPT655363:PPU655398 PZP655363:PZQ655398 QJL655363:QJM655398 QTH655363:QTI655398 RDD655363:RDE655398 RMZ655363:RNA655398 RWV655363:RWW655398 SGR655363:SGS655398 SQN655363:SQO655398 TAJ655363:TAK655398 TKF655363:TKG655398 TUB655363:TUC655398 UDX655363:UDY655398 UNT655363:UNU655398 UXP655363:UXQ655398 VHL655363:VHM655398 VRH655363:VRI655398 WBD655363:WBE655398 WKZ655363:WLA655398 WUV655363:WUW655398 D720899:E720934 IJ720899:IK720934 SF720899:SG720934 ACB720899:ACC720934 ALX720899:ALY720934 AVT720899:AVU720934 BFP720899:BFQ720934 BPL720899:BPM720934 BZH720899:BZI720934 CJD720899:CJE720934 CSZ720899:CTA720934 DCV720899:DCW720934 DMR720899:DMS720934 DWN720899:DWO720934 EGJ720899:EGK720934 EQF720899:EQG720934 FAB720899:FAC720934 FJX720899:FJY720934 FTT720899:FTU720934 GDP720899:GDQ720934 GNL720899:GNM720934 GXH720899:GXI720934 HHD720899:HHE720934 HQZ720899:HRA720934 IAV720899:IAW720934 IKR720899:IKS720934 IUN720899:IUO720934 JEJ720899:JEK720934 JOF720899:JOG720934 JYB720899:JYC720934 KHX720899:KHY720934 KRT720899:KRU720934 LBP720899:LBQ720934 LLL720899:LLM720934 LVH720899:LVI720934 MFD720899:MFE720934 MOZ720899:MPA720934 MYV720899:MYW720934 NIR720899:NIS720934 NSN720899:NSO720934 OCJ720899:OCK720934 OMF720899:OMG720934 OWB720899:OWC720934 PFX720899:PFY720934 PPT720899:PPU720934 PZP720899:PZQ720934 QJL720899:QJM720934 QTH720899:QTI720934 RDD720899:RDE720934 RMZ720899:RNA720934 RWV720899:RWW720934 SGR720899:SGS720934 SQN720899:SQO720934 TAJ720899:TAK720934 TKF720899:TKG720934 TUB720899:TUC720934 UDX720899:UDY720934 UNT720899:UNU720934 UXP720899:UXQ720934 VHL720899:VHM720934 VRH720899:VRI720934 WBD720899:WBE720934 WKZ720899:WLA720934 WUV720899:WUW720934 D786435:E786470 IJ786435:IK786470 SF786435:SG786470 ACB786435:ACC786470 ALX786435:ALY786470 AVT786435:AVU786470 BFP786435:BFQ786470 BPL786435:BPM786470 BZH786435:BZI786470 CJD786435:CJE786470 CSZ786435:CTA786470 DCV786435:DCW786470 DMR786435:DMS786470 DWN786435:DWO786470 EGJ786435:EGK786470 EQF786435:EQG786470 FAB786435:FAC786470 FJX786435:FJY786470 FTT786435:FTU786470 GDP786435:GDQ786470 GNL786435:GNM786470 GXH786435:GXI786470 HHD786435:HHE786470 HQZ786435:HRA786470 IAV786435:IAW786470 IKR786435:IKS786470 IUN786435:IUO786470 JEJ786435:JEK786470 JOF786435:JOG786470 JYB786435:JYC786470 KHX786435:KHY786470 KRT786435:KRU786470 LBP786435:LBQ786470 LLL786435:LLM786470 LVH786435:LVI786470 MFD786435:MFE786470 MOZ786435:MPA786470 MYV786435:MYW786470 NIR786435:NIS786470 NSN786435:NSO786470 OCJ786435:OCK786470 OMF786435:OMG786470 OWB786435:OWC786470 PFX786435:PFY786470 PPT786435:PPU786470 PZP786435:PZQ786470 QJL786435:QJM786470 QTH786435:QTI786470 RDD786435:RDE786470 RMZ786435:RNA786470 RWV786435:RWW786470 SGR786435:SGS786470 SQN786435:SQO786470 TAJ786435:TAK786470 TKF786435:TKG786470 TUB786435:TUC786470 UDX786435:UDY786470 UNT786435:UNU786470 UXP786435:UXQ786470 VHL786435:VHM786470 VRH786435:VRI786470 WBD786435:WBE786470 WKZ786435:WLA786470 WUV786435:WUW786470 D851971:E852006 IJ851971:IK852006 SF851971:SG852006 ACB851971:ACC852006 ALX851971:ALY852006 AVT851971:AVU852006 BFP851971:BFQ852006 BPL851971:BPM852006 BZH851971:BZI852006 CJD851971:CJE852006 CSZ851971:CTA852006 DCV851971:DCW852006 DMR851971:DMS852006 DWN851971:DWO852006 EGJ851971:EGK852006 EQF851971:EQG852006 FAB851971:FAC852006 FJX851971:FJY852006 FTT851971:FTU852006 GDP851971:GDQ852006 GNL851971:GNM852006 GXH851971:GXI852006 HHD851971:HHE852006 HQZ851971:HRA852006 IAV851971:IAW852006 IKR851971:IKS852006 IUN851971:IUO852006 JEJ851971:JEK852006 JOF851971:JOG852006 JYB851971:JYC852006 KHX851971:KHY852006 KRT851971:KRU852006 LBP851971:LBQ852006 LLL851971:LLM852006 LVH851971:LVI852006 MFD851971:MFE852006 MOZ851971:MPA852006 MYV851971:MYW852006 NIR851971:NIS852006 NSN851971:NSO852006 OCJ851971:OCK852006 OMF851971:OMG852006 OWB851971:OWC852006 PFX851971:PFY852006 PPT851971:PPU852006 PZP851971:PZQ852006 QJL851971:QJM852006 QTH851971:QTI852006 RDD851971:RDE852006 RMZ851971:RNA852006 RWV851971:RWW852006 SGR851971:SGS852006 SQN851971:SQO852006 TAJ851971:TAK852006 TKF851971:TKG852006 TUB851971:TUC852006 UDX851971:UDY852006 UNT851971:UNU852006 UXP851971:UXQ852006 VHL851971:VHM852006 VRH851971:VRI852006 WBD851971:WBE852006 WKZ851971:WLA852006 WUV851971:WUW852006 D917507:E917542 IJ917507:IK917542 SF917507:SG917542 ACB917507:ACC917542 ALX917507:ALY917542 AVT917507:AVU917542 BFP917507:BFQ917542 BPL917507:BPM917542 BZH917507:BZI917542 CJD917507:CJE917542 CSZ917507:CTA917542 DCV917507:DCW917542 DMR917507:DMS917542 DWN917507:DWO917542 EGJ917507:EGK917542 EQF917507:EQG917542 FAB917507:FAC917542 FJX917507:FJY917542 FTT917507:FTU917542 GDP917507:GDQ917542 GNL917507:GNM917542 GXH917507:GXI917542 HHD917507:HHE917542 HQZ917507:HRA917542 IAV917507:IAW917542 IKR917507:IKS917542 IUN917507:IUO917542 JEJ917507:JEK917542 JOF917507:JOG917542 JYB917507:JYC917542 KHX917507:KHY917542 KRT917507:KRU917542 LBP917507:LBQ917542 LLL917507:LLM917542 LVH917507:LVI917542 MFD917507:MFE917542 MOZ917507:MPA917542 MYV917507:MYW917542 NIR917507:NIS917542 NSN917507:NSO917542 OCJ917507:OCK917542 OMF917507:OMG917542 OWB917507:OWC917542 PFX917507:PFY917542 PPT917507:PPU917542 PZP917507:PZQ917542 QJL917507:QJM917542 QTH917507:QTI917542 RDD917507:RDE917542 RMZ917507:RNA917542 RWV917507:RWW917542 SGR917507:SGS917542 SQN917507:SQO917542 TAJ917507:TAK917542 TKF917507:TKG917542 TUB917507:TUC917542 UDX917507:UDY917542 UNT917507:UNU917542 UXP917507:UXQ917542 VHL917507:VHM917542 VRH917507:VRI917542 WBD917507:WBE917542 WKZ917507:WLA917542 WUV917507:WUW917542 D983043:E983078 IJ983043:IK983078 SF983043:SG983078 ACB983043:ACC983078 ALX983043:ALY983078 AVT983043:AVU983078 BFP983043:BFQ983078 BPL983043:BPM983078 BZH983043:BZI983078 CJD983043:CJE983078 CSZ983043:CTA983078 DCV983043:DCW983078 DMR983043:DMS983078 DWN983043:DWO983078 EGJ983043:EGK983078 EQF983043:EQG983078 FAB983043:FAC983078 FJX983043:FJY983078 FTT983043:FTU983078 GDP983043:GDQ983078 GNL983043:GNM983078 GXH983043:GXI983078 HHD983043:HHE983078 HQZ983043:HRA983078 IAV983043:IAW983078 IKR983043:IKS983078 IUN983043:IUO983078 JEJ983043:JEK983078 JOF983043:JOG983078 JYB983043:JYC983078 KHX983043:KHY983078 KRT983043:KRU983078 LBP983043:LBQ983078 LLL983043:LLM983078 LVH983043:LVI983078 MFD983043:MFE983078 MOZ983043:MPA983078 MYV983043:MYW983078 NIR983043:NIS983078 NSN983043:NSO983078 OCJ983043:OCK983078 OMF983043:OMG983078 OWB983043:OWC983078 PFX983043:PFY983078 PPT983043:PPU983078 PZP983043:PZQ983078 QJL983043:QJM983078 QTH983043:QTI983078 RDD983043:RDE983078 RMZ983043:RNA983078 RWV983043:RWW983078 SGR983043:SGS983078 SQN983043:SQO983078 TAJ983043:TAK983078 TKF983043:TKG983078 TUB983043:TUC983078 UDX983043:UDY983078 UNT983043:UNU983078 UXP983043:UXQ983078 VHL983043:VHM983078 VRH983043:VRI983078 WBD983043:WBE983078 WKZ983043:WLA983078 IJ8:IK38 SF8:SG38 ACB8:ACC38 ALX8:ALY38 AVT8:AVU38 BFP8:BFQ38 BPL8:BPM38 BZH8:BZI38 CJD8:CJE38 CSZ8:CTA38 DCV8:DCW38 DMR8:DMS38 DWN8:DWO38 EGJ8:EGK38 EQF8:EQG38 FAB8:FAC38 FJX8:FJY38 FTT8:FTU38 GDP8:GDQ38 GNL8:GNM38 GXH8:GXI38 HHD8:HHE38 HQZ8:HRA38 IAV8:IAW38 IKR8:IKS38 IUN8:IUO38 JEJ8:JEK38 JOF8:JOG38 JYB8:JYC38 KHX8:KHY38 KRT8:KRU38 LBP8:LBQ38 LLL8:LLM38 LVH8:LVI38 MFD8:MFE38 MOZ8:MPA38 MYV8:MYW38 NIR8:NIS38 NSN8:NSO38 OCJ8:OCK38 OMF8:OMG38 OWB8:OWC38 PFX8:PFY38 PPT8:PPU38 PZP8:PZQ38 QJL8:QJM38 QTH8:QTI38 RDD8:RDE38 RMZ8:RNA38 RWV8:RWW38 SGR8:SGS38 SQN8:SQO38 TAJ8:TAK38 TKF8:TKG38 TUB8:TUC38 UDX8:UDY38 UNT8:UNU38 UXP8:UXQ38 VHL8:VHM38 VRH8:VRI38 WBD8:WBE38 WKZ8:WLA38 WUV8:WUW38">
      <formula1>INDIRECT(G8)</formula1>
    </dataValidation>
    <dataValidation type="list" allowBlank="1" showInputMessage="1" showErrorMessage="1" sqref="WUY983042:WUY983078 G65538:G65574 IM65538:IM65574 SI65538:SI65574 ACE65538:ACE65574 AMA65538:AMA65574 AVW65538:AVW65574 BFS65538:BFS65574 BPO65538:BPO65574 BZK65538:BZK65574 CJG65538:CJG65574 CTC65538:CTC65574 DCY65538:DCY65574 DMU65538:DMU65574 DWQ65538:DWQ65574 EGM65538:EGM65574 EQI65538:EQI65574 FAE65538:FAE65574 FKA65538:FKA65574 FTW65538:FTW65574 GDS65538:GDS65574 GNO65538:GNO65574 GXK65538:GXK65574 HHG65538:HHG65574 HRC65538:HRC65574 IAY65538:IAY65574 IKU65538:IKU65574 IUQ65538:IUQ65574 JEM65538:JEM65574 JOI65538:JOI65574 JYE65538:JYE65574 KIA65538:KIA65574 KRW65538:KRW65574 LBS65538:LBS65574 LLO65538:LLO65574 LVK65538:LVK65574 MFG65538:MFG65574 MPC65538:MPC65574 MYY65538:MYY65574 NIU65538:NIU65574 NSQ65538:NSQ65574 OCM65538:OCM65574 OMI65538:OMI65574 OWE65538:OWE65574 PGA65538:PGA65574 PPW65538:PPW65574 PZS65538:PZS65574 QJO65538:QJO65574 QTK65538:QTK65574 RDG65538:RDG65574 RNC65538:RNC65574 RWY65538:RWY65574 SGU65538:SGU65574 SQQ65538:SQQ65574 TAM65538:TAM65574 TKI65538:TKI65574 TUE65538:TUE65574 UEA65538:UEA65574 UNW65538:UNW65574 UXS65538:UXS65574 VHO65538:VHO65574 VRK65538:VRK65574 WBG65538:WBG65574 WLC65538:WLC65574 WUY65538:WUY65574 G131074:G131110 IM131074:IM131110 SI131074:SI131110 ACE131074:ACE131110 AMA131074:AMA131110 AVW131074:AVW131110 BFS131074:BFS131110 BPO131074:BPO131110 BZK131074:BZK131110 CJG131074:CJG131110 CTC131074:CTC131110 DCY131074:DCY131110 DMU131074:DMU131110 DWQ131074:DWQ131110 EGM131074:EGM131110 EQI131074:EQI131110 FAE131074:FAE131110 FKA131074:FKA131110 FTW131074:FTW131110 GDS131074:GDS131110 GNO131074:GNO131110 GXK131074:GXK131110 HHG131074:HHG131110 HRC131074:HRC131110 IAY131074:IAY131110 IKU131074:IKU131110 IUQ131074:IUQ131110 JEM131074:JEM131110 JOI131074:JOI131110 JYE131074:JYE131110 KIA131074:KIA131110 KRW131074:KRW131110 LBS131074:LBS131110 LLO131074:LLO131110 LVK131074:LVK131110 MFG131074:MFG131110 MPC131074:MPC131110 MYY131074:MYY131110 NIU131074:NIU131110 NSQ131074:NSQ131110 OCM131074:OCM131110 OMI131074:OMI131110 OWE131074:OWE131110 PGA131074:PGA131110 PPW131074:PPW131110 PZS131074:PZS131110 QJO131074:QJO131110 QTK131074:QTK131110 RDG131074:RDG131110 RNC131074:RNC131110 RWY131074:RWY131110 SGU131074:SGU131110 SQQ131074:SQQ131110 TAM131074:TAM131110 TKI131074:TKI131110 TUE131074:TUE131110 UEA131074:UEA131110 UNW131074:UNW131110 UXS131074:UXS131110 VHO131074:VHO131110 VRK131074:VRK131110 WBG131074:WBG131110 WLC131074:WLC131110 WUY131074:WUY131110 G196610:G196646 IM196610:IM196646 SI196610:SI196646 ACE196610:ACE196646 AMA196610:AMA196646 AVW196610:AVW196646 BFS196610:BFS196646 BPO196610:BPO196646 BZK196610:BZK196646 CJG196610:CJG196646 CTC196610:CTC196646 DCY196610:DCY196646 DMU196610:DMU196646 DWQ196610:DWQ196646 EGM196610:EGM196646 EQI196610:EQI196646 FAE196610:FAE196646 FKA196610:FKA196646 FTW196610:FTW196646 GDS196610:GDS196646 GNO196610:GNO196646 GXK196610:GXK196646 HHG196610:HHG196646 HRC196610:HRC196646 IAY196610:IAY196646 IKU196610:IKU196646 IUQ196610:IUQ196646 JEM196610:JEM196646 JOI196610:JOI196646 JYE196610:JYE196646 KIA196610:KIA196646 KRW196610:KRW196646 LBS196610:LBS196646 LLO196610:LLO196646 LVK196610:LVK196646 MFG196610:MFG196646 MPC196610:MPC196646 MYY196610:MYY196646 NIU196610:NIU196646 NSQ196610:NSQ196646 OCM196610:OCM196646 OMI196610:OMI196646 OWE196610:OWE196646 PGA196610:PGA196646 PPW196610:PPW196646 PZS196610:PZS196646 QJO196610:QJO196646 QTK196610:QTK196646 RDG196610:RDG196646 RNC196610:RNC196646 RWY196610:RWY196646 SGU196610:SGU196646 SQQ196610:SQQ196646 TAM196610:TAM196646 TKI196610:TKI196646 TUE196610:TUE196646 UEA196610:UEA196646 UNW196610:UNW196646 UXS196610:UXS196646 VHO196610:VHO196646 VRK196610:VRK196646 WBG196610:WBG196646 WLC196610:WLC196646 WUY196610:WUY196646 G262146:G262182 IM262146:IM262182 SI262146:SI262182 ACE262146:ACE262182 AMA262146:AMA262182 AVW262146:AVW262182 BFS262146:BFS262182 BPO262146:BPO262182 BZK262146:BZK262182 CJG262146:CJG262182 CTC262146:CTC262182 DCY262146:DCY262182 DMU262146:DMU262182 DWQ262146:DWQ262182 EGM262146:EGM262182 EQI262146:EQI262182 FAE262146:FAE262182 FKA262146:FKA262182 FTW262146:FTW262182 GDS262146:GDS262182 GNO262146:GNO262182 GXK262146:GXK262182 HHG262146:HHG262182 HRC262146:HRC262182 IAY262146:IAY262182 IKU262146:IKU262182 IUQ262146:IUQ262182 JEM262146:JEM262182 JOI262146:JOI262182 JYE262146:JYE262182 KIA262146:KIA262182 KRW262146:KRW262182 LBS262146:LBS262182 LLO262146:LLO262182 LVK262146:LVK262182 MFG262146:MFG262182 MPC262146:MPC262182 MYY262146:MYY262182 NIU262146:NIU262182 NSQ262146:NSQ262182 OCM262146:OCM262182 OMI262146:OMI262182 OWE262146:OWE262182 PGA262146:PGA262182 PPW262146:PPW262182 PZS262146:PZS262182 QJO262146:QJO262182 QTK262146:QTK262182 RDG262146:RDG262182 RNC262146:RNC262182 RWY262146:RWY262182 SGU262146:SGU262182 SQQ262146:SQQ262182 TAM262146:TAM262182 TKI262146:TKI262182 TUE262146:TUE262182 UEA262146:UEA262182 UNW262146:UNW262182 UXS262146:UXS262182 VHO262146:VHO262182 VRK262146:VRK262182 WBG262146:WBG262182 WLC262146:WLC262182 WUY262146:WUY262182 G327682:G327718 IM327682:IM327718 SI327682:SI327718 ACE327682:ACE327718 AMA327682:AMA327718 AVW327682:AVW327718 BFS327682:BFS327718 BPO327682:BPO327718 BZK327682:BZK327718 CJG327682:CJG327718 CTC327682:CTC327718 DCY327682:DCY327718 DMU327682:DMU327718 DWQ327682:DWQ327718 EGM327682:EGM327718 EQI327682:EQI327718 FAE327682:FAE327718 FKA327682:FKA327718 FTW327682:FTW327718 GDS327682:GDS327718 GNO327682:GNO327718 GXK327682:GXK327718 HHG327682:HHG327718 HRC327682:HRC327718 IAY327682:IAY327718 IKU327682:IKU327718 IUQ327682:IUQ327718 JEM327682:JEM327718 JOI327682:JOI327718 JYE327682:JYE327718 KIA327682:KIA327718 KRW327682:KRW327718 LBS327682:LBS327718 LLO327682:LLO327718 LVK327682:LVK327718 MFG327682:MFG327718 MPC327682:MPC327718 MYY327682:MYY327718 NIU327682:NIU327718 NSQ327682:NSQ327718 OCM327682:OCM327718 OMI327682:OMI327718 OWE327682:OWE327718 PGA327682:PGA327718 PPW327682:PPW327718 PZS327682:PZS327718 QJO327682:QJO327718 QTK327682:QTK327718 RDG327682:RDG327718 RNC327682:RNC327718 RWY327682:RWY327718 SGU327682:SGU327718 SQQ327682:SQQ327718 TAM327682:TAM327718 TKI327682:TKI327718 TUE327682:TUE327718 UEA327682:UEA327718 UNW327682:UNW327718 UXS327682:UXS327718 VHO327682:VHO327718 VRK327682:VRK327718 WBG327682:WBG327718 WLC327682:WLC327718 WUY327682:WUY327718 G393218:G393254 IM393218:IM393254 SI393218:SI393254 ACE393218:ACE393254 AMA393218:AMA393254 AVW393218:AVW393254 BFS393218:BFS393254 BPO393218:BPO393254 BZK393218:BZK393254 CJG393218:CJG393254 CTC393218:CTC393254 DCY393218:DCY393254 DMU393218:DMU393254 DWQ393218:DWQ393254 EGM393218:EGM393254 EQI393218:EQI393254 FAE393218:FAE393254 FKA393218:FKA393254 FTW393218:FTW393254 GDS393218:GDS393254 GNO393218:GNO393254 GXK393218:GXK393254 HHG393218:HHG393254 HRC393218:HRC393254 IAY393218:IAY393254 IKU393218:IKU393254 IUQ393218:IUQ393254 JEM393218:JEM393254 JOI393218:JOI393254 JYE393218:JYE393254 KIA393218:KIA393254 KRW393218:KRW393254 LBS393218:LBS393254 LLO393218:LLO393254 LVK393218:LVK393254 MFG393218:MFG393254 MPC393218:MPC393254 MYY393218:MYY393254 NIU393218:NIU393254 NSQ393218:NSQ393254 OCM393218:OCM393254 OMI393218:OMI393254 OWE393218:OWE393254 PGA393218:PGA393254 PPW393218:PPW393254 PZS393218:PZS393254 QJO393218:QJO393254 QTK393218:QTK393254 RDG393218:RDG393254 RNC393218:RNC393254 RWY393218:RWY393254 SGU393218:SGU393254 SQQ393218:SQQ393254 TAM393218:TAM393254 TKI393218:TKI393254 TUE393218:TUE393254 UEA393218:UEA393254 UNW393218:UNW393254 UXS393218:UXS393254 VHO393218:VHO393254 VRK393218:VRK393254 WBG393218:WBG393254 WLC393218:WLC393254 WUY393218:WUY393254 G458754:G458790 IM458754:IM458790 SI458754:SI458790 ACE458754:ACE458790 AMA458754:AMA458790 AVW458754:AVW458790 BFS458754:BFS458790 BPO458754:BPO458790 BZK458754:BZK458790 CJG458754:CJG458790 CTC458754:CTC458790 DCY458754:DCY458790 DMU458754:DMU458790 DWQ458754:DWQ458790 EGM458754:EGM458790 EQI458754:EQI458790 FAE458754:FAE458790 FKA458754:FKA458790 FTW458754:FTW458790 GDS458754:GDS458790 GNO458754:GNO458790 GXK458754:GXK458790 HHG458754:HHG458790 HRC458754:HRC458790 IAY458754:IAY458790 IKU458754:IKU458790 IUQ458754:IUQ458790 JEM458754:JEM458790 JOI458754:JOI458790 JYE458754:JYE458790 KIA458754:KIA458790 KRW458754:KRW458790 LBS458754:LBS458790 LLO458754:LLO458790 LVK458754:LVK458790 MFG458754:MFG458790 MPC458754:MPC458790 MYY458754:MYY458790 NIU458754:NIU458790 NSQ458754:NSQ458790 OCM458754:OCM458790 OMI458754:OMI458790 OWE458754:OWE458790 PGA458754:PGA458790 PPW458754:PPW458790 PZS458754:PZS458790 QJO458754:QJO458790 QTK458754:QTK458790 RDG458754:RDG458790 RNC458754:RNC458790 RWY458754:RWY458790 SGU458754:SGU458790 SQQ458754:SQQ458790 TAM458754:TAM458790 TKI458754:TKI458790 TUE458754:TUE458790 UEA458754:UEA458790 UNW458754:UNW458790 UXS458754:UXS458790 VHO458754:VHO458790 VRK458754:VRK458790 WBG458754:WBG458790 WLC458754:WLC458790 WUY458754:WUY458790 G524290:G524326 IM524290:IM524326 SI524290:SI524326 ACE524290:ACE524326 AMA524290:AMA524326 AVW524290:AVW524326 BFS524290:BFS524326 BPO524290:BPO524326 BZK524290:BZK524326 CJG524290:CJG524326 CTC524290:CTC524326 DCY524290:DCY524326 DMU524290:DMU524326 DWQ524290:DWQ524326 EGM524290:EGM524326 EQI524290:EQI524326 FAE524290:FAE524326 FKA524290:FKA524326 FTW524290:FTW524326 GDS524290:GDS524326 GNO524290:GNO524326 GXK524290:GXK524326 HHG524290:HHG524326 HRC524290:HRC524326 IAY524290:IAY524326 IKU524290:IKU524326 IUQ524290:IUQ524326 JEM524290:JEM524326 JOI524290:JOI524326 JYE524290:JYE524326 KIA524290:KIA524326 KRW524290:KRW524326 LBS524290:LBS524326 LLO524290:LLO524326 LVK524290:LVK524326 MFG524290:MFG524326 MPC524290:MPC524326 MYY524290:MYY524326 NIU524290:NIU524326 NSQ524290:NSQ524326 OCM524290:OCM524326 OMI524290:OMI524326 OWE524290:OWE524326 PGA524290:PGA524326 PPW524290:PPW524326 PZS524290:PZS524326 QJO524290:QJO524326 QTK524290:QTK524326 RDG524290:RDG524326 RNC524290:RNC524326 RWY524290:RWY524326 SGU524290:SGU524326 SQQ524290:SQQ524326 TAM524290:TAM524326 TKI524290:TKI524326 TUE524290:TUE524326 UEA524290:UEA524326 UNW524290:UNW524326 UXS524290:UXS524326 VHO524290:VHO524326 VRK524290:VRK524326 WBG524290:WBG524326 WLC524290:WLC524326 WUY524290:WUY524326 G589826:G589862 IM589826:IM589862 SI589826:SI589862 ACE589826:ACE589862 AMA589826:AMA589862 AVW589826:AVW589862 BFS589826:BFS589862 BPO589826:BPO589862 BZK589826:BZK589862 CJG589826:CJG589862 CTC589826:CTC589862 DCY589826:DCY589862 DMU589826:DMU589862 DWQ589826:DWQ589862 EGM589826:EGM589862 EQI589826:EQI589862 FAE589826:FAE589862 FKA589826:FKA589862 FTW589826:FTW589862 GDS589826:GDS589862 GNO589826:GNO589862 GXK589826:GXK589862 HHG589826:HHG589862 HRC589826:HRC589862 IAY589826:IAY589862 IKU589826:IKU589862 IUQ589826:IUQ589862 JEM589826:JEM589862 JOI589826:JOI589862 JYE589826:JYE589862 KIA589826:KIA589862 KRW589826:KRW589862 LBS589826:LBS589862 LLO589826:LLO589862 LVK589826:LVK589862 MFG589826:MFG589862 MPC589826:MPC589862 MYY589826:MYY589862 NIU589826:NIU589862 NSQ589826:NSQ589862 OCM589826:OCM589862 OMI589826:OMI589862 OWE589826:OWE589862 PGA589826:PGA589862 PPW589826:PPW589862 PZS589826:PZS589862 QJO589826:QJO589862 QTK589826:QTK589862 RDG589826:RDG589862 RNC589826:RNC589862 RWY589826:RWY589862 SGU589826:SGU589862 SQQ589826:SQQ589862 TAM589826:TAM589862 TKI589826:TKI589862 TUE589826:TUE589862 UEA589826:UEA589862 UNW589826:UNW589862 UXS589826:UXS589862 VHO589826:VHO589862 VRK589826:VRK589862 WBG589826:WBG589862 WLC589826:WLC589862 WUY589826:WUY589862 G655362:G655398 IM655362:IM655398 SI655362:SI655398 ACE655362:ACE655398 AMA655362:AMA655398 AVW655362:AVW655398 BFS655362:BFS655398 BPO655362:BPO655398 BZK655362:BZK655398 CJG655362:CJG655398 CTC655362:CTC655398 DCY655362:DCY655398 DMU655362:DMU655398 DWQ655362:DWQ655398 EGM655362:EGM655398 EQI655362:EQI655398 FAE655362:FAE655398 FKA655362:FKA655398 FTW655362:FTW655398 GDS655362:GDS655398 GNO655362:GNO655398 GXK655362:GXK655398 HHG655362:HHG655398 HRC655362:HRC655398 IAY655362:IAY655398 IKU655362:IKU655398 IUQ655362:IUQ655398 JEM655362:JEM655398 JOI655362:JOI655398 JYE655362:JYE655398 KIA655362:KIA655398 KRW655362:KRW655398 LBS655362:LBS655398 LLO655362:LLO655398 LVK655362:LVK655398 MFG655362:MFG655398 MPC655362:MPC655398 MYY655362:MYY655398 NIU655362:NIU655398 NSQ655362:NSQ655398 OCM655362:OCM655398 OMI655362:OMI655398 OWE655362:OWE655398 PGA655362:PGA655398 PPW655362:PPW655398 PZS655362:PZS655398 QJO655362:QJO655398 QTK655362:QTK655398 RDG655362:RDG655398 RNC655362:RNC655398 RWY655362:RWY655398 SGU655362:SGU655398 SQQ655362:SQQ655398 TAM655362:TAM655398 TKI655362:TKI655398 TUE655362:TUE655398 UEA655362:UEA655398 UNW655362:UNW655398 UXS655362:UXS655398 VHO655362:VHO655398 VRK655362:VRK655398 WBG655362:WBG655398 WLC655362:WLC655398 WUY655362:WUY655398 G720898:G720934 IM720898:IM720934 SI720898:SI720934 ACE720898:ACE720934 AMA720898:AMA720934 AVW720898:AVW720934 BFS720898:BFS720934 BPO720898:BPO720934 BZK720898:BZK720934 CJG720898:CJG720934 CTC720898:CTC720934 DCY720898:DCY720934 DMU720898:DMU720934 DWQ720898:DWQ720934 EGM720898:EGM720934 EQI720898:EQI720934 FAE720898:FAE720934 FKA720898:FKA720934 FTW720898:FTW720934 GDS720898:GDS720934 GNO720898:GNO720934 GXK720898:GXK720934 HHG720898:HHG720934 HRC720898:HRC720934 IAY720898:IAY720934 IKU720898:IKU720934 IUQ720898:IUQ720934 JEM720898:JEM720934 JOI720898:JOI720934 JYE720898:JYE720934 KIA720898:KIA720934 KRW720898:KRW720934 LBS720898:LBS720934 LLO720898:LLO720934 LVK720898:LVK720934 MFG720898:MFG720934 MPC720898:MPC720934 MYY720898:MYY720934 NIU720898:NIU720934 NSQ720898:NSQ720934 OCM720898:OCM720934 OMI720898:OMI720934 OWE720898:OWE720934 PGA720898:PGA720934 PPW720898:PPW720934 PZS720898:PZS720934 QJO720898:QJO720934 QTK720898:QTK720934 RDG720898:RDG720934 RNC720898:RNC720934 RWY720898:RWY720934 SGU720898:SGU720934 SQQ720898:SQQ720934 TAM720898:TAM720934 TKI720898:TKI720934 TUE720898:TUE720934 UEA720898:UEA720934 UNW720898:UNW720934 UXS720898:UXS720934 VHO720898:VHO720934 VRK720898:VRK720934 WBG720898:WBG720934 WLC720898:WLC720934 WUY720898:WUY720934 G786434:G786470 IM786434:IM786470 SI786434:SI786470 ACE786434:ACE786470 AMA786434:AMA786470 AVW786434:AVW786470 BFS786434:BFS786470 BPO786434:BPO786470 BZK786434:BZK786470 CJG786434:CJG786470 CTC786434:CTC786470 DCY786434:DCY786470 DMU786434:DMU786470 DWQ786434:DWQ786470 EGM786434:EGM786470 EQI786434:EQI786470 FAE786434:FAE786470 FKA786434:FKA786470 FTW786434:FTW786470 GDS786434:GDS786470 GNO786434:GNO786470 GXK786434:GXK786470 HHG786434:HHG786470 HRC786434:HRC786470 IAY786434:IAY786470 IKU786434:IKU786470 IUQ786434:IUQ786470 JEM786434:JEM786470 JOI786434:JOI786470 JYE786434:JYE786470 KIA786434:KIA786470 KRW786434:KRW786470 LBS786434:LBS786470 LLO786434:LLO786470 LVK786434:LVK786470 MFG786434:MFG786470 MPC786434:MPC786470 MYY786434:MYY786470 NIU786434:NIU786470 NSQ786434:NSQ786470 OCM786434:OCM786470 OMI786434:OMI786470 OWE786434:OWE786470 PGA786434:PGA786470 PPW786434:PPW786470 PZS786434:PZS786470 QJO786434:QJO786470 QTK786434:QTK786470 RDG786434:RDG786470 RNC786434:RNC786470 RWY786434:RWY786470 SGU786434:SGU786470 SQQ786434:SQQ786470 TAM786434:TAM786470 TKI786434:TKI786470 TUE786434:TUE786470 UEA786434:UEA786470 UNW786434:UNW786470 UXS786434:UXS786470 VHO786434:VHO786470 VRK786434:VRK786470 WBG786434:WBG786470 WLC786434:WLC786470 WUY786434:WUY786470 G851970:G852006 IM851970:IM852006 SI851970:SI852006 ACE851970:ACE852006 AMA851970:AMA852006 AVW851970:AVW852006 BFS851970:BFS852006 BPO851970:BPO852006 BZK851970:BZK852006 CJG851970:CJG852006 CTC851970:CTC852006 DCY851970:DCY852006 DMU851970:DMU852006 DWQ851970:DWQ852006 EGM851970:EGM852006 EQI851970:EQI852006 FAE851970:FAE852006 FKA851970:FKA852006 FTW851970:FTW852006 GDS851970:GDS852006 GNO851970:GNO852006 GXK851970:GXK852006 HHG851970:HHG852006 HRC851970:HRC852006 IAY851970:IAY852006 IKU851970:IKU852006 IUQ851970:IUQ852006 JEM851970:JEM852006 JOI851970:JOI852006 JYE851970:JYE852006 KIA851970:KIA852006 KRW851970:KRW852006 LBS851970:LBS852006 LLO851970:LLO852006 LVK851970:LVK852006 MFG851970:MFG852006 MPC851970:MPC852006 MYY851970:MYY852006 NIU851970:NIU852006 NSQ851970:NSQ852006 OCM851970:OCM852006 OMI851970:OMI852006 OWE851970:OWE852006 PGA851970:PGA852006 PPW851970:PPW852006 PZS851970:PZS852006 QJO851970:QJO852006 QTK851970:QTK852006 RDG851970:RDG852006 RNC851970:RNC852006 RWY851970:RWY852006 SGU851970:SGU852006 SQQ851970:SQQ852006 TAM851970:TAM852006 TKI851970:TKI852006 TUE851970:TUE852006 UEA851970:UEA852006 UNW851970:UNW852006 UXS851970:UXS852006 VHO851970:VHO852006 VRK851970:VRK852006 WBG851970:WBG852006 WLC851970:WLC852006 WUY851970:WUY852006 G917506:G917542 IM917506:IM917542 SI917506:SI917542 ACE917506:ACE917542 AMA917506:AMA917542 AVW917506:AVW917542 BFS917506:BFS917542 BPO917506:BPO917542 BZK917506:BZK917542 CJG917506:CJG917542 CTC917506:CTC917542 DCY917506:DCY917542 DMU917506:DMU917542 DWQ917506:DWQ917542 EGM917506:EGM917542 EQI917506:EQI917542 FAE917506:FAE917542 FKA917506:FKA917542 FTW917506:FTW917542 GDS917506:GDS917542 GNO917506:GNO917542 GXK917506:GXK917542 HHG917506:HHG917542 HRC917506:HRC917542 IAY917506:IAY917542 IKU917506:IKU917542 IUQ917506:IUQ917542 JEM917506:JEM917542 JOI917506:JOI917542 JYE917506:JYE917542 KIA917506:KIA917542 KRW917506:KRW917542 LBS917506:LBS917542 LLO917506:LLO917542 LVK917506:LVK917542 MFG917506:MFG917542 MPC917506:MPC917542 MYY917506:MYY917542 NIU917506:NIU917542 NSQ917506:NSQ917542 OCM917506:OCM917542 OMI917506:OMI917542 OWE917506:OWE917542 PGA917506:PGA917542 PPW917506:PPW917542 PZS917506:PZS917542 QJO917506:QJO917542 QTK917506:QTK917542 RDG917506:RDG917542 RNC917506:RNC917542 RWY917506:RWY917542 SGU917506:SGU917542 SQQ917506:SQQ917542 TAM917506:TAM917542 TKI917506:TKI917542 TUE917506:TUE917542 UEA917506:UEA917542 UNW917506:UNW917542 UXS917506:UXS917542 VHO917506:VHO917542 VRK917506:VRK917542 WBG917506:WBG917542 WLC917506:WLC917542 WUY917506:WUY917542 G983042:G983078 IM983042:IM983078 SI983042:SI983078 ACE983042:ACE983078 AMA983042:AMA983078 AVW983042:AVW983078 BFS983042:BFS983078 BPO983042:BPO983078 BZK983042:BZK983078 CJG983042:CJG983078 CTC983042:CTC983078 DCY983042:DCY983078 DMU983042:DMU983078 DWQ983042:DWQ983078 EGM983042:EGM983078 EQI983042:EQI983078 FAE983042:FAE983078 FKA983042:FKA983078 FTW983042:FTW983078 GDS983042:GDS983078 GNO983042:GNO983078 GXK983042:GXK983078 HHG983042:HHG983078 HRC983042:HRC983078 IAY983042:IAY983078 IKU983042:IKU983078 IUQ983042:IUQ983078 JEM983042:JEM983078 JOI983042:JOI983078 JYE983042:JYE983078 KIA983042:KIA983078 KRW983042:KRW983078 LBS983042:LBS983078 LLO983042:LLO983078 LVK983042:LVK983078 MFG983042:MFG983078 MPC983042:MPC983078 MYY983042:MYY983078 NIU983042:NIU983078 NSQ983042:NSQ983078 OCM983042:OCM983078 OMI983042:OMI983078 OWE983042:OWE983078 PGA983042:PGA983078 PPW983042:PPW983078 PZS983042:PZS983078 QJO983042:QJO983078 QTK983042:QTK983078 RDG983042:RDG983078 RNC983042:RNC983078 RWY983042:RWY983078 SGU983042:SGU983078 SQQ983042:SQQ983078 TAM983042:TAM983078 TKI983042:TKI983078 TUE983042:TUE983078 UEA983042:UEA983078 UNW983042:UNW983078 UXS983042:UXS983078 VHO983042:VHO983078 VRK983042:VRK983078 WBG983042:WBG983078 WLC983042:WLC983078 WUY7:WUY38 WLC7:WLC38 WBG7:WBG38 VRK7:VRK38 VHO7:VHO38 UXS7:UXS38 UNW7:UNW38 UEA7:UEA38 TUE7:TUE38 TKI7:TKI38 TAM7:TAM38 SQQ7:SQQ38 SGU7:SGU38 RWY7:RWY38 RNC7:RNC38 RDG7:RDG38 QTK7:QTK38 QJO7:QJO38 PZS7:PZS38 PPW7:PPW38 PGA7:PGA38 OWE7:OWE38 OMI7:OMI38 OCM7:OCM38 NSQ7:NSQ38 NIU7:NIU38 MYY7:MYY38 MPC7:MPC38 MFG7:MFG38 LVK7:LVK38 LLO7:LLO38 LBS7:LBS38 KRW7:KRW38 KIA7:KIA38 JYE7:JYE38 JOI7:JOI38 JEM7:JEM38 IUQ7:IUQ38 IKU7:IKU38 IAY7:IAY38 HRC7:HRC38 HHG7:HHG38 GXK7:GXK38 GNO7:GNO38 GDS7:GDS38 FTW7:FTW38 FKA7:FKA38 FAE7:FAE38 EQI7:EQI38 EGM7:EGM38 DWQ7:DWQ38 DMU7:DMU38 DCY7:DCY38 CTC7:CTC38 CJG7:CJG38 BZK7:BZK38 BPO7:BPO38 BFS7:BFS38 AVW7:AVW38 AMA7:AMA38 ACE7:ACE38 SI7:SI38 IM7:IM38">
      <formula1>領域</formula1>
    </dataValidation>
    <dataValidation type="whole" operator="greaterThanOrEqual" allowBlank="1" showInputMessage="1" showErrorMessage="1" sqref="WUZ983042:WUZ983078 H65538:H65574 IN65538:IN65574 SJ65538:SJ65574 ACF65538:ACF65574 AMB65538:AMB65574 AVX65538:AVX65574 BFT65538:BFT65574 BPP65538:BPP65574 BZL65538:BZL65574 CJH65538:CJH65574 CTD65538:CTD65574 DCZ65538:DCZ65574 DMV65538:DMV65574 DWR65538:DWR65574 EGN65538:EGN65574 EQJ65538:EQJ65574 FAF65538:FAF65574 FKB65538:FKB65574 FTX65538:FTX65574 GDT65538:GDT65574 GNP65538:GNP65574 GXL65538:GXL65574 HHH65538:HHH65574 HRD65538:HRD65574 IAZ65538:IAZ65574 IKV65538:IKV65574 IUR65538:IUR65574 JEN65538:JEN65574 JOJ65538:JOJ65574 JYF65538:JYF65574 KIB65538:KIB65574 KRX65538:KRX65574 LBT65538:LBT65574 LLP65538:LLP65574 LVL65538:LVL65574 MFH65538:MFH65574 MPD65538:MPD65574 MYZ65538:MYZ65574 NIV65538:NIV65574 NSR65538:NSR65574 OCN65538:OCN65574 OMJ65538:OMJ65574 OWF65538:OWF65574 PGB65538:PGB65574 PPX65538:PPX65574 PZT65538:PZT65574 QJP65538:QJP65574 QTL65538:QTL65574 RDH65538:RDH65574 RND65538:RND65574 RWZ65538:RWZ65574 SGV65538:SGV65574 SQR65538:SQR65574 TAN65538:TAN65574 TKJ65538:TKJ65574 TUF65538:TUF65574 UEB65538:UEB65574 UNX65538:UNX65574 UXT65538:UXT65574 VHP65538:VHP65574 VRL65538:VRL65574 WBH65538:WBH65574 WLD65538:WLD65574 WUZ65538:WUZ65574 H131074:H131110 IN131074:IN131110 SJ131074:SJ131110 ACF131074:ACF131110 AMB131074:AMB131110 AVX131074:AVX131110 BFT131074:BFT131110 BPP131074:BPP131110 BZL131074:BZL131110 CJH131074:CJH131110 CTD131074:CTD131110 DCZ131074:DCZ131110 DMV131074:DMV131110 DWR131074:DWR131110 EGN131074:EGN131110 EQJ131074:EQJ131110 FAF131074:FAF131110 FKB131074:FKB131110 FTX131074:FTX131110 GDT131074:GDT131110 GNP131074:GNP131110 GXL131074:GXL131110 HHH131074:HHH131110 HRD131074:HRD131110 IAZ131074:IAZ131110 IKV131074:IKV131110 IUR131074:IUR131110 JEN131074:JEN131110 JOJ131074:JOJ131110 JYF131074:JYF131110 KIB131074:KIB131110 KRX131074:KRX131110 LBT131074:LBT131110 LLP131074:LLP131110 LVL131074:LVL131110 MFH131074:MFH131110 MPD131074:MPD131110 MYZ131074:MYZ131110 NIV131074:NIV131110 NSR131074:NSR131110 OCN131074:OCN131110 OMJ131074:OMJ131110 OWF131074:OWF131110 PGB131074:PGB131110 PPX131074:PPX131110 PZT131074:PZT131110 QJP131074:QJP131110 QTL131074:QTL131110 RDH131074:RDH131110 RND131074:RND131110 RWZ131074:RWZ131110 SGV131074:SGV131110 SQR131074:SQR131110 TAN131074:TAN131110 TKJ131074:TKJ131110 TUF131074:TUF131110 UEB131074:UEB131110 UNX131074:UNX131110 UXT131074:UXT131110 VHP131074:VHP131110 VRL131074:VRL131110 WBH131074:WBH131110 WLD131074:WLD131110 WUZ131074:WUZ131110 H196610:H196646 IN196610:IN196646 SJ196610:SJ196646 ACF196610:ACF196646 AMB196610:AMB196646 AVX196610:AVX196646 BFT196610:BFT196646 BPP196610:BPP196646 BZL196610:BZL196646 CJH196610:CJH196646 CTD196610:CTD196646 DCZ196610:DCZ196646 DMV196610:DMV196646 DWR196610:DWR196646 EGN196610:EGN196646 EQJ196610:EQJ196646 FAF196610:FAF196646 FKB196610:FKB196646 FTX196610:FTX196646 GDT196610:GDT196646 GNP196610:GNP196646 GXL196610:GXL196646 HHH196610:HHH196646 HRD196610:HRD196646 IAZ196610:IAZ196646 IKV196610:IKV196646 IUR196610:IUR196646 JEN196610:JEN196646 JOJ196610:JOJ196646 JYF196610:JYF196646 KIB196610:KIB196646 KRX196610:KRX196646 LBT196610:LBT196646 LLP196610:LLP196646 LVL196610:LVL196646 MFH196610:MFH196646 MPD196610:MPD196646 MYZ196610:MYZ196646 NIV196610:NIV196646 NSR196610:NSR196646 OCN196610:OCN196646 OMJ196610:OMJ196646 OWF196610:OWF196646 PGB196610:PGB196646 PPX196610:PPX196646 PZT196610:PZT196646 QJP196610:QJP196646 QTL196610:QTL196646 RDH196610:RDH196646 RND196610:RND196646 RWZ196610:RWZ196646 SGV196610:SGV196646 SQR196610:SQR196646 TAN196610:TAN196646 TKJ196610:TKJ196646 TUF196610:TUF196646 UEB196610:UEB196646 UNX196610:UNX196646 UXT196610:UXT196646 VHP196610:VHP196646 VRL196610:VRL196646 WBH196610:WBH196646 WLD196610:WLD196646 WUZ196610:WUZ196646 H262146:H262182 IN262146:IN262182 SJ262146:SJ262182 ACF262146:ACF262182 AMB262146:AMB262182 AVX262146:AVX262182 BFT262146:BFT262182 BPP262146:BPP262182 BZL262146:BZL262182 CJH262146:CJH262182 CTD262146:CTD262182 DCZ262146:DCZ262182 DMV262146:DMV262182 DWR262146:DWR262182 EGN262146:EGN262182 EQJ262146:EQJ262182 FAF262146:FAF262182 FKB262146:FKB262182 FTX262146:FTX262182 GDT262146:GDT262182 GNP262146:GNP262182 GXL262146:GXL262182 HHH262146:HHH262182 HRD262146:HRD262182 IAZ262146:IAZ262182 IKV262146:IKV262182 IUR262146:IUR262182 JEN262146:JEN262182 JOJ262146:JOJ262182 JYF262146:JYF262182 KIB262146:KIB262182 KRX262146:KRX262182 LBT262146:LBT262182 LLP262146:LLP262182 LVL262146:LVL262182 MFH262146:MFH262182 MPD262146:MPD262182 MYZ262146:MYZ262182 NIV262146:NIV262182 NSR262146:NSR262182 OCN262146:OCN262182 OMJ262146:OMJ262182 OWF262146:OWF262182 PGB262146:PGB262182 PPX262146:PPX262182 PZT262146:PZT262182 QJP262146:QJP262182 QTL262146:QTL262182 RDH262146:RDH262182 RND262146:RND262182 RWZ262146:RWZ262182 SGV262146:SGV262182 SQR262146:SQR262182 TAN262146:TAN262182 TKJ262146:TKJ262182 TUF262146:TUF262182 UEB262146:UEB262182 UNX262146:UNX262182 UXT262146:UXT262182 VHP262146:VHP262182 VRL262146:VRL262182 WBH262146:WBH262182 WLD262146:WLD262182 WUZ262146:WUZ262182 H327682:H327718 IN327682:IN327718 SJ327682:SJ327718 ACF327682:ACF327718 AMB327682:AMB327718 AVX327682:AVX327718 BFT327682:BFT327718 BPP327682:BPP327718 BZL327682:BZL327718 CJH327682:CJH327718 CTD327682:CTD327718 DCZ327682:DCZ327718 DMV327682:DMV327718 DWR327682:DWR327718 EGN327682:EGN327718 EQJ327682:EQJ327718 FAF327682:FAF327718 FKB327682:FKB327718 FTX327682:FTX327718 GDT327682:GDT327718 GNP327682:GNP327718 GXL327682:GXL327718 HHH327682:HHH327718 HRD327682:HRD327718 IAZ327682:IAZ327718 IKV327682:IKV327718 IUR327682:IUR327718 JEN327682:JEN327718 JOJ327682:JOJ327718 JYF327682:JYF327718 KIB327682:KIB327718 KRX327682:KRX327718 LBT327682:LBT327718 LLP327682:LLP327718 LVL327682:LVL327718 MFH327682:MFH327718 MPD327682:MPD327718 MYZ327682:MYZ327718 NIV327682:NIV327718 NSR327682:NSR327718 OCN327682:OCN327718 OMJ327682:OMJ327718 OWF327682:OWF327718 PGB327682:PGB327718 PPX327682:PPX327718 PZT327682:PZT327718 QJP327682:QJP327718 QTL327682:QTL327718 RDH327682:RDH327718 RND327682:RND327718 RWZ327682:RWZ327718 SGV327682:SGV327718 SQR327682:SQR327718 TAN327682:TAN327718 TKJ327682:TKJ327718 TUF327682:TUF327718 UEB327682:UEB327718 UNX327682:UNX327718 UXT327682:UXT327718 VHP327682:VHP327718 VRL327682:VRL327718 WBH327682:WBH327718 WLD327682:WLD327718 WUZ327682:WUZ327718 H393218:H393254 IN393218:IN393254 SJ393218:SJ393254 ACF393218:ACF393254 AMB393218:AMB393254 AVX393218:AVX393254 BFT393218:BFT393254 BPP393218:BPP393254 BZL393218:BZL393254 CJH393218:CJH393254 CTD393218:CTD393254 DCZ393218:DCZ393254 DMV393218:DMV393254 DWR393218:DWR393254 EGN393218:EGN393254 EQJ393218:EQJ393254 FAF393218:FAF393254 FKB393218:FKB393254 FTX393218:FTX393254 GDT393218:GDT393254 GNP393218:GNP393254 GXL393218:GXL393254 HHH393218:HHH393254 HRD393218:HRD393254 IAZ393218:IAZ393254 IKV393218:IKV393254 IUR393218:IUR393254 JEN393218:JEN393254 JOJ393218:JOJ393254 JYF393218:JYF393254 KIB393218:KIB393254 KRX393218:KRX393254 LBT393218:LBT393254 LLP393218:LLP393254 LVL393218:LVL393254 MFH393218:MFH393254 MPD393218:MPD393254 MYZ393218:MYZ393254 NIV393218:NIV393254 NSR393218:NSR393254 OCN393218:OCN393254 OMJ393218:OMJ393254 OWF393218:OWF393254 PGB393218:PGB393254 PPX393218:PPX393254 PZT393218:PZT393254 QJP393218:QJP393254 QTL393218:QTL393254 RDH393218:RDH393254 RND393218:RND393254 RWZ393218:RWZ393254 SGV393218:SGV393254 SQR393218:SQR393254 TAN393218:TAN393254 TKJ393218:TKJ393254 TUF393218:TUF393254 UEB393218:UEB393254 UNX393218:UNX393254 UXT393218:UXT393254 VHP393218:VHP393254 VRL393218:VRL393254 WBH393218:WBH393254 WLD393218:WLD393254 WUZ393218:WUZ393254 H458754:H458790 IN458754:IN458790 SJ458754:SJ458790 ACF458754:ACF458790 AMB458754:AMB458790 AVX458754:AVX458790 BFT458754:BFT458790 BPP458754:BPP458790 BZL458754:BZL458790 CJH458754:CJH458790 CTD458754:CTD458790 DCZ458754:DCZ458790 DMV458754:DMV458790 DWR458754:DWR458790 EGN458754:EGN458790 EQJ458754:EQJ458790 FAF458754:FAF458790 FKB458754:FKB458790 FTX458754:FTX458790 GDT458754:GDT458790 GNP458754:GNP458790 GXL458754:GXL458790 HHH458754:HHH458790 HRD458754:HRD458790 IAZ458754:IAZ458790 IKV458754:IKV458790 IUR458754:IUR458790 JEN458754:JEN458790 JOJ458754:JOJ458790 JYF458754:JYF458790 KIB458754:KIB458790 KRX458754:KRX458790 LBT458754:LBT458790 LLP458754:LLP458790 LVL458754:LVL458790 MFH458754:MFH458790 MPD458754:MPD458790 MYZ458754:MYZ458790 NIV458754:NIV458790 NSR458754:NSR458790 OCN458754:OCN458790 OMJ458754:OMJ458790 OWF458754:OWF458790 PGB458754:PGB458790 PPX458754:PPX458790 PZT458754:PZT458790 QJP458754:QJP458790 QTL458754:QTL458790 RDH458754:RDH458790 RND458754:RND458790 RWZ458754:RWZ458790 SGV458754:SGV458790 SQR458754:SQR458790 TAN458754:TAN458790 TKJ458754:TKJ458790 TUF458754:TUF458790 UEB458754:UEB458790 UNX458754:UNX458790 UXT458754:UXT458790 VHP458754:VHP458790 VRL458754:VRL458790 WBH458754:WBH458790 WLD458754:WLD458790 WUZ458754:WUZ458790 H524290:H524326 IN524290:IN524326 SJ524290:SJ524326 ACF524290:ACF524326 AMB524290:AMB524326 AVX524290:AVX524326 BFT524290:BFT524326 BPP524290:BPP524326 BZL524290:BZL524326 CJH524290:CJH524326 CTD524290:CTD524326 DCZ524290:DCZ524326 DMV524290:DMV524326 DWR524290:DWR524326 EGN524290:EGN524326 EQJ524290:EQJ524326 FAF524290:FAF524326 FKB524290:FKB524326 FTX524290:FTX524326 GDT524290:GDT524326 GNP524290:GNP524326 GXL524290:GXL524326 HHH524290:HHH524326 HRD524290:HRD524326 IAZ524290:IAZ524326 IKV524290:IKV524326 IUR524290:IUR524326 JEN524290:JEN524326 JOJ524290:JOJ524326 JYF524290:JYF524326 KIB524290:KIB524326 KRX524290:KRX524326 LBT524290:LBT524326 LLP524290:LLP524326 LVL524290:LVL524326 MFH524290:MFH524326 MPD524290:MPD524326 MYZ524290:MYZ524326 NIV524290:NIV524326 NSR524290:NSR524326 OCN524290:OCN524326 OMJ524290:OMJ524326 OWF524290:OWF524326 PGB524290:PGB524326 PPX524290:PPX524326 PZT524290:PZT524326 QJP524290:QJP524326 QTL524290:QTL524326 RDH524290:RDH524326 RND524290:RND524326 RWZ524290:RWZ524326 SGV524290:SGV524326 SQR524290:SQR524326 TAN524290:TAN524326 TKJ524290:TKJ524326 TUF524290:TUF524326 UEB524290:UEB524326 UNX524290:UNX524326 UXT524290:UXT524326 VHP524290:VHP524326 VRL524290:VRL524326 WBH524290:WBH524326 WLD524290:WLD524326 WUZ524290:WUZ524326 H589826:H589862 IN589826:IN589862 SJ589826:SJ589862 ACF589826:ACF589862 AMB589826:AMB589862 AVX589826:AVX589862 BFT589826:BFT589862 BPP589826:BPP589862 BZL589826:BZL589862 CJH589826:CJH589862 CTD589826:CTD589862 DCZ589826:DCZ589862 DMV589826:DMV589862 DWR589826:DWR589862 EGN589826:EGN589862 EQJ589826:EQJ589862 FAF589826:FAF589862 FKB589826:FKB589862 FTX589826:FTX589862 GDT589826:GDT589862 GNP589826:GNP589862 GXL589826:GXL589862 HHH589826:HHH589862 HRD589826:HRD589862 IAZ589826:IAZ589862 IKV589826:IKV589862 IUR589826:IUR589862 JEN589826:JEN589862 JOJ589826:JOJ589862 JYF589826:JYF589862 KIB589826:KIB589862 KRX589826:KRX589862 LBT589826:LBT589862 LLP589826:LLP589862 LVL589826:LVL589862 MFH589826:MFH589862 MPD589826:MPD589862 MYZ589826:MYZ589862 NIV589826:NIV589862 NSR589826:NSR589862 OCN589826:OCN589862 OMJ589826:OMJ589862 OWF589826:OWF589862 PGB589826:PGB589862 PPX589826:PPX589862 PZT589826:PZT589862 QJP589826:QJP589862 QTL589826:QTL589862 RDH589826:RDH589862 RND589826:RND589862 RWZ589826:RWZ589862 SGV589826:SGV589862 SQR589826:SQR589862 TAN589826:TAN589862 TKJ589826:TKJ589862 TUF589826:TUF589862 UEB589826:UEB589862 UNX589826:UNX589862 UXT589826:UXT589862 VHP589826:VHP589862 VRL589826:VRL589862 WBH589826:WBH589862 WLD589826:WLD589862 WUZ589826:WUZ589862 H655362:H655398 IN655362:IN655398 SJ655362:SJ655398 ACF655362:ACF655398 AMB655362:AMB655398 AVX655362:AVX655398 BFT655362:BFT655398 BPP655362:BPP655398 BZL655362:BZL655398 CJH655362:CJH655398 CTD655362:CTD655398 DCZ655362:DCZ655398 DMV655362:DMV655398 DWR655362:DWR655398 EGN655362:EGN655398 EQJ655362:EQJ655398 FAF655362:FAF655398 FKB655362:FKB655398 FTX655362:FTX655398 GDT655362:GDT655398 GNP655362:GNP655398 GXL655362:GXL655398 HHH655362:HHH655398 HRD655362:HRD655398 IAZ655362:IAZ655398 IKV655362:IKV655398 IUR655362:IUR655398 JEN655362:JEN655398 JOJ655362:JOJ655398 JYF655362:JYF655398 KIB655362:KIB655398 KRX655362:KRX655398 LBT655362:LBT655398 LLP655362:LLP655398 LVL655362:LVL655398 MFH655362:MFH655398 MPD655362:MPD655398 MYZ655362:MYZ655398 NIV655362:NIV655398 NSR655362:NSR655398 OCN655362:OCN655398 OMJ655362:OMJ655398 OWF655362:OWF655398 PGB655362:PGB655398 PPX655362:PPX655398 PZT655362:PZT655398 QJP655362:QJP655398 QTL655362:QTL655398 RDH655362:RDH655398 RND655362:RND655398 RWZ655362:RWZ655398 SGV655362:SGV655398 SQR655362:SQR655398 TAN655362:TAN655398 TKJ655362:TKJ655398 TUF655362:TUF655398 UEB655362:UEB655398 UNX655362:UNX655398 UXT655362:UXT655398 VHP655362:VHP655398 VRL655362:VRL655398 WBH655362:WBH655398 WLD655362:WLD655398 WUZ655362:WUZ655398 H720898:H720934 IN720898:IN720934 SJ720898:SJ720934 ACF720898:ACF720934 AMB720898:AMB720934 AVX720898:AVX720934 BFT720898:BFT720934 BPP720898:BPP720934 BZL720898:BZL720934 CJH720898:CJH720934 CTD720898:CTD720934 DCZ720898:DCZ720934 DMV720898:DMV720934 DWR720898:DWR720934 EGN720898:EGN720934 EQJ720898:EQJ720934 FAF720898:FAF720934 FKB720898:FKB720934 FTX720898:FTX720934 GDT720898:GDT720934 GNP720898:GNP720934 GXL720898:GXL720934 HHH720898:HHH720934 HRD720898:HRD720934 IAZ720898:IAZ720934 IKV720898:IKV720934 IUR720898:IUR720934 JEN720898:JEN720934 JOJ720898:JOJ720934 JYF720898:JYF720934 KIB720898:KIB720934 KRX720898:KRX720934 LBT720898:LBT720934 LLP720898:LLP720934 LVL720898:LVL720934 MFH720898:MFH720934 MPD720898:MPD720934 MYZ720898:MYZ720934 NIV720898:NIV720934 NSR720898:NSR720934 OCN720898:OCN720934 OMJ720898:OMJ720934 OWF720898:OWF720934 PGB720898:PGB720934 PPX720898:PPX720934 PZT720898:PZT720934 QJP720898:QJP720934 QTL720898:QTL720934 RDH720898:RDH720934 RND720898:RND720934 RWZ720898:RWZ720934 SGV720898:SGV720934 SQR720898:SQR720934 TAN720898:TAN720934 TKJ720898:TKJ720934 TUF720898:TUF720934 UEB720898:UEB720934 UNX720898:UNX720934 UXT720898:UXT720934 VHP720898:VHP720934 VRL720898:VRL720934 WBH720898:WBH720934 WLD720898:WLD720934 WUZ720898:WUZ720934 H786434:H786470 IN786434:IN786470 SJ786434:SJ786470 ACF786434:ACF786470 AMB786434:AMB786470 AVX786434:AVX786470 BFT786434:BFT786470 BPP786434:BPP786470 BZL786434:BZL786470 CJH786434:CJH786470 CTD786434:CTD786470 DCZ786434:DCZ786470 DMV786434:DMV786470 DWR786434:DWR786470 EGN786434:EGN786470 EQJ786434:EQJ786470 FAF786434:FAF786470 FKB786434:FKB786470 FTX786434:FTX786470 GDT786434:GDT786470 GNP786434:GNP786470 GXL786434:GXL786470 HHH786434:HHH786470 HRD786434:HRD786470 IAZ786434:IAZ786470 IKV786434:IKV786470 IUR786434:IUR786470 JEN786434:JEN786470 JOJ786434:JOJ786470 JYF786434:JYF786470 KIB786434:KIB786470 KRX786434:KRX786470 LBT786434:LBT786470 LLP786434:LLP786470 LVL786434:LVL786470 MFH786434:MFH786470 MPD786434:MPD786470 MYZ786434:MYZ786470 NIV786434:NIV786470 NSR786434:NSR786470 OCN786434:OCN786470 OMJ786434:OMJ786470 OWF786434:OWF786470 PGB786434:PGB786470 PPX786434:PPX786470 PZT786434:PZT786470 QJP786434:QJP786470 QTL786434:QTL786470 RDH786434:RDH786470 RND786434:RND786470 RWZ786434:RWZ786470 SGV786434:SGV786470 SQR786434:SQR786470 TAN786434:TAN786470 TKJ786434:TKJ786470 TUF786434:TUF786470 UEB786434:UEB786470 UNX786434:UNX786470 UXT786434:UXT786470 VHP786434:VHP786470 VRL786434:VRL786470 WBH786434:WBH786470 WLD786434:WLD786470 WUZ786434:WUZ786470 H851970:H852006 IN851970:IN852006 SJ851970:SJ852006 ACF851970:ACF852006 AMB851970:AMB852006 AVX851970:AVX852006 BFT851970:BFT852006 BPP851970:BPP852006 BZL851970:BZL852006 CJH851970:CJH852006 CTD851970:CTD852006 DCZ851970:DCZ852006 DMV851970:DMV852006 DWR851970:DWR852006 EGN851970:EGN852006 EQJ851970:EQJ852006 FAF851970:FAF852006 FKB851970:FKB852006 FTX851970:FTX852006 GDT851970:GDT852006 GNP851970:GNP852006 GXL851970:GXL852006 HHH851970:HHH852006 HRD851970:HRD852006 IAZ851970:IAZ852006 IKV851970:IKV852006 IUR851970:IUR852006 JEN851970:JEN852006 JOJ851970:JOJ852006 JYF851970:JYF852006 KIB851970:KIB852006 KRX851970:KRX852006 LBT851970:LBT852006 LLP851970:LLP852006 LVL851970:LVL852006 MFH851970:MFH852006 MPD851970:MPD852006 MYZ851970:MYZ852006 NIV851970:NIV852006 NSR851970:NSR852006 OCN851970:OCN852006 OMJ851970:OMJ852006 OWF851970:OWF852006 PGB851970:PGB852006 PPX851970:PPX852006 PZT851970:PZT852006 QJP851970:QJP852006 QTL851970:QTL852006 RDH851970:RDH852006 RND851970:RND852006 RWZ851970:RWZ852006 SGV851970:SGV852006 SQR851970:SQR852006 TAN851970:TAN852006 TKJ851970:TKJ852006 TUF851970:TUF852006 UEB851970:UEB852006 UNX851970:UNX852006 UXT851970:UXT852006 VHP851970:VHP852006 VRL851970:VRL852006 WBH851970:WBH852006 WLD851970:WLD852006 WUZ851970:WUZ852006 H917506:H917542 IN917506:IN917542 SJ917506:SJ917542 ACF917506:ACF917542 AMB917506:AMB917542 AVX917506:AVX917542 BFT917506:BFT917542 BPP917506:BPP917542 BZL917506:BZL917542 CJH917506:CJH917542 CTD917506:CTD917542 DCZ917506:DCZ917542 DMV917506:DMV917542 DWR917506:DWR917542 EGN917506:EGN917542 EQJ917506:EQJ917542 FAF917506:FAF917542 FKB917506:FKB917542 FTX917506:FTX917542 GDT917506:GDT917542 GNP917506:GNP917542 GXL917506:GXL917542 HHH917506:HHH917542 HRD917506:HRD917542 IAZ917506:IAZ917542 IKV917506:IKV917542 IUR917506:IUR917542 JEN917506:JEN917542 JOJ917506:JOJ917542 JYF917506:JYF917542 KIB917506:KIB917542 KRX917506:KRX917542 LBT917506:LBT917542 LLP917506:LLP917542 LVL917506:LVL917542 MFH917506:MFH917542 MPD917506:MPD917542 MYZ917506:MYZ917542 NIV917506:NIV917542 NSR917506:NSR917542 OCN917506:OCN917542 OMJ917506:OMJ917542 OWF917506:OWF917542 PGB917506:PGB917542 PPX917506:PPX917542 PZT917506:PZT917542 QJP917506:QJP917542 QTL917506:QTL917542 RDH917506:RDH917542 RND917506:RND917542 RWZ917506:RWZ917542 SGV917506:SGV917542 SQR917506:SQR917542 TAN917506:TAN917542 TKJ917506:TKJ917542 TUF917506:TUF917542 UEB917506:UEB917542 UNX917506:UNX917542 UXT917506:UXT917542 VHP917506:VHP917542 VRL917506:VRL917542 WBH917506:WBH917542 WLD917506:WLD917542 WUZ917506:WUZ917542 H983042:H983078 IN983042:IN983078 SJ983042:SJ983078 ACF983042:ACF983078 AMB983042:AMB983078 AVX983042:AVX983078 BFT983042:BFT983078 BPP983042:BPP983078 BZL983042:BZL983078 CJH983042:CJH983078 CTD983042:CTD983078 DCZ983042:DCZ983078 DMV983042:DMV983078 DWR983042:DWR983078 EGN983042:EGN983078 EQJ983042:EQJ983078 FAF983042:FAF983078 FKB983042:FKB983078 FTX983042:FTX983078 GDT983042:GDT983078 GNP983042:GNP983078 GXL983042:GXL983078 HHH983042:HHH983078 HRD983042:HRD983078 IAZ983042:IAZ983078 IKV983042:IKV983078 IUR983042:IUR983078 JEN983042:JEN983078 JOJ983042:JOJ983078 JYF983042:JYF983078 KIB983042:KIB983078 KRX983042:KRX983078 LBT983042:LBT983078 LLP983042:LLP983078 LVL983042:LVL983078 MFH983042:MFH983078 MPD983042:MPD983078 MYZ983042:MYZ983078 NIV983042:NIV983078 NSR983042:NSR983078 OCN983042:OCN983078 OMJ983042:OMJ983078 OWF983042:OWF983078 PGB983042:PGB983078 PPX983042:PPX983078 PZT983042:PZT983078 QJP983042:QJP983078 QTL983042:QTL983078 RDH983042:RDH983078 RND983042:RND983078 RWZ983042:RWZ983078 SGV983042:SGV983078 SQR983042:SQR983078 TAN983042:TAN983078 TKJ983042:TKJ983078 TUF983042:TUF983078 UEB983042:UEB983078 UNX983042:UNX983078 UXT983042:UXT983078 VHP983042:VHP983078 VRL983042:VRL983078 WBH983042:WBH983078 WLD983042:WLD983078 WUZ7:WUZ38 WLD7:WLD38 WBH7:WBH38 VRL7:VRL38 VHP7:VHP38 UXT7:UXT38 UNX7:UNX38 UEB7:UEB38 TUF7:TUF38 TKJ7:TKJ38 TAN7:TAN38 SQR7:SQR38 SGV7:SGV38 RWZ7:RWZ38 RND7:RND38 RDH7:RDH38 QTL7:QTL38 QJP7:QJP38 PZT7:PZT38 PPX7:PPX38 PGB7:PGB38 OWF7:OWF38 OMJ7:OMJ38 OCN7:OCN38 NSR7:NSR38 NIV7:NIV38 MYZ7:MYZ38 MPD7:MPD38 MFH7:MFH38 LVL7:LVL38 LLP7:LLP38 LBT7:LBT38 KRX7:KRX38 KIB7:KIB38 JYF7:JYF38 JOJ7:JOJ38 JEN7:JEN38 IUR7:IUR38 IKV7:IKV38 IAZ7:IAZ38 HRD7:HRD38 HHH7:HHH38 GXL7:GXL38 GNP7:GNP38 GDT7:GDT38 FTX7:FTX38 FKB7:FKB38 FAF7:FAF38 EQJ7:EQJ38 EGN7:EGN38 DWR7:DWR38 DMV7:DMV38 DCZ7:DCZ38 CTD7:CTD38 CJH7:CJH38 BZL7:BZL38 BPP7:BPP38 BFT7:BFT38 AVX7:AVX38 AMB7:AMB38 ACF7:ACF38 SJ7:SJ38 IN7:IN38">
      <formula1>0</formula1>
    </dataValidation>
    <dataValidation type="list" errorStyle="information" allowBlank="1" showInputMessage="1" showErrorMessage="1" error="リストにない指導内容を行う場合は続けて入力してください" prompt="２つ右の領域番号①～⑧を選択した後、入力してください。_x000a_番号に対応した研修項目例がリストに表示されます。" sqref="D7:E31">
      <formula1>INDIRECT(G7)</formula1>
    </dataValidation>
    <dataValidation allowBlank="1" showInputMessage="1" showErrorMessage="1" prompt="研修時間数を入力してください。" sqref="H7:H31"/>
    <dataValidation allowBlank="1" sqref="C35:C38 D34:D38 F34:G38 H34"/>
  </dataValidations>
  <pageMargins left="0.78740157480314965" right="0.59055118110236227" top="0.59055118110236227" bottom="0.59055118110236227" header="0.31496062992125984" footer="0.35433070866141736"/>
  <pageSetup paperSize="9" scale="81" orientation="portrait" horizontalDpi="720" verticalDpi="72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xWindow="549" yWindow="410" count="2">
        <x14:dataValidation type="list" allowBlank="1" showInputMessage="1" showErrorMessage="1">
          <x14:formula1>
            <xm:f>リスト!$A$1:$H$1</xm:f>
          </x14:formula1>
          <xm:sqref>G7:G31</xm:sqref>
        </x14:dataValidation>
        <x14:dataValidation type="list" errorStyle="information" allowBlank="1" showInputMessage="1" showErrorMessage="1" error="直接入力した場合も続けてください。" prompt="リストより選択してください。リストにない場合は直接入力してください。">
          <x14:formula1>
            <xm:f>リスト!$J$2:$J$6</xm:f>
          </x14:formula1>
          <xm:sqref>F7:F31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44</vt:i4>
      </vt:variant>
    </vt:vector>
  </HeadingPairs>
  <TitlesOfParts>
    <vt:vector size="65" baseType="lpstr">
      <vt:lpstr>【記入例】様式3-1 （記入例　 数値入り）</vt:lpstr>
      <vt:lpstr>様式3-1</vt:lpstr>
      <vt:lpstr>様式4-1（様式５-１（手入力用）とのリンク） </vt:lpstr>
      <vt:lpstr>様式5-1（手入力用）</vt:lpstr>
      <vt:lpstr>様式4-1  (⑨様式５-１（自動入力）とのリンク)</vt:lpstr>
      <vt:lpstr>様式５-1 (自動入力（記録簿からの自動入力。）</vt:lpstr>
      <vt:lpstr>記録簿【４月】</vt:lpstr>
      <vt:lpstr>記録簿【５月】</vt:lpstr>
      <vt:lpstr>記録簿【６月】</vt:lpstr>
      <vt:lpstr>記録簿【７月】</vt:lpstr>
      <vt:lpstr>記録簿【８月】</vt:lpstr>
      <vt:lpstr>記録簿【９月】</vt:lpstr>
      <vt:lpstr>記録簿【１０月】</vt:lpstr>
      <vt:lpstr>記録簿【１１月】</vt:lpstr>
      <vt:lpstr>記録簿【１２月】</vt:lpstr>
      <vt:lpstr>記録簿【１月】</vt:lpstr>
      <vt:lpstr>記録簿【２月】</vt:lpstr>
      <vt:lpstr>記録簿【３月】</vt:lpstr>
      <vt:lpstr>リスト</vt:lpstr>
      <vt:lpstr>Sheet1</vt:lpstr>
      <vt:lpstr>Sheet2</vt:lpstr>
      <vt:lpstr>①</vt:lpstr>
      <vt:lpstr>②</vt:lpstr>
      <vt:lpstr>③</vt:lpstr>
      <vt:lpstr>④</vt:lpstr>
      <vt:lpstr>⑤</vt:lpstr>
      <vt:lpstr>⑥</vt:lpstr>
      <vt:lpstr>⑦</vt:lpstr>
      <vt:lpstr>⑧</vt:lpstr>
      <vt:lpstr>'【記入例】様式3-1 （記入例　 数値入り）'!Print_Area</vt:lpstr>
      <vt:lpstr>記録簿【１０月】!Print_Area</vt:lpstr>
      <vt:lpstr>記録簿【１１月】!Print_Area</vt:lpstr>
      <vt:lpstr>記録簿【１２月】!Print_Area</vt:lpstr>
      <vt:lpstr>記録簿【１月】!Print_Area</vt:lpstr>
      <vt:lpstr>記録簿【２月】!Print_Area</vt:lpstr>
      <vt:lpstr>記録簿【３月】!Print_Area</vt:lpstr>
      <vt:lpstr>記録簿【４月】!Print_Area</vt:lpstr>
      <vt:lpstr>記録簿【５月】!Print_Area</vt:lpstr>
      <vt:lpstr>記録簿【６月】!Print_Area</vt:lpstr>
      <vt:lpstr>記録簿【７月】!Print_Area</vt:lpstr>
      <vt:lpstr>記録簿【８月】!Print_Area</vt:lpstr>
      <vt:lpstr>記録簿【９月】!Print_Area</vt:lpstr>
      <vt:lpstr>'様式3-1'!Print_Area</vt:lpstr>
      <vt:lpstr>'様式4-1  (⑨様式５-１（自動入力）とのリンク)'!Print_Area</vt:lpstr>
      <vt:lpstr>'様式4-1（様式５-１（手入力用）とのリンク） '!Print_Area</vt:lpstr>
      <vt:lpstr>'様式５-1 (自動入力（記録簿からの自動入力。）'!Print_Area</vt:lpstr>
      <vt:lpstr>'様式5-1（手入力用）'!Print_Area</vt:lpstr>
      <vt:lpstr>'【記入例】様式3-1 （記入例　 数値入り）'!Print_Titles</vt:lpstr>
      <vt:lpstr>記録簿【１０月】!Print_Titles</vt:lpstr>
      <vt:lpstr>記録簿【１１月】!Print_Titles</vt:lpstr>
      <vt:lpstr>記録簿【１２月】!Print_Titles</vt:lpstr>
      <vt:lpstr>記録簿【１月】!Print_Titles</vt:lpstr>
      <vt:lpstr>記録簿【２月】!Print_Titles</vt:lpstr>
      <vt:lpstr>記録簿【３月】!Print_Titles</vt:lpstr>
      <vt:lpstr>記録簿【４月】!Print_Titles</vt:lpstr>
      <vt:lpstr>記録簿【５月】!Print_Titles</vt:lpstr>
      <vt:lpstr>記録簿【６月】!Print_Titles</vt:lpstr>
      <vt:lpstr>記録簿【７月】!Print_Titles</vt:lpstr>
      <vt:lpstr>記録簿【８月】!Print_Titles</vt:lpstr>
      <vt:lpstr>記録簿【９月】!Print_Titles</vt:lpstr>
      <vt:lpstr>'様式3-1'!Print_Titles</vt:lpstr>
      <vt:lpstr>'様式５-1 (自動入力（記録簿からの自動入力。）'!Print_Titles</vt:lpstr>
      <vt:lpstr>'様式5-1（手入力用）'!Print_Titles</vt:lpstr>
      <vt:lpstr>指導者</vt:lpstr>
      <vt:lpstr>領域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2023-01-23T02:34:29Z</cp:lastPrinted>
  <dcterms:modified xsi:type="dcterms:W3CDTF">2023-03-03T05:00:20Z</dcterms:modified>
</cp:coreProperties>
</file>