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kyoc2\R4\004_主に研修に関わる事業\002_基本研修\001_初任者研修\102_小・中・義初任者研修\0000R5準備\02 Webページアップ資料\様式\"/>
    </mc:Choice>
  </mc:AlternateContent>
  <bookViews>
    <workbookView xWindow="-105" yWindow="-105" windowWidth="19425" windowHeight="10425" tabRatio="856"/>
  </bookViews>
  <sheets>
    <sheet name="【記入例】様式3-2 （記入例　 数値入り）" sheetId="56" r:id="rId1"/>
    <sheet name="様式3-2" sheetId="47" r:id="rId2"/>
    <sheet name="様式4-2  (手入力とのリンク)" sheetId="69" r:id="rId3"/>
    <sheet name="様式5-2 (手入力用)" sheetId="68" r:id="rId4"/>
    <sheet name="様式4-2（様式５-２（自動入力）とのリンク） " sheetId="34" r:id="rId5"/>
    <sheet name="様式5-2（自動入力（記録簿からの自動入力））" sheetId="30" r:id="rId6"/>
    <sheet name="記録簿【４月】" sheetId="48" r:id="rId7"/>
    <sheet name="記録簿【５月】" sheetId="57" r:id="rId8"/>
    <sheet name="記録簿【６月】" sheetId="58" r:id="rId9"/>
    <sheet name="記録簿【７月】" sheetId="61" r:id="rId10"/>
    <sheet name="記録簿【８月】" sheetId="59" r:id="rId11"/>
    <sheet name="記録簿【９月】" sheetId="62" r:id="rId12"/>
    <sheet name="記録簿【１０月】" sheetId="63" r:id="rId13"/>
    <sheet name="記録簿【１１月】" sheetId="60" r:id="rId14"/>
    <sheet name="記録簿【１２月】" sheetId="64" r:id="rId15"/>
    <sheet name="記録簿【１月】" sheetId="65" r:id="rId16"/>
    <sheet name="記録簿【２月】" sheetId="66" r:id="rId17"/>
    <sheet name="記録簿【３月】" sheetId="67" state="hidden" r:id="rId18"/>
    <sheet name="リスト" sheetId="49" r:id="rId19"/>
    <sheet name="Sheet1" sheetId="70" r:id="rId20"/>
  </sheets>
  <definedNames>
    <definedName name="①">リスト!$A$2:$A$40</definedName>
    <definedName name="②">リスト!$B$2:$B$40</definedName>
    <definedName name="③">リスト!$C$2:$C$40</definedName>
    <definedName name="④">リスト!$D$2:$D$40</definedName>
    <definedName name="⑤">リスト!$E$2:$E$40</definedName>
    <definedName name="⑥">リスト!$F$2:$F$40</definedName>
    <definedName name="⑦">リスト!$G$2:$G$40</definedName>
    <definedName name="⑧">リスト!$H$2:$H$40</definedName>
    <definedName name="_xlnm.Print_Area" localSheetId="0">'【記入例】様式3-2 （記入例　 数値入り）'!$A$1:$M$39</definedName>
    <definedName name="_xlnm.Print_Area" localSheetId="12">記録簿【１０月】!$A$1:$J$41</definedName>
    <definedName name="_xlnm.Print_Area" localSheetId="13">記録簿【１１月】!$A$1:$J$41</definedName>
    <definedName name="_xlnm.Print_Area" localSheetId="14">記録簿【１２月】!$A$1:$J$41</definedName>
    <definedName name="_xlnm.Print_Area" localSheetId="15">記録簿【１月】!$A$1:$J$41</definedName>
    <definedName name="_xlnm.Print_Area" localSheetId="16">記録簿【２月】!$A$1:$J$41</definedName>
    <definedName name="_xlnm.Print_Area" localSheetId="17">記録簿【３月】!$A$1:$J$41</definedName>
    <definedName name="_xlnm.Print_Area" localSheetId="6">記録簿【４月】!$A$1:$J$41</definedName>
    <definedName name="_xlnm.Print_Area" localSheetId="7">記録簿【５月】!$A$1:$J$41</definedName>
    <definedName name="_xlnm.Print_Area" localSheetId="8">記録簿【６月】!$A$1:$J$41</definedName>
    <definedName name="_xlnm.Print_Area" localSheetId="9">記録簿【７月】!$A$1:$J$41</definedName>
    <definedName name="_xlnm.Print_Area" localSheetId="10">記録簿【８月】!$A$1:$J$41</definedName>
    <definedName name="_xlnm.Print_Area" localSheetId="11">記録簿【９月】!$A$1:$J$41</definedName>
    <definedName name="_xlnm.Print_Area" localSheetId="1">'様式3-2'!$A$1:$M$39</definedName>
    <definedName name="_xlnm.Print_Area" localSheetId="2">'様式4-2  (手入力とのリンク)'!$A$1:$M$49</definedName>
    <definedName name="_xlnm.Print_Area" localSheetId="4">'様式4-2（様式５-２（自動入力）とのリンク） '!$A$1:$M$48</definedName>
    <definedName name="_xlnm.Print_Area" localSheetId="3">'様式5-2 (手入力用)'!$A$1:$AC$78</definedName>
    <definedName name="_xlnm.Print_Area" localSheetId="5">'様式5-2（自動入力（記録簿からの自動入力））'!$A$1:$AC$78</definedName>
    <definedName name="_xlnm.Print_Titles" localSheetId="0">'【記入例】様式3-2 （記入例　 数値入り）'!$12:$14</definedName>
    <definedName name="_xlnm.Print_Titles" localSheetId="12">記録簿【１０月】!$4:$6</definedName>
    <definedName name="_xlnm.Print_Titles" localSheetId="13">記録簿【１１月】!$4:$6</definedName>
    <definedName name="_xlnm.Print_Titles" localSheetId="14">記録簿【１２月】!$4:$6</definedName>
    <definedName name="_xlnm.Print_Titles" localSheetId="15">記録簿【１月】!$4:$6</definedName>
    <definedName name="_xlnm.Print_Titles" localSheetId="16">記録簿【２月】!$4:$6</definedName>
    <definedName name="_xlnm.Print_Titles" localSheetId="17">記録簿【３月】!$4:$6</definedName>
    <definedName name="_xlnm.Print_Titles" localSheetId="6">記録簿【４月】!$4:$6</definedName>
    <definedName name="_xlnm.Print_Titles" localSheetId="7">記録簿【５月】!$4:$6</definedName>
    <definedName name="_xlnm.Print_Titles" localSheetId="8">記録簿【６月】!$4:$6</definedName>
    <definedName name="_xlnm.Print_Titles" localSheetId="9">記録簿【７月】!$4:$6</definedName>
    <definedName name="_xlnm.Print_Titles" localSheetId="10">記録簿【８月】!$4:$6</definedName>
    <definedName name="_xlnm.Print_Titles" localSheetId="11">記録簿【９月】!$4:$6</definedName>
    <definedName name="_xlnm.Print_Titles" localSheetId="1">'様式3-2'!$12:$14</definedName>
    <definedName name="_xlnm.Print_Titles" localSheetId="3">'様式5-2 (手入力用)'!$11:$13</definedName>
    <definedName name="_xlnm.Print_Titles" localSheetId="5">'様式5-2（自動入力（記録簿からの自動入力））'!$11:$13</definedName>
    <definedName name="指導者">リスト!$J$1</definedName>
    <definedName name="領域">リスト!$A$1:$H$1</definedName>
  </definedNames>
  <calcPr calcId="162913"/>
</workbook>
</file>

<file path=xl/calcChain.xml><?xml version="1.0" encoding="utf-8"?>
<calcChain xmlns="http://schemas.openxmlformats.org/spreadsheetml/2006/main">
  <c r="F32" i="56" l="1"/>
  <c r="D32" i="56"/>
  <c r="H32" i="56"/>
  <c r="I34" i="66" l="1"/>
  <c r="I34" i="65"/>
  <c r="I34" i="64"/>
  <c r="I34" i="60"/>
  <c r="I34" i="63"/>
  <c r="I34" i="62"/>
  <c r="I34" i="59"/>
  <c r="I34" i="61"/>
  <c r="I34" i="58"/>
  <c r="I34" i="57"/>
  <c r="I34" i="48"/>
  <c r="G8" i="68" l="1"/>
  <c r="G6" i="68"/>
  <c r="G6" i="30" l="1"/>
  <c r="G7" i="30"/>
  <c r="G8" i="30"/>
  <c r="U5" i="30"/>
  <c r="U7" i="30"/>
  <c r="X7" i="30"/>
  <c r="D5" i="30"/>
  <c r="H5" i="34"/>
  <c r="H4" i="34"/>
  <c r="X7" i="68" l="1"/>
  <c r="U7" i="68"/>
  <c r="U5" i="68"/>
  <c r="D5" i="68"/>
  <c r="H4" i="69" l="1"/>
  <c r="H3" i="69"/>
  <c r="G26" i="47" l="1"/>
  <c r="B73" i="68"/>
  <c r="AM64" i="68" l="1"/>
  <c r="S69" i="68"/>
  <c r="Y68" i="68"/>
  <c r="AS64" i="68" s="1"/>
  <c r="Y67" i="68"/>
  <c r="AR64" i="68" s="1"/>
  <c r="Y66" i="68"/>
  <c r="AQ64" i="68" s="1"/>
  <c r="Y65" i="68"/>
  <c r="AP64" i="68" s="1"/>
  <c r="W64" i="68"/>
  <c r="AL64" i="68"/>
  <c r="U64" i="68"/>
  <c r="AK64" i="68"/>
  <c r="S64" i="68"/>
  <c r="AJ64" i="68"/>
  <c r="Q64" i="68"/>
  <c r="AI64" i="68"/>
  <c r="O64" i="68"/>
  <c r="AH64" i="68"/>
  <c r="M64" i="68"/>
  <c r="AG64" i="68"/>
  <c r="K64" i="68"/>
  <c r="AF64" i="68"/>
  <c r="I64" i="68"/>
  <c r="Y63" i="68"/>
  <c r="AS59" i="68" s="1"/>
  <c r="Y62" i="68"/>
  <c r="AR59" i="68" s="1"/>
  <c r="Y61" i="68"/>
  <c r="AQ59" i="68" s="1"/>
  <c r="Y60" i="68"/>
  <c r="AP59" i="68" s="1"/>
  <c r="AM59" i="68"/>
  <c r="W59" i="68"/>
  <c r="AL59" i="68"/>
  <c r="U59" i="68"/>
  <c r="AK59" i="68"/>
  <c r="S59" i="68"/>
  <c r="AJ59" i="68"/>
  <c r="Q59" i="68"/>
  <c r="AI59" i="68"/>
  <c r="O59" i="68"/>
  <c r="AH59" i="68"/>
  <c r="M59" i="68"/>
  <c r="AG59" i="68"/>
  <c r="K59" i="68"/>
  <c r="AF59" i="68"/>
  <c r="I59" i="68"/>
  <c r="Y58" i="68"/>
  <c r="AS54" i="68" s="1"/>
  <c r="Y57" i="68"/>
  <c r="AR54" i="68" s="1"/>
  <c r="Y56" i="68"/>
  <c r="AQ54" i="68" s="1"/>
  <c r="Y55" i="68"/>
  <c r="AP54" i="68" s="1"/>
  <c r="AM54" i="68"/>
  <c r="W54" i="68"/>
  <c r="AL54" i="68"/>
  <c r="U54" i="68"/>
  <c r="AK54" i="68"/>
  <c r="S54" i="68"/>
  <c r="AJ54" i="68"/>
  <c r="Q54" i="68"/>
  <c r="AI54" i="68"/>
  <c r="O54" i="68"/>
  <c r="AH54" i="68"/>
  <c r="M54" i="68"/>
  <c r="AG54" i="68"/>
  <c r="K54" i="68"/>
  <c r="AF54" i="68"/>
  <c r="I54" i="68"/>
  <c r="Y53" i="68"/>
  <c r="AS49" i="68" s="1"/>
  <c r="Y52" i="68"/>
  <c r="AR49" i="68" s="1"/>
  <c r="Y51" i="68"/>
  <c r="AQ49" i="68" s="1"/>
  <c r="Y50" i="68"/>
  <c r="AP49" i="68" s="1"/>
  <c r="AM49" i="68"/>
  <c r="W49" i="68"/>
  <c r="AL49" i="68"/>
  <c r="U49" i="68"/>
  <c r="AK49" i="68"/>
  <c r="S49" i="68"/>
  <c r="AJ49" i="68"/>
  <c r="Q49" i="68"/>
  <c r="AI49" i="68"/>
  <c r="O49" i="68"/>
  <c r="AH49" i="68"/>
  <c r="M49" i="68"/>
  <c r="AG49" i="68"/>
  <c r="K49" i="68"/>
  <c r="AF49" i="68"/>
  <c r="I49" i="68"/>
  <c r="Y48" i="68"/>
  <c r="AS44" i="68" s="1"/>
  <c r="Y47" i="68"/>
  <c r="AR44" i="68" s="1"/>
  <c r="Y46" i="68"/>
  <c r="AQ44" i="68" s="1"/>
  <c r="Y45" i="68"/>
  <c r="AP44" i="68" s="1"/>
  <c r="AM44" i="68"/>
  <c r="W44" i="68"/>
  <c r="AL44" i="68"/>
  <c r="F13" i="69" s="1"/>
  <c r="U44" i="68"/>
  <c r="AK44" i="68"/>
  <c r="F12" i="69" s="1"/>
  <c r="S44" i="68"/>
  <c r="AJ44" i="68"/>
  <c r="Q44" i="68"/>
  <c r="AI44" i="68"/>
  <c r="O44" i="68"/>
  <c r="AH44" i="68"/>
  <c r="F9" i="69" s="1"/>
  <c r="M44" i="68"/>
  <c r="AG44" i="68"/>
  <c r="K44" i="68"/>
  <c r="AF44" i="68"/>
  <c r="I44" i="68"/>
  <c r="Y43" i="68"/>
  <c r="AS39" i="68" s="1"/>
  <c r="Y42" i="68"/>
  <c r="AR39" i="68" s="1"/>
  <c r="Y41" i="68"/>
  <c r="AQ39" i="68" s="1"/>
  <c r="Y40" i="68"/>
  <c r="AP39" i="68" s="1"/>
  <c r="AM39" i="68"/>
  <c r="W39" i="68"/>
  <c r="AL39" i="68"/>
  <c r="U39" i="68"/>
  <c r="AK39" i="68"/>
  <c r="S39" i="68"/>
  <c r="AJ39" i="68"/>
  <c r="Q39" i="68"/>
  <c r="AI39" i="68"/>
  <c r="O39" i="68"/>
  <c r="AH39" i="68"/>
  <c r="M39" i="68"/>
  <c r="AG39" i="68"/>
  <c r="K39" i="68"/>
  <c r="AF39" i="68"/>
  <c r="I39" i="68"/>
  <c r="Y38" i="68"/>
  <c r="AS34" i="68" s="1"/>
  <c r="Y37" i="68"/>
  <c r="AR34" i="68" s="1"/>
  <c r="Y36" i="68"/>
  <c r="AQ34" i="68" s="1"/>
  <c r="Y35" i="68"/>
  <c r="AP34" i="68" s="1"/>
  <c r="AM34" i="68"/>
  <c r="W34" i="68"/>
  <c r="AL34" i="68"/>
  <c r="U34" i="68"/>
  <c r="AK34" i="68"/>
  <c r="S34" i="68"/>
  <c r="AJ34" i="68"/>
  <c r="Q34" i="68"/>
  <c r="AI34" i="68"/>
  <c r="O34" i="68"/>
  <c r="AH34" i="68"/>
  <c r="M34" i="68"/>
  <c r="AG34" i="68"/>
  <c r="K34" i="68"/>
  <c r="AF34" i="68"/>
  <c r="I34" i="68"/>
  <c r="Y33" i="68"/>
  <c r="AS29" i="68" s="1"/>
  <c r="Y32" i="68"/>
  <c r="AR29" i="68" s="1"/>
  <c r="Y31" i="68"/>
  <c r="AQ29" i="68" s="1"/>
  <c r="Y30" i="68"/>
  <c r="AP29" i="68" s="1"/>
  <c r="AM29" i="68"/>
  <c r="W29" i="68"/>
  <c r="AL29" i="68"/>
  <c r="U29" i="68"/>
  <c r="AK29" i="68"/>
  <c r="S29" i="68"/>
  <c r="AJ29" i="68"/>
  <c r="Q29" i="68"/>
  <c r="AI29" i="68"/>
  <c r="O29" i="68"/>
  <c r="AH29" i="68"/>
  <c r="M29" i="68"/>
  <c r="AG29" i="68"/>
  <c r="K29" i="68"/>
  <c r="AF29" i="68"/>
  <c r="I29" i="68"/>
  <c r="Y28" i="68"/>
  <c r="AS24" i="68" s="1"/>
  <c r="Y27" i="68"/>
  <c r="AR24" i="68" s="1"/>
  <c r="Y26" i="68"/>
  <c r="AQ24" i="68" s="1"/>
  <c r="Y25" i="68"/>
  <c r="AP24" i="68" s="1"/>
  <c r="AM24" i="68"/>
  <c r="W24" i="68"/>
  <c r="AL24" i="68"/>
  <c r="U24" i="68"/>
  <c r="AK24" i="68"/>
  <c r="S24" i="68"/>
  <c r="AJ24" i="68"/>
  <c r="Q24" i="68"/>
  <c r="AI24" i="68"/>
  <c r="O24" i="68"/>
  <c r="AH24" i="68"/>
  <c r="M24" i="68"/>
  <c r="AG24" i="68"/>
  <c r="K24" i="68"/>
  <c r="AF24" i="68"/>
  <c r="I24" i="68"/>
  <c r="Y23" i="68"/>
  <c r="AS19" i="68" s="1"/>
  <c r="Y22" i="68"/>
  <c r="AR19" i="68" s="1"/>
  <c r="Y21" i="68"/>
  <c r="AQ19" i="68" s="1"/>
  <c r="Y20" i="68"/>
  <c r="AP19" i="68" s="1"/>
  <c r="AM19" i="68"/>
  <c r="AI19" i="68"/>
  <c r="W19" i="68"/>
  <c r="AL19" i="68"/>
  <c r="U19" i="68"/>
  <c r="AK19" i="68"/>
  <c r="S19" i="68"/>
  <c r="AJ19" i="68"/>
  <c r="Q19" i="68"/>
  <c r="O19" i="68"/>
  <c r="AH19" i="68"/>
  <c r="M19" i="68"/>
  <c r="AG19" i="68"/>
  <c r="K19" i="68"/>
  <c r="AF19" i="68"/>
  <c r="I19" i="68"/>
  <c r="X73" i="68"/>
  <c r="V73" i="68"/>
  <c r="T73" i="68"/>
  <c r="R73" i="68"/>
  <c r="P73" i="68"/>
  <c r="N73" i="68"/>
  <c r="L73" i="68"/>
  <c r="J73" i="68"/>
  <c r="X72" i="68"/>
  <c r="V72" i="68"/>
  <c r="T72" i="68"/>
  <c r="R72" i="68"/>
  <c r="P72" i="68"/>
  <c r="N72" i="68"/>
  <c r="L72" i="68"/>
  <c r="Y17" i="68"/>
  <c r="AR14" i="68" s="1"/>
  <c r="X71" i="68"/>
  <c r="V71" i="68"/>
  <c r="T71" i="68"/>
  <c r="R71" i="68"/>
  <c r="P71" i="68"/>
  <c r="N71" i="68"/>
  <c r="L71" i="68"/>
  <c r="Y16" i="68"/>
  <c r="AQ14" i="68" s="1"/>
  <c r="X70" i="68"/>
  <c r="V70" i="68"/>
  <c r="T70" i="68"/>
  <c r="R70" i="68"/>
  <c r="P70" i="68"/>
  <c r="N70" i="68"/>
  <c r="L70" i="68"/>
  <c r="J70" i="68"/>
  <c r="AM14" i="68"/>
  <c r="D14" i="69" s="1"/>
  <c r="W14" i="68"/>
  <c r="V69" i="68"/>
  <c r="U14" i="68"/>
  <c r="T69" i="68"/>
  <c r="S14" i="68"/>
  <c r="AJ14" i="68"/>
  <c r="Q14" i="68"/>
  <c r="AI14" i="68"/>
  <c r="O14" i="68"/>
  <c r="N69" i="68"/>
  <c r="M14" i="68"/>
  <c r="L69" i="68"/>
  <c r="K14" i="68"/>
  <c r="AF14" i="68"/>
  <c r="I14" i="68"/>
  <c r="F34" i="69" l="1"/>
  <c r="F11" i="69"/>
  <c r="D10" i="69"/>
  <c r="F10" i="69"/>
  <c r="F14" i="69"/>
  <c r="H14" i="69" s="1"/>
  <c r="D11" i="69"/>
  <c r="F7" i="69"/>
  <c r="F32" i="69"/>
  <c r="F8" i="69"/>
  <c r="D33" i="69"/>
  <c r="D7" i="69"/>
  <c r="F33" i="69"/>
  <c r="D32" i="69"/>
  <c r="F31" i="69"/>
  <c r="Y70" i="68"/>
  <c r="Y73" i="68"/>
  <c r="AG14" i="68"/>
  <c r="D8" i="69" s="1"/>
  <c r="AK14" i="68"/>
  <c r="D12" i="69" s="1"/>
  <c r="H12" i="69" s="1"/>
  <c r="Y15" i="68"/>
  <c r="AP14" i="68" s="1"/>
  <c r="D31" i="69" s="1"/>
  <c r="Y18" i="68"/>
  <c r="AS14" i="68" s="1"/>
  <c r="D34" i="69" s="1"/>
  <c r="P69" i="68"/>
  <c r="X69" i="68"/>
  <c r="J71" i="68"/>
  <c r="Y71" i="68" s="1"/>
  <c r="Y14" i="68"/>
  <c r="AH14" i="68"/>
  <c r="D9" i="69" s="1"/>
  <c r="H9" i="69" s="1"/>
  <c r="AL14" i="68"/>
  <c r="D13" i="69" s="1"/>
  <c r="H13" i="69" s="1"/>
  <c r="Y19" i="68"/>
  <c r="Y24" i="68"/>
  <c r="Y29" i="68"/>
  <c r="Y34" i="68"/>
  <c r="Y39" i="68"/>
  <c r="Y44" i="68"/>
  <c r="Y49" i="68"/>
  <c r="Y54" i="68"/>
  <c r="Y59" i="68"/>
  <c r="Y64" i="68"/>
  <c r="J72" i="68"/>
  <c r="Y72" i="68" s="1"/>
  <c r="J69" i="68"/>
  <c r="R69" i="68"/>
  <c r="H10" i="69" l="1"/>
  <c r="H34" i="69"/>
  <c r="H11" i="69"/>
  <c r="I11" i="69"/>
  <c r="H8" i="69"/>
  <c r="H7" i="69"/>
  <c r="F15" i="69"/>
  <c r="H33" i="69"/>
  <c r="H32" i="69"/>
  <c r="H31" i="69"/>
  <c r="D15" i="69"/>
  <c r="AO59" i="68"/>
  <c r="Z59" i="68"/>
  <c r="AO39" i="68"/>
  <c r="Z39" i="68"/>
  <c r="AO19" i="68"/>
  <c r="Z19" i="68"/>
  <c r="Y69" i="68"/>
  <c r="Z69" i="68" s="1"/>
  <c r="AO54" i="68"/>
  <c r="Z54" i="68"/>
  <c r="AO34" i="68"/>
  <c r="Z34" i="68"/>
  <c r="AO49" i="68"/>
  <c r="Z49" i="68"/>
  <c r="AO29" i="68"/>
  <c r="Z29" i="68"/>
  <c r="AO64" i="68"/>
  <c r="Z64" i="68"/>
  <c r="AO44" i="68"/>
  <c r="Z44" i="68"/>
  <c r="AO24" i="68"/>
  <c r="Z24" i="68"/>
  <c r="AO14" i="68"/>
  <c r="Z14" i="68"/>
  <c r="F30" i="69" l="1"/>
  <c r="I32" i="69"/>
  <c r="D30" i="69"/>
  <c r="D35" i="69" s="1"/>
  <c r="F35" i="69"/>
  <c r="H15" i="69"/>
  <c r="L11" i="69" s="1"/>
  <c r="I34" i="67"/>
  <c r="K31" i="67"/>
  <c r="K30" i="67"/>
  <c r="K29" i="67"/>
  <c r="K28" i="67"/>
  <c r="K27" i="67"/>
  <c r="K26" i="67"/>
  <c r="K25" i="67"/>
  <c r="K24" i="67"/>
  <c r="K23" i="67"/>
  <c r="K22" i="67"/>
  <c r="K21" i="67"/>
  <c r="K20" i="67"/>
  <c r="K19" i="67"/>
  <c r="K18" i="67"/>
  <c r="K17" i="67"/>
  <c r="K16" i="67"/>
  <c r="K15" i="67"/>
  <c r="K14" i="67"/>
  <c r="K13" i="67"/>
  <c r="K12" i="67"/>
  <c r="K11" i="67"/>
  <c r="K10" i="67"/>
  <c r="K9" i="67"/>
  <c r="K8" i="67"/>
  <c r="K7" i="67"/>
  <c r="B68" i="30"/>
  <c r="K31" i="66"/>
  <c r="K30" i="66"/>
  <c r="K29" i="66"/>
  <c r="K28" i="66"/>
  <c r="K27" i="66"/>
  <c r="K26" i="66"/>
  <c r="K25" i="66"/>
  <c r="K24" i="66"/>
  <c r="K23" i="66"/>
  <c r="K22" i="66"/>
  <c r="K21" i="66"/>
  <c r="K20" i="66"/>
  <c r="K19" i="66"/>
  <c r="K18" i="66"/>
  <c r="K17" i="66"/>
  <c r="K16" i="66"/>
  <c r="K15" i="66"/>
  <c r="K14" i="66"/>
  <c r="K13" i="66"/>
  <c r="K12" i="66"/>
  <c r="K11" i="66"/>
  <c r="K10" i="66"/>
  <c r="K9" i="66"/>
  <c r="K8" i="66"/>
  <c r="K7" i="66"/>
  <c r="B63" i="30"/>
  <c r="K31" i="65"/>
  <c r="K30" i="65"/>
  <c r="K29" i="65"/>
  <c r="K28" i="65"/>
  <c r="K27" i="65"/>
  <c r="K26" i="65"/>
  <c r="K25" i="65"/>
  <c r="K24" i="65"/>
  <c r="K23" i="65"/>
  <c r="K22" i="65"/>
  <c r="K21" i="65"/>
  <c r="K20" i="65"/>
  <c r="K19" i="65"/>
  <c r="K18" i="65"/>
  <c r="K17" i="65"/>
  <c r="K16" i="65"/>
  <c r="K15" i="65"/>
  <c r="K14" i="65"/>
  <c r="K13" i="65"/>
  <c r="K12" i="65"/>
  <c r="K11" i="65"/>
  <c r="K10" i="65"/>
  <c r="K9" i="65"/>
  <c r="K8" i="65"/>
  <c r="K7" i="65"/>
  <c r="B58" i="30"/>
  <c r="K31" i="64"/>
  <c r="K30" i="64"/>
  <c r="K29" i="64"/>
  <c r="K28" i="64"/>
  <c r="K27" i="64"/>
  <c r="K26" i="64"/>
  <c r="K25" i="64"/>
  <c r="K24" i="64"/>
  <c r="K23" i="64"/>
  <c r="K22" i="64"/>
  <c r="K21" i="64"/>
  <c r="K20" i="64"/>
  <c r="K19" i="64"/>
  <c r="K18" i="64"/>
  <c r="K17" i="64"/>
  <c r="K16" i="64"/>
  <c r="K15" i="64"/>
  <c r="K14" i="64"/>
  <c r="K13" i="64"/>
  <c r="K12" i="64"/>
  <c r="K11" i="64"/>
  <c r="K10" i="64"/>
  <c r="K9" i="64"/>
  <c r="K8" i="64"/>
  <c r="K7" i="64"/>
  <c r="B48" i="30"/>
  <c r="K31" i="63"/>
  <c r="K30" i="63"/>
  <c r="K29" i="63"/>
  <c r="K28" i="63"/>
  <c r="K27" i="63"/>
  <c r="K26" i="63"/>
  <c r="K25" i="63"/>
  <c r="K24" i="63"/>
  <c r="K23" i="63"/>
  <c r="K22" i="63"/>
  <c r="K21" i="63"/>
  <c r="K20" i="63"/>
  <c r="K19" i="63"/>
  <c r="K18" i="63"/>
  <c r="K17" i="63"/>
  <c r="K16" i="63"/>
  <c r="K15" i="63"/>
  <c r="K14" i="63"/>
  <c r="K13" i="63"/>
  <c r="K12" i="63"/>
  <c r="K11" i="63"/>
  <c r="K10" i="63"/>
  <c r="K9" i="63"/>
  <c r="K8" i="63"/>
  <c r="K7" i="63"/>
  <c r="B43" i="30"/>
  <c r="K31" i="62"/>
  <c r="K30" i="62"/>
  <c r="K29" i="62"/>
  <c r="K28" i="62"/>
  <c r="K27" i="62"/>
  <c r="K26" i="62"/>
  <c r="K25" i="62"/>
  <c r="K24" i="62"/>
  <c r="K23" i="62"/>
  <c r="K22" i="62"/>
  <c r="K21" i="62"/>
  <c r="K20" i="62"/>
  <c r="K19" i="62"/>
  <c r="K18" i="62"/>
  <c r="K17" i="62"/>
  <c r="K16" i="62"/>
  <c r="K15" i="62"/>
  <c r="K14" i="62"/>
  <c r="K13" i="62"/>
  <c r="K12" i="62"/>
  <c r="K11" i="62"/>
  <c r="K10" i="62"/>
  <c r="K9" i="62"/>
  <c r="K8" i="62"/>
  <c r="K7" i="62"/>
  <c r="B33" i="30"/>
  <c r="K31" i="61"/>
  <c r="K30" i="61"/>
  <c r="K29" i="61"/>
  <c r="K28" i="61"/>
  <c r="K27" i="61"/>
  <c r="K26" i="61"/>
  <c r="K25" i="61"/>
  <c r="K24" i="61"/>
  <c r="K23" i="61"/>
  <c r="K22" i="61"/>
  <c r="K21" i="61"/>
  <c r="K20" i="61"/>
  <c r="K19" i="61"/>
  <c r="K18" i="61"/>
  <c r="K17" i="61"/>
  <c r="K16" i="61"/>
  <c r="K15" i="61"/>
  <c r="K14" i="61"/>
  <c r="K13" i="61"/>
  <c r="K12" i="61"/>
  <c r="K11" i="61"/>
  <c r="K10" i="61"/>
  <c r="K9" i="61"/>
  <c r="K8" i="61"/>
  <c r="K7" i="61"/>
  <c r="B53" i="30"/>
  <c r="K31" i="60"/>
  <c r="K30" i="60"/>
  <c r="K29" i="60"/>
  <c r="K28" i="60"/>
  <c r="K27" i="60"/>
  <c r="K26" i="60"/>
  <c r="K25" i="60"/>
  <c r="K24" i="60"/>
  <c r="K23" i="60"/>
  <c r="K22" i="60"/>
  <c r="K21" i="60"/>
  <c r="K20" i="60"/>
  <c r="K19" i="60"/>
  <c r="K18" i="60"/>
  <c r="K17" i="60"/>
  <c r="K16" i="60"/>
  <c r="K15" i="60"/>
  <c r="K14" i="60"/>
  <c r="K13" i="60"/>
  <c r="K12" i="60"/>
  <c r="K11" i="60"/>
  <c r="K10" i="60"/>
  <c r="K9" i="60"/>
  <c r="K8" i="60"/>
  <c r="K7" i="60"/>
  <c r="B38" i="30"/>
  <c r="K31" i="59"/>
  <c r="K30" i="59"/>
  <c r="K29" i="59"/>
  <c r="K28" i="59"/>
  <c r="K27" i="59"/>
  <c r="K26" i="59"/>
  <c r="K25" i="59"/>
  <c r="K24" i="59"/>
  <c r="K23" i="59"/>
  <c r="K22" i="59"/>
  <c r="K21" i="59"/>
  <c r="K20" i="59"/>
  <c r="K19" i="59"/>
  <c r="K18" i="59"/>
  <c r="K17" i="59"/>
  <c r="K16" i="59"/>
  <c r="K15" i="59"/>
  <c r="K14" i="59"/>
  <c r="K13" i="59"/>
  <c r="K12" i="59"/>
  <c r="K11" i="59"/>
  <c r="K10" i="59"/>
  <c r="K9" i="59"/>
  <c r="K8" i="59"/>
  <c r="K7" i="59"/>
  <c r="B28" i="30"/>
  <c r="K31" i="58"/>
  <c r="K30" i="58"/>
  <c r="K29" i="58"/>
  <c r="K28" i="58"/>
  <c r="K27" i="58"/>
  <c r="K26" i="58"/>
  <c r="K25" i="58"/>
  <c r="K24" i="58"/>
  <c r="K23" i="58"/>
  <c r="K22" i="58"/>
  <c r="K21" i="58"/>
  <c r="K20" i="58"/>
  <c r="K19" i="58"/>
  <c r="K18" i="58"/>
  <c r="K17" i="58"/>
  <c r="K16" i="58"/>
  <c r="K15" i="58"/>
  <c r="K14" i="58"/>
  <c r="K13" i="58"/>
  <c r="K12" i="58"/>
  <c r="K11" i="58"/>
  <c r="K10" i="58"/>
  <c r="K9" i="58"/>
  <c r="K8" i="58"/>
  <c r="K7" i="58"/>
  <c r="B23" i="30"/>
  <c r="K31" i="57"/>
  <c r="BB31" i="57" s="1"/>
  <c r="K30" i="57"/>
  <c r="AZ30" i="57" s="1"/>
  <c r="K29" i="57"/>
  <c r="BD29" i="57" s="1"/>
  <c r="K28" i="57"/>
  <c r="N28" i="57" s="1"/>
  <c r="K27" i="57"/>
  <c r="AN27" i="57" s="1"/>
  <c r="K26" i="57"/>
  <c r="K25" i="57"/>
  <c r="AR25" i="57" s="1"/>
  <c r="K24" i="57"/>
  <c r="BA24" i="57" s="1"/>
  <c r="K23" i="57"/>
  <c r="AR23" i="57" s="1"/>
  <c r="K22" i="57"/>
  <c r="AS22" i="57" s="1"/>
  <c r="K21" i="57"/>
  <c r="AN21" i="57" s="1"/>
  <c r="K20" i="57"/>
  <c r="S20" i="57" s="1"/>
  <c r="K19" i="57"/>
  <c r="AN19" i="57" s="1"/>
  <c r="K18" i="57"/>
  <c r="BD18" i="57" s="1"/>
  <c r="K17" i="57"/>
  <c r="AW17" i="57" s="1"/>
  <c r="K16" i="57"/>
  <c r="AS16" i="57" s="1"/>
  <c r="K15" i="57"/>
  <c r="AX15" i="57" s="1"/>
  <c r="K14" i="57"/>
  <c r="AT14" i="57" s="1"/>
  <c r="K13" i="57"/>
  <c r="AE13" i="57" s="1"/>
  <c r="K12" i="57"/>
  <c r="K11" i="57"/>
  <c r="AZ11" i="57" s="1"/>
  <c r="K10" i="57"/>
  <c r="AU10" i="57" s="1"/>
  <c r="K9" i="57"/>
  <c r="AI9" i="57" s="1"/>
  <c r="K8" i="57"/>
  <c r="AJ8" i="57" s="1"/>
  <c r="K7" i="57"/>
  <c r="BD7" i="57" s="1"/>
  <c r="B18" i="30"/>
  <c r="K8" i="48"/>
  <c r="K9" i="48"/>
  <c r="K10" i="48"/>
  <c r="K11" i="48"/>
  <c r="K12" i="48"/>
  <c r="K13" i="48"/>
  <c r="K14" i="48"/>
  <c r="K15" i="48"/>
  <c r="K16" i="48"/>
  <c r="K17" i="48"/>
  <c r="K18" i="48"/>
  <c r="K19" i="48"/>
  <c r="K20" i="48"/>
  <c r="K21" i="48"/>
  <c r="K22" i="48"/>
  <c r="K23" i="48"/>
  <c r="K24" i="48"/>
  <c r="K25" i="48"/>
  <c r="K26" i="48"/>
  <c r="K27" i="48"/>
  <c r="K28" i="48"/>
  <c r="K29" i="48"/>
  <c r="K30" i="48"/>
  <c r="K31" i="48"/>
  <c r="K7" i="48"/>
  <c r="BD7" i="48" s="1"/>
  <c r="H30" i="69" l="1"/>
  <c r="H35" i="69"/>
  <c r="L32" i="69" s="1"/>
  <c r="L9" i="69"/>
  <c r="L7" i="69"/>
  <c r="L15" i="69"/>
  <c r="N31" i="57"/>
  <c r="S27" i="57"/>
  <c r="R24" i="57"/>
  <c r="R17" i="57"/>
  <c r="S29" i="57"/>
  <c r="O27" i="57"/>
  <c r="O24" i="57"/>
  <c r="O17" i="57"/>
  <c r="R29" i="57"/>
  <c r="T25" i="57"/>
  <c r="N24" i="57"/>
  <c r="N17" i="57"/>
  <c r="O29" i="57"/>
  <c r="S25" i="57"/>
  <c r="S23" i="57"/>
  <c r="S16" i="57"/>
  <c r="N29" i="57"/>
  <c r="R25" i="57"/>
  <c r="O23" i="57"/>
  <c r="R16" i="57"/>
  <c r="S28" i="57"/>
  <c r="O25" i="57"/>
  <c r="S21" i="57"/>
  <c r="L10" i="69"/>
  <c r="L14" i="69"/>
  <c r="S31" i="57"/>
  <c r="O28" i="57"/>
  <c r="N25" i="57"/>
  <c r="L8" i="69"/>
  <c r="O31" i="57"/>
  <c r="S24" i="57"/>
  <c r="S17" i="57"/>
  <c r="L13" i="69"/>
  <c r="BD11" i="48"/>
  <c r="AU11" i="48"/>
  <c r="AL11" i="48"/>
  <c r="AC11" i="48"/>
  <c r="T11" i="48"/>
  <c r="BC11" i="48"/>
  <c r="AT11" i="48"/>
  <c r="AK11" i="48"/>
  <c r="AB11" i="48"/>
  <c r="S11" i="48"/>
  <c r="BB11" i="48"/>
  <c r="AS11" i="48"/>
  <c r="AJ11" i="48"/>
  <c r="AA11" i="48"/>
  <c r="R11" i="48"/>
  <c r="BA11" i="48"/>
  <c r="AR11" i="48"/>
  <c r="AI11" i="48"/>
  <c r="Z11" i="48"/>
  <c r="Q11" i="48"/>
  <c r="AZ11" i="48"/>
  <c r="AQ11" i="48"/>
  <c r="AH11" i="48"/>
  <c r="Y11" i="48"/>
  <c r="P11" i="48"/>
  <c r="AY11" i="48"/>
  <c r="AP11" i="48"/>
  <c r="AG11" i="48"/>
  <c r="X11" i="48"/>
  <c r="O11" i="48"/>
  <c r="AX11" i="48"/>
  <c r="AO11" i="48"/>
  <c r="AF11" i="48"/>
  <c r="W11" i="48"/>
  <c r="N11" i="48"/>
  <c r="AW11" i="48"/>
  <c r="AN11" i="48"/>
  <c r="AE11" i="48"/>
  <c r="V11" i="48"/>
  <c r="M11" i="48"/>
  <c r="AY26" i="57"/>
  <c r="BB26" i="57"/>
  <c r="BC26" i="57"/>
  <c r="BC30" i="59"/>
  <c r="AT30" i="59"/>
  <c r="AK30" i="59"/>
  <c r="AB30" i="59"/>
  <c r="S30" i="59"/>
  <c r="BB30" i="59"/>
  <c r="AS30" i="59"/>
  <c r="AJ30" i="59"/>
  <c r="AA30" i="59"/>
  <c r="R30" i="59"/>
  <c r="BA30" i="59"/>
  <c r="AR30" i="59"/>
  <c r="AI30" i="59"/>
  <c r="Z30" i="59"/>
  <c r="Q30" i="59"/>
  <c r="AZ30" i="59"/>
  <c r="AQ30" i="59"/>
  <c r="AH30" i="59"/>
  <c r="Y30" i="59"/>
  <c r="P30" i="59"/>
  <c r="AY30" i="59"/>
  <c r="AP30" i="59"/>
  <c r="AG30" i="59"/>
  <c r="X30" i="59"/>
  <c r="O30" i="59"/>
  <c r="AX30" i="59"/>
  <c r="AO30" i="59"/>
  <c r="AF30" i="59"/>
  <c r="W30" i="59"/>
  <c r="N30" i="59"/>
  <c r="AW30" i="59"/>
  <c r="AN30" i="59"/>
  <c r="AE30" i="59"/>
  <c r="V30" i="59"/>
  <c r="M30" i="59"/>
  <c r="BD30" i="59"/>
  <c r="AU30" i="59"/>
  <c r="AL30" i="59"/>
  <c r="AC30" i="59"/>
  <c r="T30" i="59"/>
  <c r="AZ28" i="60"/>
  <c r="AQ28" i="60"/>
  <c r="AH28" i="60"/>
  <c r="Y28" i="60"/>
  <c r="P28" i="60"/>
  <c r="AY28" i="60"/>
  <c r="AP28" i="60"/>
  <c r="AG28" i="60"/>
  <c r="X28" i="60"/>
  <c r="O28" i="60"/>
  <c r="BD28" i="60"/>
  <c r="AU28" i="60"/>
  <c r="AS28" i="60"/>
  <c r="AF28" i="60"/>
  <c r="T28" i="60"/>
  <c r="AR28" i="60"/>
  <c r="AE28" i="60"/>
  <c r="S28" i="60"/>
  <c r="BC28" i="60"/>
  <c r="AO28" i="60"/>
  <c r="AC28" i="60"/>
  <c r="R28" i="60"/>
  <c r="BB28" i="60"/>
  <c r="AN28" i="60"/>
  <c r="AB28" i="60"/>
  <c r="Q28" i="60"/>
  <c r="BA28" i="60"/>
  <c r="AL28" i="60"/>
  <c r="AA28" i="60"/>
  <c r="N28" i="60"/>
  <c r="AX28" i="60"/>
  <c r="AK28" i="60"/>
  <c r="Z28" i="60"/>
  <c r="M28" i="60"/>
  <c r="AW28" i="60"/>
  <c r="AJ28" i="60"/>
  <c r="W28" i="60"/>
  <c r="AT28" i="60"/>
  <c r="AI28" i="60"/>
  <c r="V28" i="60"/>
  <c r="AZ26" i="61"/>
  <c r="AQ26" i="61"/>
  <c r="AH26" i="61"/>
  <c r="Y26" i="61"/>
  <c r="P26" i="61"/>
  <c r="AY26" i="61"/>
  <c r="AP26" i="61"/>
  <c r="AG26" i="61"/>
  <c r="X26" i="61"/>
  <c r="O26" i="61"/>
  <c r="AX26" i="61"/>
  <c r="AO26" i="61"/>
  <c r="AF26" i="61"/>
  <c r="W26" i="61"/>
  <c r="N26" i="61"/>
  <c r="AW26" i="61"/>
  <c r="AN26" i="61"/>
  <c r="AE26" i="61"/>
  <c r="V26" i="61"/>
  <c r="M26" i="61"/>
  <c r="BC26" i="61"/>
  <c r="AT26" i="61"/>
  <c r="AK26" i="61"/>
  <c r="AB26" i="61"/>
  <c r="S26" i="61"/>
  <c r="BB26" i="61"/>
  <c r="AS26" i="61"/>
  <c r="AJ26" i="61"/>
  <c r="AA26" i="61"/>
  <c r="R26" i="61"/>
  <c r="BA26" i="61"/>
  <c r="AR26" i="61"/>
  <c r="AI26" i="61"/>
  <c r="Z26" i="61"/>
  <c r="Q26" i="61"/>
  <c r="AU26" i="61"/>
  <c r="AL26" i="61"/>
  <c r="AC26" i="61"/>
  <c r="T26" i="61"/>
  <c r="BD26" i="61"/>
  <c r="BC24" i="62"/>
  <c r="AT24" i="62"/>
  <c r="AK24" i="62"/>
  <c r="AB24" i="62"/>
  <c r="S24" i="62"/>
  <c r="BB24" i="62"/>
  <c r="AS24" i="62"/>
  <c r="AJ24" i="62"/>
  <c r="AA24" i="62"/>
  <c r="R24" i="62"/>
  <c r="BA24" i="62"/>
  <c r="AR24" i="62"/>
  <c r="AI24" i="62"/>
  <c r="Z24" i="62"/>
  <c r="Q24" i="62"/>
  <c r="AZ24" i="62"/>
  <c r="AQ24" i="62"/>
  <c r="AH24" i="62"/>
  <c r="Y24" i="62"/>
  <c r="P24" i="62"/>
  <c r="AY24" i="62"/>
  <c r="AP24" i="62"/>
  <c r="AG24" i="62"/>
  <c r="X24" i="62"/>
  <c r="O24" i="62"/>
  <c r="AX24" i="62"/>
  <c r="AO24" i="62"/>
  <c r="AF24" i="62"/>
  <c r="W24" i="62"/>
  <c r="N24" i="62"/>
  <c r="AW24" i="62"/>
  <c r="AN24" i="62"/>
  <c r="AE24" i="62"/>
  <c r="V24" i="62"/>
  <c r="M24" i="62"/>
  <c r="BD24" i="62"/>
  <c r="AU24" i="62"/>
  <c r="AL24" i="62"/>
  <c r="AC24" i="62"/>
  <c r="T24" i="62"/>
  <c r="AW14" i="63"/>
  <c r="AN14" i="63"/>
  <c r="AE14" i="63"/>
  <c r="V14" i="63"/>
  <c r="M14" i="63"/>
  <c r="BD14" i="63"/>
  <c r="AU14" i="63"/>
  <c r="AL14" i="63"/>
  <c r="AC14" i="63"/>
  <c r="T14" i="63"/>
  <c r="BC14" i="63"/>
  <c r="AT14" i="63"/>
  <c r="AK14" i="63"/>
  <c r="AB14" i="63"/>
  <c r="S14" i="63"/>
  <c r="BB14" i="63"/>
  <c r="AS14" i="63"/>
  <c r="AJ14" i="63"/>
  <c r="AA14" i="63"/>
  <c r="R14" i="63"/>
  <c r="BA14" i="63"/>
  <c r="AR14" i="63"/>
  <c r="AI14" i="63"/>
  <c r="Z14" i="63"/>
  <c r="Q14" i="63"/>
  <c r="AZ14" i="63"/>
  <c r="AQ14" i="63"/>
  <c r="AH14" i="63"/>
  <c r="Y14" i="63"/>
  <c r="P14" i="63"/>
  <c r="AY14" i="63"/>
  <c r="AP14" i="63"/>
  <c r="AG14" i="63"/>
  <c r="X14" i="63"/>
  <c r="O14" i="63"/>
  <c r="AX14" i="63"/>
  <c r="AO14" i="63"/>
  <c r="AF14" i="63"/>
  <c r="W14" i="63"/>
  <c r="N14" i="63"/>
  <c r="AW30" i="63"/>
  <c r="AN30" i="63"/>
  <c r="AE30" i="63"/>
  <c r="V30" i="63"/>
  <c r="M30" i="63"/>
  <c r="BD30" i="63"/>
  <c r="AU30" i="63"/>
  <c r="AL30" i="63"/>
  <c r="AC30" i="63"/>
  <c r="T30" i="63"/>
  <c r="BC30" i="63"/>
  <c r="AT30" i="63"/>
  <c r="AK30" i="63"/>
  <c r="AB30" i="63"/>
  <c r="S30" i="63"/>
  <c r="BB30" i="63"/>
  <c r="AS30" i="63"/>
  <c r="AJ30" i="63"/>
  <c r="AA30" i="63"/>
  <c r="R30" i="63"/>
  <c r="BA30" i="63"/>
  <c r="AR30" i="63"/>
  <c r="AI30" i="63"/>
  <c r="Z30" i="63"/>
  <c r="Q30" i="63"/>
  <c r="AZ30" i="63"/>
  <c r="AQ30" i="63"/>
  <c r="AH30" i="63"/>
  <c r="Y30" i="63"/>
  <c r="P30" i="63"/>
  <c r="AY30" i="63"/>
  <c r="AP30" i="63"/>
  <c r="AG30" i="63"/>
  <c r="X30" i="63"/>
  <c r="O30" i="63"/>
  <c r="AX30" i="63"/>
  <c r="AO30" i="63"/>
  <c r="AF30" i="63"/>
  <c r="W30" i="63"/>
  <c r="N30" i="63"/>
  <c r="BB28" i="64"/>
  <c r="AS28" i="64"/>
  <c r="AJ28" i="64"/>
  <c r="AA28" i="64"/>
  <c r="R28" i="64"/>
  <c r="BA28" i="64"/>
  <c r="AR28" i="64"/>
  <c r="AI28" i="64"/>
  <c r="Z28" i="64"/>
  <c r="Q28" i="64"/>
  <c r="AZ28" i="64"/>
  <c r="AQ28" i="64"/>
  <c r="AH28" i="64"/>
  <c r="Y28" i="64"/>
  <c r="P28" i="64"/>
  <c r="AY28" i="64"/>
  <c r="AP28" i="64"/>
  <c r="AG28" i="64"/>
  <c r="X28" i="64"/>
  <c r="O28" i="64"/>
  <c r="AX28" i="64"/>
  <c r="AO28" i="64"/>
  <c r="AF28" i="64"/>
  <c r="W28" i="64"/>
  <c r="N28" i="64"/>
  <c r="AW28" i="64"/>
  <c r="AN28" i="64"/>
  <c r="AE28" i="64"/>
  <c r="V28" i="64"/>
  <c r="M28" i="64"/>
  <c r="BD28" i="64"/>
  <c r="AU28" i="64"/>
  <c r="AL28" i="64"/>
  <c r="AC28" i="64"/>
  <c r="T28" i="64"/>
  <c r="BC28" i="64"/>
  <c r="AT28" i="64"/>
  <c r="AK28" i="64"/>
  <c r="AB28" i="64"/>
  <c r="S28" i="64"/>
  <c r="BA10" i="65"/>
  <c r="BC10" i="65"/>
  <c r="AS10" i="65"/>
  <c r="AJ10" i="65"/>
  <c r="AA10" i="65"/>
  <c r="R10" i="65"/>
  <c r="BB10" i="65"/>
  <c r="AR10" i="65"/>
  <c r="AI10" i="65"/>
  <c r="Z10" i="65"/>
  <c r="Q10" i="65"/>
  <c r="AZ10" i="65"/>
  <c r="AQ10" i="65"/>
  <c r="AH10" i="65"/>
  <c r="Y10" i="65"/>
  <c r="P10" i="65"/>
  <c r="AY10" i="65"/>
  <c r="AP10" i="65"/>
  <c r="AG10" i="65"/>
  <c r="X10" i="65"/>
  <c r="O10" i="65"/>
  <c r="AX10" i="65"/>
  <c r="AO10" i="65"/>
  <c r="AF10" i="65"/>
  <c r="W10" i="65"/>
  <c r="N10" i="65"/>
  <c r="AW10" i="65"/>
  <c r="AN10" i="65"/>
  <c r="AE10" i="65"/>
  <c r="V10" i="65"/>
  <c r="M10" i="65"/>
  <c r="AU10" i="65"/>
  <c r="AL10" i="65"/>
  <c r="AC10" i="65"/>
  <c r="T10" i="65"/>
  <c r="BD10" i="65"/>
  <c r="AT10" i="65"/>
  <c r="AK10" i="65"/>
  <c r="AB10" i="65"/>
  <c r="S10" i="65"/>
  <c r="AY26" i="65"/>
  <c r="AP26" i="65"/>
  <c r="AG26" i="65"/>
  <c r="X26" i="65"/>
  <c r="O26" i="65"/>
  <c r="AX26" i="65"/>
  <c r="AO26" i="65"/>
  <c r="AF26" i="65"/>
  <c r="W26" i="65"/>
  <c r="N26" i="65"/>
  <c r="AW26" i="65"/>
  <c r="AN26" i="65"/>
  <c r="AE26" i="65"/>
  <c r="V26" i="65"/>
  <c r="M26" i="65"/>
  <c r="BD26" i="65"/>
  <c r="AU26" i="65"/>
  <c r="AL26" i="65"/>
  <c r="AC26" i="65"/>
  <c r="T26" i="65"/>
  <c r="BC26" i="65"/>
  <c r="AT26" i="65"/>
  <c r="AK26" i="65"/>
  <c r="AB26" i="65"/>
  <c r="S26" i="65"/>
  <c r="BB26" i="65"/>
  <c r="AS26" i="65"/>
  <c r="AJ26" i="65"/>
  <c r="AA26" i="65"/>
  <c r="R26" i="65"/>
  <c r="BA26" i="65"/>
  <c r="AR26" i="65"/>
  <c r="AI26" i="65"/>
  <c r="Z26" i="65"/>
  <c r="Q26" i="65"/>
  <c r="AZ26" i="65"/>
  <c r="AQ26" i="65"/>
  <c r="AH26" i="65"/>
  <c r="Y26" i="65"/>
  <c r="P26" i="65"/>
  <c r="AY16" i="66"/>
  <c r="AP16" i="66"/>
  <c r="AG16" i="66"/>
  <c r="X16" i="66"/>
  <c r="O16" i="66"/>
  <c r="AX16" i="66"/>
  <c r="AO16" i="66"/>
  <c r="AF16" i="66"/>
  <c r="W16" i="66"/>
  <c r="N16" i="66"/>
  <c r="AW16" i="66"/>
  <c r="AN16" i="66"/>
  <c r="AE16" i="66"/>
  <c r="V16" i="66"/>
  <c r="M16" i="66"/>
  <c r="BD16" i="66"/>
  <c r="AU16" i="66"/>
  <c r="AL16" i="66"/>
  <c r="AC16" i="66"/>
  <c r="T16" i="66"/>
  <c r="BC16" i="66"/>
  <c r="AT16" i="66"/>
  <c r="AK16" i="66"/>
  <c r="AB16" i="66"/>
  <c r="S16" i="66"/>
  <c r="BB16" i="66"/>
  <c r="AS16" i="66"/>
  <c r="AJ16" i="66"/>
  <c r="AA16" i="66"/>
  <c r="R16" i="66"/>
  <c r="BA16" i="66"/>
  <c r="AR16" i="66"/>
  <c r="AI16" i="66"/>
  <c r="Z16" i="66"/>
  <c r="Q16" i="66"/>
  <c r="AZ16" i="66"/>
  <c r="AQ16" i="66"/>
  <c r="AH16" i="66"/>
  <c r="Y16" i="66"/>
  <c r="P16" i="66"/>
  <c r="AX24" i="66"/>
  <c r="AO24" i="66"/>
  <c r="AF24" i="66"/>
  <c r="W24" i="66"/>
  <c r="N24" i="66"/>
  <c r="AW24" i="66"/>
  <c r="AN24" i="66"/>
  <c r="AE24" i="66"/>
  <c r="V24" i="66"/>
  <c r="M24" i="66"/>
  <c r="BD24" i="66"/>
  <c r="AU24" i="66"/>
  <c r="AL24" i="66"/>
  <c r="AC24" i="66"/>
  <c r="T24" i="66"/>
  <c r="BC24" i="66"/>
  <c r="AT24" i="66"/>
  <c r="AK24" i="66"/>
  <c r="AB24" i="66"/>
  <c r="S24" i="66"/>
  <c r="BB24" i="66"/>
  <c r="AS24" i="66"/>
  <c r="AJ24" i="66"/>
  <c r="AA24" i="66"/>
  <c r="R24" i="66"/>
  <c r="BA24" i="66"/>
  <c r="AR24" i="66"/>
  <c r="AI24" i="66"/>
  <c r="Z24" i="66"/>
  <c r="Q24" i="66"/>
  <c r="AZ24" i="66"/>
  <c r="AQ24" i="66"/>
  <c r="AH24" i="66"/>
  <c r="Y24" i="66"/>
  <c r="P24" i="66"/>
  <c r="AY24" i="66"/>
  <c r="AP24" i="66"/>
  <c r="AG24" i="66"/>
  <c r="X24" i="66"/>
  <c r="O24" i="66"/>
  <c r="AZ14" i="67"/>
  <c r="AQ14" i="67"/>
  <c r="AH14" i="67"/>
  <c r="Y14" i="67"/>
  <c r="P14" i="67"/>
  <c r="AY14" i="67"/>
  <c r="AP14" i="67"/>
  <c r="AG14" i="67"/>
  <c r="X14" i="67"/>
  <c r="O14" i="67"/>
  <c r="AX14" i="67"/>
  <c r="AO14" i="67"/>
  <c r="AF14" i="67"/>
  <c r="W14" i="67"/>
  <c r="N14" i="67"/>
  <c r="AW14" i="67"/>
  <c r="AN14" i="67"/>
  <c r="AE14" i="67"/>
  <c r="V14" i="67"/>
  <c r="M14" i="67"/>
  <c r="BD14" i="67"/>
  <c r="AU14" i="67"/>
  <c r="AL14" i="67"/>
  <c r="AC14" i="67"/>
  <c r="T14" i="67"/>
  <c r="BC14" i="67"/>
  <c r="AT14" i="67"/>
  <c r="AK14" i="67"/>
  <c r="AB14" i="67"/>
  <c r="S14" i="67"/>
  <c r="BB14" i="67"/>
  <c r="AS14" i="67"/>
  <c r="AJ14" i="67"/>
  <c r="AA14" i="67"/>
  <c r="R14" i="67"/>
  <c r="BA14" i="67"/>
  <c r="AR14" i="67"/>
  <c r="AI14" i="67"/>
  <c r="Z14" i="67"/>
  <c r="Q14" i="67"/>
  <c r="AZ22" i="67"/>
  <c r="AQ22" i="67"/>
  <c r="AH22" i="67"/>
  <c r="Y22" i="67"/>
  <c r="P22" i="67"/>
  <c r="AY22" i="67"/>
  <c r="AP22" i="67"/>
  <c r="AG22" i="67"/>
  <c r="X22" i="67"/>
  <c r="O22" i="67"/>
  <c r="AX22" i="67"/>
  <c r="AO22" i="67"/>
  <c r="AF22" i="67"/>
  <c r="W22" i="67"/>
  <c r="N22" i="67"/>
  <c r="AW22" i="67"/>
  <c r="AN22" i="67"/>
  <c r="AE22" i="67"/>
  <c r="V22" i="67"/>
  <c r="M22" i="67"/>
  <c r="BD22" i="67"/>
  <c r="AU22" i="67"/>
  <c r="AL22" i="67"/>
  <c r="AC22" i="67"/>
  <c r="T22" i="67"/>
  <c r="BC22" i="67"/>
  <c r="AT22" i="67"/>
  <c r="AK22" i="67"/>
  <c r="AB22" i="67"/>
  <c r="S22" i="67"/>
  <c r="BB22" i="67"/>
  <c r="AS22" i="67"/>
  <c r="AJ22" i="67"/>
  <c r="AA22" i="67"/>
  <c r="R22" i="67"/>
  <c r="BA22" i="67"/>
  <c r="AR22" i="67"/>
  <c r="AI22" i="67"/>
  <c r="Z22" i="67"/>
  <c r="Q22" i="67"/>
  <c r="AY30" i="67"/>
  <c r="AP30" i="67"/>
  <c r="AG30" i="67"/>
  <c r="X30" i="67"/>
  <c r="O30" i="67"/>
  <c r="AX30" i="67"/>
  <c r="AO30" i="67"/>
  <c r="AF30" i="67"/>
  <c r="W30" i="67"/>
  <c r="N30" i="67"/>
  <c r="AW30" i="67"/>
  <c r="AN30" i="67"/>
  <c r="AE30" i="67"/>
  <c r="V30" i="67"/>
  <c r="M30" i="67"/>
  <c r="BD30" i="67"/>
  <c r="AU30" i="67"/>
  <c r="AL30" i="67"/>
  <c r="AC30" i="67"/>
  <c r="T30" i="67"/>
  <c r="BC30" i="67"/>
  <c r="AT30" i="67"/>
  <c r="AK30" i="67"/>
  <c r="AB30" i="67"/>
  <c r="S30" i="67"/>
  <c r="BB30" i="67"/>
  <c r="AS30" i="67"/>
  <c r="AJ30" i="67"/>
  <c r="AA30" i="67"/>
  <c r="R30" i="67"/>
  <c r="BA30" i="67"/>
  <c r="AR30" i="67"/>
  <c r="AI30" i="67"/>
  <c r="Z30" i="67"/>
  <c r="Q30" i="67"/>
  <c r="AZ30" i="67"/>
  <c r="AQ30" i="67"/>
  <c r="AH30" i="67"/>
  <c r="Y30" i="67"/>
  <c r="P30" i="67"/>
  <c r="N26" i="57"/>
  <c r="BD25" i="48"/>
  <c r="AU25" i="48"/>
  <c r="AL25" i="48"/>
  <c r="AC25" i="48"/>
  <c r="T25" i="48"/>
  <c r="BC25" i="48"/>
  <c r="AT25" i="48"/>
  <c r="AK25" i="48"/>
  <c r="AB25" i="48"/>
  <c r="S25" i="48"/>
  <c r="BB25" i="48"/>
  <c r="AS25" i="48"/>
  <c r="AJ25" i="48"/>
  <c r="AA25" i="48"/>
  <c r="R25" i="48"/>
  <c r="BA25" i="48"/>
  <c r="AR25" i="48"/>
  <c r="AI25" i="48"/>
  <c r="Z25" i="48"/>
  <c r="Q25" i="48"/>
  <c r="AZ25" i="48"/>
  <c r="AQ25" i="48"/>
  <c r="AH25" i="48"/>
  <c r="Y25" i="48"/>
  <c r="P25" i="48"/>
  <c r="AY25" i="48"/>
  <c r="AP25" i="48"/>
  <c r="AG25" i="48"/>
  <c r="X25" i="48"/>
  <c r="O25" i="48"/>
  <c r="AX25" i="48"/>
  <c r="AO25" i="48"/>
  <c r="AF25" i="48"/>
  <c r="W25" i="48"/>
  <c r="N25" i="48"/>
  <c r="AW25" i="48"/>
  <c r="AN25" i="48"/>
  <c r="AE25" i="48"/>
  <c r="V25" i="48"/>
  <c r="M25" i="48"/>
  <c r="BD17" i="48"/>
  <c r="AU17" i="48"/>
  <c r="AL17" i="48"/>
  <c r="AC17" i="48"/>
  <c r="T17" i="48"/>
  <c r="BC17" i="48"/>
  <c r="AT17" i="48"/>
  <c r="AK17" i="48"/>
  <c r="AB17" i="48"/>
  <c r="S17" i="48"/>
  <c r="BB17" i="48"/>
  <c r="AS17" i="48"/>
  <c r="AJ17" i="48"/>
  <c r="AA17" i="48"/>
  <c r="R17" i="48"/>
  <c r="BA17" i="48"/>
  <c r="AR17" i="48"/>
  <c r="AI17" i="48"/>
  <c r="Z17" i="48"/>
  <c r="Q17" i="48"/>
  <c r="AZ17" i="48"/>
  <c r="AQ17" i="48"/>
  <c r="AH17" i="48"/>
  <c r="Y17" i="48"/>
  <c r="P17" i="48"/>
  <c r="AY17" i="48"/>
  <c r="AP17" i="48"/>
  <c r="AG17" i="48"/>
  <c r="X17" i="48"/>
  <c r="O17" i="48"/>
  <c r="AX17" i="48"/>
  <c r="AO17" i="48"/>
  <c r="AF17" i="48"/>
  <c r="W17" i="48"/>
  <c r="N17" i="48"/>
  <c r="AW17" i="48"/>
  <c r="AN17" i="48"/>
  <c r="AE17" i="48"/>
  <c r="V17" i="48"/>
  <c r="M17" i="48"/>
  <c r="BD9" i="48"/>
  <c r="AU9" i="48"/>
  <c r="AL9" i="48"/>
  <c r="AC9" i="48"/>
  <c r="T9" i="48"/>
  <c r="BC9" i="48"/>
  <c r="AT9" i="48"/>
  <c r="AK9" i="48"/>
  <c r="AB9" i="48"/>
  <c r="S9" i="48"/>
  <c r="BB9" i="48"/>
  <c r="AS9" i="48"/>
  <c r="AJ9" i="48"/>
  <c r="AA9" i="48"/>
  <c r="R9" i="48"/>
  <c r="BA9" i="48"/>
  <c r="AR9" i="48"/>
  <c r="AI9" i="48"/>
  <c r="Z9" i="48"/>
  <c r="Q9" i="48"/>
  <c r="AZ9" i="48"/>
  <c r="AQ9" i="48"/>
  <c r="AH9" i="48"/>
  <c r="Y9" i="48"/>
  <c r="AY9" i="48"/>
  <c r="AP9" i="48"/>
  <c r="AG9" i="48"/>
  <c r="X9" i="48"/>
  <c r="O9" i="48"/>
  <c r="AX9" i="48"/>
  <c r="AO9" i="48"/>
  <c r="AF9" i="48"/>
  <c r="W9" i="48"/>
  <c r="N9" i="48"/>
  <c r="AW9" i="48"/>
  <c r="AN9" i="48"/>
  <c r="AE9" i="48"/>
  <c r="V9" i="48"/>
  <c r="M9" i="48"/>
  <c r="BD12" i="57"/>
  <c r="AW12" i="57"/>
  <c r="AY12" i="57"/>
  <c r="BA12" i="57"/>
  <c r="BB12" i="57"/>
  <c r="AS12" i="57"/>
  <c r="BC12" i="57"/>
  <c r="AY20" i="57"/>
  <c r="BA20" i="57"/>
  <c r="BB20" i="57"/>
  <c r="BC20" i="57"/>
  <c r="AY28" i="57"/>
  <c r="BB28" i="57"/>
  <c r="BC28" i="57"/>
  <c r="AX10" i="58"/>
  <c r="AU10" i="58"/>
  <c r="AL10" i="58"/>
  <c r="AC10" i="58"/>
  <c r="T10" i="58"/>
  <c r="BD10" i="58"/>
  <c r="AT10" i="58"/>
  <c r="AK10" i="58"/>
  <c r="AB10" i="58"/>
  <c r="S10" i="58"/>
  <c r="BC10" i="58"/>
  <c r="AS10" i="58"/>
  <c r="AJ10" i="58"/>
  <c r="AA10" i="58"/>
  <c r="R10" i="58"/>
  <c r="BB10" i="58"/>
  <c r="AR10" i="58"/>
  <c r="AI10" i="58"/>
  <c r="Z10" i="58"/>
  <c r="Q10" i="58"/>
  <c r="BA10" i="58"/>
  <c r="AQ10" i="58"/>
  <c r="AH10" i="58"/>
  <c r="Y10" i="58"/>
  <c r="P10" i="58"/>
  <c r="AZ10" i="58"/>
  <c r="AP10" i="58"/>
  <c r="AG10" i="58"/>
  <c r="X10" i="58"/>
  <c r="O10" i="58"/>
  <c r="AY10" i="58"/>
  <c r="AO10" i="58"/>
  <c r="AF10" i="58"/>
  <c r="W10" i="58"/>
  <c r="N10" i="58"/>
  <c r="AW10" i="58"/>
  <c r="AN10" i="58"/>
  <c r="AE10" i="58"/>
  <c r="V10" i="58"/>
  <c r="M10" i="58"/>
  <c r="AW18" i="58"/>
  <c r="AN18" i="58"/>
  <c r="AE18" i="58"/>
  <c r="V18" i="58"/>
  <c r="M18" i="58"/>
  <c r="BD18" i="58"/>
  <c r="AU18" i="58"/>
  <c r="AL18" i="58"/>
  <c r="AC18" i="58"/>
  <c r="T18" i="58"/>
  <c r="BC18" i="58"/>
  <c r="AT18" i="58"/>
  <c r="AK18" i="58"/>
  <c r="AB18" i="58"/>
  <c r="S18" i="58"/>
  <c r="BB18" i="58"/>
  <c r="BA18" i="58"/>
  <c r="AR18" i="58"/>
  <c r="AI18" i="58"/>
  <c r="Z18" i="58"/>
  <c r="Q18" i="58"/>
  <c r="AZ18" i="58"/>
  <c r="AQ18" i="58"/>
  <c r="AH18" i="58"/>
  <c r="AY18" i="58"/>
  <c r="AP18" i="58"/>
  <c r="AG18" i="58"/>
  <c r="X18" i="58"/>
  <c r="O18" i="58"/>
  <c r="AX18" i="58"/>
  <c r="AO18" i="58"/>
  <c r="AF18" i="58"/>
  <c r="W18" i="58"/>
  <c r="N18" i="58"/>
  <c r="AS18" i="58"/>
  <c r="AJ18" i="58"/>
  <c r="AA18" i="58"/>
  <c r="Y18" i="58"/>
  <c r="R18" i="58"/>
  <c r="P18" i="58"/>
  <c r="AW26" i="58"/>
  <c r="AN26" i="58"/>
  <c r="AE26" i="58"/>
  <c r="V26" i="58"/>
  <c r="M26" i="58"/>
  <c r="BD26" i="58"/>
  <c r="AU26" i="58"/>
  <c r="AL26" i="58"/>
  <c r="AC26" i="58"/>
  <c r="T26" i="58"/>
  <c r="BC26" i="58"/>
  <c r="AT26" i="58"/>
  <c r="AK26" i="58"/>
  <c r="AB26" i="58"/>
  <c r="S26" i="58"/>
  <c r="BB26" i="58"/>
  <c r="AS26" i="58"/>
  <c r="AJ26" i="58"/>
  <c r="AA26" i="58"/>
  <c r="R26" i="58"/>
  <c r="BA26" i="58"/>
  <c r="AR26" i="58"/>
  <c r="AI26" i="58"/>
  <c r="Z26" i="58"/>
  <c r="Q26" i="58"/>
  <c r="AZ26" i="58"/>
  <c r="AQ26" i="58"/>
  <c r="AH26" i="58"/>
  <c r="Y26" i="58"/>
  <c r="P26" i="58"/>
  <c r="AY26" i="58"/>
  <c r="AP26" i="58"/>
  <c r="AG26" i="58"/>
  <c r="X26" i="58"/>
  <c r="O26" i="58"/>
  <c r="AX26" i="58"/>
  <c r="AO26" i="58"/>
  <c r="AF26" i="58"/>
  <c r="W26" i="58"/>
  <c r="N26" i="58"/>
  <c r="AZ8" i="59"/>
  <c r="AQ8" i="59"/>
  <c r="AH8" i="59"/>
  <c r="Y8" i="59"/>
  <c r="P8" i="59"/>
  <c r="AY8" i="59"/>
  <c r="AP8" i="59"/>
  <c r="AG8" i="59"/>
  <c r="X8" i="59"/>
  <c r="O8" i="59"/>
  <c r="AX8" i="59"/>
  <c r="AO8" i="59"/>
  <c r="AF8" i="59"/>
  <c r="W8" i="59"/>
  <c r="N8" i="59"/>
  <c r="AW8" i="59"/>
  <c r="AN8" i="59"/>
  <c r="AE8" i="59"/>
  <c r="V8" i="59"/>
  <c r="M8" i="59"/>
  <c r="BD8" i="59"/>
  <c r="AU8" i="59"/>
  <c r="AL8" i="59"/>
  <c r="AC8" i="59"/>
  <c r="T8" i="59"/>
  <c r="BC8" i="59"/>
  <c r="AT8" i="59"/>
  <c r="AK8" i="59"/>
  <c r="AB8" i="59"/>
  <c r="S8" i="59"/>
  <c r="BB8" i="59"/>
  <c r="AS8" i="59"/>
  <c r="AJ8" i="59"/>
  <c r="AA8" i="59"/>
  <c r="R8" i="59"/>
  <c r="BA8" i="59"/>
  <c r="AR8" i="59"/>
  <c r="AI8" i="59"/>
  <c r="Z8" i="59"/>
  <c r="Q8" i="59"/>
  <c r="AZ16" i="59"/>
  <c r="AQ16" i="59"/>
  <c r="AH16" i="59"/>
  <c r="Y16" i="59"/>
  <c r="P16" i="59"/>
  <c r="AY16" i="59"/>
  <c r="AP16" i="59"/>
  <c r="AG16" i="59"/>
  <c r="X16" i="59"/>
  <c r="O16" i="59"/>
  <c r="AX16" i="59"/>
  <c r="AO16" i="59"/>
  <c r="AF16" i="59"/>
  <c r="W16" i="59"/>
  <c r="N16" i="59"/>
  <c r="AW16" i="59"/>
  <c r="AN16" i="59"/>
  <c r="AE16" i="59"/>
  <c r="V16" i="59"/>
  <c r="M16" i="59"/>
  <c r="BD16" i="59"/>
  <c r="AU16" i="59"/>
  <c r="AL16" i="59"/>
  <c r="AC16" i="59"/>
  <c r="T16" i="59"/>
  <c r="BC16" i="59"/>
  <c r="AT16" i="59"/>
  <c r="AK16" i="59"/>
  <c r="AB16" i="59"/>
  <c r="S16" i="59"/>
  <c r="BB16" i="59"/>
  <c r="AS16" i="59"/>
  <c r="AJ16" i="59"/>
  <c r="AA16" i="59"/>
  <c r="R16" i="59"/>
  <c r="BA16" i="59"/>
  <c r="AR16" i="59"/>
  <c r="AI16" i="59"/>
  <c r="Z16" i="59"/>
  <c r="Q16" i="59"/>
  <c r="BC24" i="59"/>
  <c r="BA24" i="59"/>
  <c r="AR24" i="59"/>
  <c r="AI24" i="59"/>
  <c r="Z24" i="59"/>
  <c r="Q24" i="59"/>
  <c r="AW24" i="59"/>
  <c r="AN24" i="59"/>
  <c r="AE24" i="59"/>
  <c r="V24" i="59"/>
  <c r="M24" i="59"/>
  <c r="BD24" i="59"/>
  <c r="AU24" i="59"/>
  <c r="AL24" i="59"/>
  <c r="AP24" i="59"/>
  <c r="AB24" i="59"/>
  <c r="P24" i="59"/>
  <c r="BB24" i="59"/>
  <c r="AO24" i="59"/>
  <c r="AA24" i="59"/>
  <c r="O24" i="59"/>
  <c r="AZ24" i="59"/>
  <c r="AK24" i="59"/>
  <c r="Y24" i="59"/>
  <c r="N24" i="59"/>
  <c r="AY24" i="59"/>
  <c r="AJ24" i="59"/>
  <c r="X24" i="59"/>
  <c r="AX24" i="59"/>
  <c r="AH24" i="59"/>
  <c r="W24" i="59"/>
  <c r="AT24" i="59"/>
  <c r="AG24" i="59"/>
  <c r="T24" i="59"/>
  <c r="AS24" i="59"/>
  <c r="AF24" i="59"/>
  <c r="S24" i="59"/>
  <c r="AQ24" i="59"/>
  <c r="AC24" i="59"/>
  <c r="R24" i="59"/>
  <c r="BA14" i="60"/>
  <c r="AR14" i="60"/>
  <c r="AI14" i="60"/>
  <c r="Z14" i="60"/>
  <c r="Q14" i="60"/>
  <c r="AZ14" i="60"/>
  <c r="AQ14" i="60"/>
  <c r="AH14" i="60"/>
  <c r="Y14" i="60"/>
  <c r="P14" i="60"/>
  <c r="AY14" i="60"/>
  <c r="AP14" i="60"/>
  <c r="AG14" i="60"/>
  <c r="X14" i="60"/>
  <c r="O14" i="60"/>
  <c r="AX14" i="60"/>
  <c r="AO14" i="60"/>
  <c r="AF14" i="60"/>
  <c r="W14" i="60"/>
  <c r="N14" i="60"/>
  <c r="AW14" i="60"/>
  <c r="AN14" i="60"/>
  <c r="AE14" i="60"/>
  <c r="V14" i="60"/>
  <c r="M14" i="60"/>
  <c r="BD14" i="60"/>
  <c r="AU14" i="60"/>
  <c r="AL14" i="60"/>
  <c r="AC14" i="60"/>
  <c r="T14" i="60"/>
  <c r="BC14" i="60"/>
  <c r="AT14" i="60"/>
  <c r="AK14" i="60"/>
  <c r="AB14" i="60"/>
  <c r="S14" i="60"/>
  <c r="BB14" i="60"/>
  <c r="AS14" i="60"/>
  <c r="AJ14" i="60"/>
  <c r="AA14" i="60"/>
  <c r="R14" i="60"/>
  <c r="BA22" i="60"/>
  <c r="AR22" i="60"/>
  <c r="AI22" i="60"/>
  <c r="Z22" i="60"/>
  <c r="Q22" i="60"/>
  <c r="AZ22" i="60"/>
  <c r="AQ22" i="60"/>
  <c r="AH22" i="60"/>
  <c r="Y22" i="60"/>
  <c r="P22" i="60"/>
  <c r="AY22" i="60"/>
  <c r="AP22" i="60"/>
  <c r="AG22" i="60"/>
  <c r="X22" i="60"/>
  <c r="O22" i="60"/>
  <c r="AX22" i="60"/>
  <c r="AO22" i="60"/>
  <c r="AF22" i="60"/>
  <c r="W22" i="60"/>
  <c r="N22" i="60"/>
  <c r="AW22" i="60"/>
  <c r="AN22" i="60"/>
  <c r="AE22" i="60"/>
  <c r="V22" i="60"/>
  <c r="M22" i="60"/>
  <c r="BD22" i="60"/>
  <c r="AU22" i="60"/>
  <c r="AL22" i="60"/>
  <c r="AC22" i="60"/>
  <c r="T22" i="60"/>
  <c r="BC22" i="60"/>
  <c r="AT22" i="60"/>
  <c r="AK22" i="60"/>
  <c r="AB22" i="60"/>
  <c r="S22" i="60"/>
  <c r="BB22" i="60"/>
  <c r="AS22" i="60"/>
  <c r="AJ22" i="60"/>
  <c r="AA22" i="60"/>
  <c r="R22" i="60"/>
  <c r="BB30" i="60"/>
  <c r="AS30" i="60"/>
  <c r="AJ30" i="60"/>
  <c r="AA30" i="60"/>
  <c r="R30" i="60"/>
  <c r="BA30" i="60"/>
  <c r="AR30" i="60"/>
  <c r="AI30" i="60"/>
  <c r="Z30" i="60"/>
  <c r="Q30" i="60"/>
  <c r="AZ30" i="60"/>
  <c r="AQ30" i="60"/>
  <c r="AH30" i="60"/>
  <c r="Y30" i="60"/>
  <c r="P30" i="60"/>
  <c r="AY30" i="60"/>
  <c r="AP30" i="60"/>
  <c r="AG30" i="60"/>
  <c r="X30" i="60"/>
  <c r="O30" i="60"/>
  <c r="AX30" i="60"/>
  <c r="AO30" i="60"/>
  <c r="AF30" i="60"/>
  <c r="BD30" i="60"/>
  <c r="AU30" i="60"/>
  <c r="AL30" i="60"/>
  <c r="AC30" i="60"/>
  <c r="T30" i="60"/>
  <c r="BC30" i="60"/>
  <c r="AT30" i="60"/>
  <c r="AK30" i="60"/>
  <c r="AB30" i="60"/>
  <c r="S30" i="60"/>
  <c r="V30" i="60"/>
  <c r="N30" i="60"/>
  <c r="M30" i="60"/>
  <c r="AW30" i="60"/>
  <c r="AN30" i="60"/>
  <c r="AE30" i="60"/>
  <c r="W30" i="60"/>
  <c r="AW12" i="61"/>
  <c r="AN12" i="61"/>
  <c r="AE12" i="61"/>
  <c r="V12" i="61"/>
  <c r="M12" i="61"/>
  <c r="BD12" i="61"/>
  <c r="AU12" i="61"/>
  <c r="AL12" i="61"/>
  <c r="AC12" i="61"/>
  <c r="T12" i="61"/>
  <c r="BC12" i="61"/>
  <c r="AT12" i="61"/>
  <c r="AK12" i="61"/>
  <c r="AB12" i="61"/>
  <c r="S12" i="61"/>
  <c r="BB12" i="61"/>
  <c r="AS12" i="61"/>
  <c r="AJ12" i="61"/>
  <c r="AA12" i="61"/>
  <c r="R12" i="61"/>
  <c r="BA12" i="61"/>
  <c r="AR12" i="61"/>
  <c r="AI12" i="61"/>
  <c r="Z12" i="61"/>
  <c r="Q12" i="61"/>
  <c r="AZ12" i="61"/>
  <c r="AQ12" i="61"/>
  <c r="AH12" i="61"/>
  <c r="Y12" i="61"/>
  <c r="P12" i="61"/>
  <c r="AY12" i="61"/>
  <c r="AP12" i="61"/>
  <c r="AG12" i="61"/>
  <c r="X12" i="61"/>
  <c r="O12" i="61"/>
  <c r="AX12" i="61"/>
  <c r="AO12" i="61"/>
  <c r="AF12" i="61"/>
  <c r="W12" i="61"/>
  <c r="N12" i="61"/>
  <c r="AX20" i="61"/>
  <c r="AO20" i="61"/>
  <c r="AF20" i="61"/>
  <c r="W20" i="61"/>
  <c r="N20" i="61"/>
  <c r="BB20" i="61"/>
  <c r="AS20" i="61"/>
  <c r="AJ20" i="61"/>
  <c r="AA20" i="61"/>
  <c r="R20" i="61"/>
  <c r="BA20" i="61"/>
  <c r="AR20" i="61"/>
  <c r="AI20" i="61"/>
  <c r="Z20" i="61"/>
  <c r="Q20" i="61"/>
  <c r="AT20" i="61"/>
  <c r="AE20" i="61"/>
  <c r="P20" i="61"/>
  <c r="AQ20" i="61"/>
  <c r="AC20" i="61"/>
  <c r="O20" i="61"/>
  <c r="BD20" i="61"/>
  <c r="AP20" i="61"/>
  <c r="AB20" i="61"/>
  <c r="M20" i="61"/>
  <c r="BC20" i="61"/>
  <c r="AN20" i="61"/>
  <c r="Y20" i="61"/>
  <c r="AZ20" i="61"/>
  <c r="AL20" i="61"/>
  <c r="X20" i="61"/>
  <c r="AY20" i="61"/>
  <c r="AK20" i="61"/>
  <c r="V20" i="61"/>
  <c r="AW20" i="61"/>
  <c r="AH20" i="61"/>
  <c r="T20" i="61"/>
  <c r="AU20" i="61"/>
  <c r="AG20" i="61"/>
  <c r="S20" i="61"/>
  <c r="AZ28" i="61"/>
  <c r="AQ28" i="61"/>
  <c r="AH28" i="61"/>
  <c r="Y28" i="61"/>
  <c r="P28" i="61"/>
  <c r="AY28" i="61"/>
  <c r="AP28" i="61"/>
  <c r="AG28" i="61"/>
  <c r="X28" i="61"/>
  <c r="O28" i="61"/>
  <c r="AX28" i="61"/>
  <c r="AO28" i="61"/>
  <c r="AF28" i="61"/>
  <c r="W28" i="61"/>
  <c r="N28" i="61"/>
  <c r="AW28" i="61"/>
  <c r="AN28" i="61"/>
  <c r="AE28" i="61"/>
  <c r="V28" i="61"/>
  <c r="M28" i="61"/>
  <c r="BC28" i="61"/>
  <c r="AT28" i="61"/>
  <c r="AK28" i="61"/>
  <c r="AB28" i="61"/>
  <c r="S28" i="61"/>
  <c r="BB28" i="61"/>
  <c r="AS28" i="61"/>
  <c r="AJ28" i="61"/>
  <c r="AA28" i="61"/>
  <c r="R28" i="61"/>
  <c r="BA28" i="61"/>
  <c r="AR28" i="61"/>
  <c r="AI28" i="61"/>
  <c r="Z28" i="61"/>
  <c r="Q28" i="61"/>
  <c r="AC28" i="61"/>
  <c r="T28" i="61"/>
  <c r="BD28" i="61"/>
  <c r="AU28" i="61"/>
  <c r="AL28" i="61"/>
  <c r="BC10" i="62"/>
  <c r="AT10" i="62"/>
  <c r="AK10" i="62"/>
  <c r="AB10" i="62"/>
  <c r="S10" i="62"/>
  <c r="BB10" i="62"/>
  <c r="AS10" i="62"/>
  <c r="AJ10" i="62"/>
  <c r="AA10" i="62"/>
  <c r="R10" i="62"/>
  <c r="BA10" i="62"/>
  <c r="AR10" i="62"/>
  <c r="AI10" i="62"/>
  <c r="Z10" i="62"/>
  <c r="Q10" i="62"/>
  <c r="AZ10" i="62"/>
  <c r="AQ10" i="62"/>
  <c r="AH10" i="62"/>
  <c r="Y10" i="62"/>
  <c r="P10" i="62"/>
  <c r="AY10" i="62"/>
  <c r="AP10" i="62"/>
  <c r="AG10" i="62"/>
  <c r="X10" i="62"/>
  <c r="O10" i="62"/>
  <c r="AX10" i="62"/>
  <c r="AO10" i="62"/>
  <c r="AF10" i="62"/>
  <c r="W10" i="62"/>
  <c r="N10" i="62"/>
  <c r="AW10" i="62"/>
  <c r="AN10" i="62"/>
  <c r="AE10" i="62"/>
  <c r="V10" i="62"/>
  <c r="M10" i="62"/>
  <c r="BD10" i="62"/>
  <c r="AU10" i="62"/>
  <c r="AL10" i="62"/>
  <c r="AC10" i="62"/>
  <c r="T10" i="62"/>
  <c r="BC18" i="62"/>
  <c r="AT18" i="62"/>
  <c r="AK18" i="62"/>
  <c r="AB18" i="62"/>
  <c r="S18" i="62"/>
  <c r="BB18" i="62"/>
  <c r="AS18" i="62"/>
  <c r="AJ18" i="62"/>
  <c r="AA18" i="62"/>
  <c r="R18" i="62"/>
  <c r="BA18" i="62"/>
  <c r="AR18" i="62"/>
  <c r="AI18" i="62"/>
  <c r="Z18" i="62"/>
  <c r="Q18" i="62"/>
  <c r="AZ18" i="62"/>
  <c r="AQ18" i="62"/>
  <c r="AH18" i="62"/>
  <c r="Y18" i="62"/>
  <c r="P18" i="62"/>
  <c r="AY18" i="62"/>
  <c r="AP18" i="62"/>
  <c r="AG18" i="62"/>
  <c r="X18" i="62"/>
  <c r="O18" i="62"/>
  <c r="AX18" i="62"/>
  <c r="AO18" i="62"/>
  <c r="AF18" i="62"/>
  <c r="W18" i="62"/>
  <c r="N18" i="62"/>
  <c r="AW18" i="62"/>
  <c r="AN18" i="62"/>
  <c r="AE18" i="62"/>
  <c r="V18" i="62"/>
  <c r="M18" i="62"/>
  <c r="BD18" i="62"/>
  <c r="AU18" i="62"/>
  <c r="AL18" i="62"/>
  <c r="AC18" i="62"/>
  <c r="T18" i="62"/>
  <c r="BC26" i="62"/>
  <c r="AT26" i="62"/>
  <c r="AK26" i="62"/>
  <c r="AB26" i="62"/>
  <c r="S26" i="62"/>
  <c r="BB26" i="62"/>
  <c r="AS26" i="62"/>
  <c r="AJ26" i="62"/>
  <c r="AA26" i="62"/>
  <c r="R26" i="62"/>
  <c r="BA26" i="62"/>
  <c r="AR26" i="62"/>
  <c r="AI26" i="62"/>
  <c r="Z26" i="62"/>
  <c r="Q26" i="62"/>
  <c r="AZ26" i="62"/>
  <c r="AQ26" i="62"/>
  <c r="AH26" i="62"/>
  <c r="Y26" i="62"/>
  <c r="P26" i="62"/>
  <c r="AY26" i="62"/>
  <c r="AP26" i="62"/>
  <c r="AG26" i="62"/>
  <c r="X26" i="62"/>
  <c r="O26" i="62"/>
  <c r="AX26" i="62"/>
  <c r="AO26" i="62"/>
  <c r="AF26" i="62"/>
  <c r="W26" i="62"/>
  <c r="N26" i="62"/>
  <c r="AW26" i="62"/>
  <c r="AN26" i="62"/>
  <c r="AE26" i="62"/>
  <c r="V26" i="62"/>
  <c r="M26" i="62"/>
  <c r="BD26" i="62"/>
  <c r="AU26" i="62"/>
  <c r="AL26" i="62"/>
  <c r="AC26" i="62"/>
  <c r="T26" i="62"/>
  <c r="AW8" i="63"/>
  <c r="AN8" i="63"/>
  <c r="AE8" i="63"/>
  <c r="V8" i="63"/>
  <c r="BD8" i="63"/>
  <c r="AU8" i="63"/>
  <c r="AL8" i="63"/>
  <c r="AC8" i="63"/>
  <c r="T8" i="63"/>
  <c r="BC8" i="63"/>
  <c r="AT8" i="63"/>
  <c r="AK8" i="63"/>
  <c r="AB8" i="63"/>
  <c r="S8" i="63"/>
  <c r="BB8" i="63"/>
  <c r="AS8" i="63"/>
  <c r="AJ8" i="63"/>
  <c r="AA8" i="63"/>
  <c r="R8" i="63"/>
  <c r="BA8" i="63"/>
  <c r="AR8" i="63"/>
  <c r="AI8" i="63"/>
  <c r="Z8" i="63"/>
  <c r="Q8" i="63"/>
  <c r="AZ8" i="63"/>
  <c r="AQ8" i="63"/>
  <c r="AH8" i="63"/>
  <c r="Y8" i="63"/>
  <c r="P8" i="63"/>
  <c r="AY8" i="63"/>
  <c r="AP8" i="63"/>
  <c r="AG8" i="63"/>
  <c r="X8" i="63"/>
  <c r="O8" i="63"/>
  <c r="AX8" i="63"/>
  <c r="AO8" i="63"/>
  <c r="AF8" i="63"/>
  <c r="W8" i="63"/>
  <c r="N8" i="63"/>
  <c r="M8" i="63"/>
  <c r="AW16" i="63"/>
  <c r="AN16" i="63"/>
  <c r="AE16" i="63"/>
  <c r="V16" i="63"/>
  <c r="M16" i="63"/>
  <c r="BD16" i="63"/>
  <c r="AU16" i="63"/>
  <c r="AL16" i="63"/>
  <c r="AC16" i="63"/>
  <c r="T16" i="63"/>
  <c r="BC16" i="63"/>
  <c r="AT16" i="63"/>
  <c r="AK16" i="63"/>
  <c r="AB16" i="63"/>
  <c r="S16" i="63"/>
  <c r="BB16" i="63"/>
  <c r="AS16" i="63"/>
  <c r="AJ16" i="63"/>
  <c r="AA16" i="63"/>
  <c r="R16" i="63"/>
  <c r="BA16" i="63"/>
  <c r="AR16" i="63"/>
  <c r="AI16" i="63"/>
  <c r="Z16" i="63"/>
  <c r="Q16" i="63"/>
  <c r="AZ16" i="63"/>
  <c r="AQ16" i="63"/>
  <c r="AH16" i="63"/>
  <c r="Y16" i="63"/>
  <c r="P16" i="63"/>
  <c r="AY16" i="63"/>
  <c r="AP16" i="63"/>
  <c r="AG16" i="63"/>
  <c r="X16" i="63"/>
  <c r="O16" i="63"/>
  <c r="AX16" i="63"/>
  <c r="AO16" i="63"/>
  <c r="AF16" i="63"/>
  <c r="W16" i="63"/>
  <c r="N16" i="63"/>
  <c r="AW24" i="63"/>
  <c r="AN24" i="63"/>
  <c r="AE24" i="63"/>
  <c r="V24" i="63"/>
  <c r="M24" i="63"/>
  <c r="BD24" i="63"/>
  <c r="AU24" i="63"/>
  <c r="AL24" i="63"/>
  <c r="AC24" i="63"/>
  <c r="T24" i="63"/>
  <c r="BC24" i="63"/>
  <c r="AT24" i="63"/>
  <c r="AK24" i="63"/>
  <c r="AB24" i="63"/>
  <c r="S24" i="63"/>
  <c r="BB24" i="63"/>
  <c r="AS24" i="63"/>
  <c r="AJ24" i="63"/>
  <c r="AA24" i="63"/>
  <c r="R24" i="63"/>
  <c r="BA24" i="63"/>
  <c r="AR24" i="63"/>
  <c r="AI24" i="63"/>
  <c r="Z24" i="63"/>
  <c r="Q24" i="63"/>
  <c r="AZ24" i="63"/>
  <c r="AQ24" i="63"/>
  <c r="AH24" i="63"/>
  <c r="Y24" i="63"/>
  <c r="P24" i="63"/>
  <c r="AY24" i="63"/>
  <c r="AP24" i="63"/>
  <c r="AG24" i="63"/>
  <c r="X24" i="63"/>
  <c r="O24" i="63"/>
  <c r="AX24" i="63"/>
  <c r="AO24" i="63"/>
  <c r="AF24" i="63"/>
  <c r="W24" i="63"/>
  <c r="N24" i="63"/>
  <c r="BB14" i="64"/>
  <c r="AS14" i="64"/>
  <c r="AJ14" i="64"/>
  <c r="AA14" i="64"/>
  <c r="R14" i="64"/>
  <c r="BA14" i="64"/>
  <c r="AR14" i="64"/>
  <c r="AI14" i="64"/>
  <c r="Z14" i="64"/>
  <c r="Q14" i="64"/>
  <c r="AZ14" i="64"/>
  <c r="AQ14" i="64"/>
  <c r="AH14" i="64"/>
  <c r="Y14" i="64"/>
  <c r="P14" i="64"/>
  <c r="AY14" i="64"/>
  <c r="AP14" i="64"/>
  <c r="AG14" i="64"/>
  <c r="X14" i="64"/>
  <c r="O14" i="64"/>
  <c r="AX14" i="64"/>
  <c r="AO14" i="64"/>
  <c r="AF14" i="64"/>
  <c r="W14" i="64"/>
  <c r="N14" i="64"/>
  <c r="AW14" i="64"/>
  <c r="AN14" i="64"/>
  <c r="AE14" i="64"/>
  <c r="V14" i="64"/>
  <c r="M14" i="64"/>
  <c r="BD14" i="64"/>
  <c r="AU14" i="64"/>
  <c r="AL14" i="64"/>
  <c r="AC14" i="64"/>
  <c r="T14" i="64"/>
  <c r="BC14" i="64"/>
  <c r="AT14" i="64"/>
  <c r="AK14" i="64"/>
  <c r="AB14" i="64"/>
  <c r="S14" i="64"/>
  <c r="AZ22" i="64"/>
  <c r="AQ22" i="64"/>
  <c r="AH22" i="64"/>
  <c r="Y22" i="64"/>
  <c r="P22" i="64"/>
  <c r="AY22" i="64"/>
  <c r="AP22" i="64"/>
  <c r="AG22" i="64"/>
  <c r="X22" i="64"/>
  <c r="AW22" i="64"/>
  <c r="AN22" i="64"/>
  <c r="AE22" i="64"/>
  <c r="V22" i="64"/>
  <c r="M22" i="64"/>
  <c r="BD22" i="64"/>
  <c r="AU22" i="64"/>
  <c r="AL22" i="64"/>
  <c r="AC22" i="64"/>
  <c r="T22" i="64"/>
  <c r="BC22" i="64"/>
  <c r="AT22" i="64"/>
  <c r="AK22" i="64"/>
  <c r="AB22" i="64"/>
  <c r="S22" i="64"/>
  <c r="BA22" i="64"/>
  <c r="AA22" i="64"/>
  <c r="AX22" i="64"/>
  <c r="Z22" i="64"/>
  <c r="AS22" i="64"/>
  <c r="W22" i="64"/>
  <c r="AR22" i="64"/>
  <c r="R22" i="64"/>
  <c r="AO22" i="64"/>
  <c r="Q22" i="64"/>
  <c r="AJ22" i="64"/>
  <c r="O22" i="64"/>
  <c r="AI22" i="64"/>
  <c r="N22" i="64"/>
  <c r="BB22" i="64"/>
  <c r="AF22" i="64"/>
  <c r="BB30" i="64"/>
  <c r="AS30" i="64"/>
  <c r="AJ30" i="64"/>
  <c r="AA30" i="64"/>
  <c r="R30" i="64"/>
  <c r="BA30" i="64"/>
  <c r="AR30" i="64"/>
  <c r="AI30" i="64"/>
  <c r="Z30" i="64"/>
  <c r="Q30" i="64"/>
  <c r="AZ30" i="64"/>
  <c r="AQ30" i="64"/>
  <c r="AH30" i="64"/>
  <c r="Y30" i="64"/>
  <c r="P30" i="64"/>
  <c r="AY30" i="64"/>
  <c r="AP30" i="64"/>
  <c r="AG30" i="64"/>
  <c r="X30" i="64"/>
  <c r="O30" i="64"/>
  <c r="AX30" i="64"/>
  <c r="AO30" i="64"/>
  <c r="AF30" i="64"/>
  <c r="W30" i="64"/>
  <c r="N30" i="64"/>
  <c r="AW30" i="64"/>
  <c r="AN30" i="64"/>
  <c r="AE30" i="64"/>
  <c r="V30" i="64"/>
  <c r="M30" i="64"/>
  <c r="BD30" i="64"/>
  <c r="AU30" i="64"/>
  <c r="AL30" i="64"/>
  <c r="AC30" i="64"/>
  <c r="T30" i="64"/>
  <c r="BC30" i="64"/>
  <c r="AT30" i="64"/>
  <c r="AK30" i="64"/>
  <c r="AB30" i="64"/>
  <c r="S30" i="64"/>
  <c r="BD12" i="65"/>
  <c r="AU12" i="65"/>
  <c r="AL12" i="65"/>
  <c r="AC12" i="65"/>
  <c r="T12" i="65"/>
  <c r="BC12" i="65"/>
  <c r="BA12" i="65"/>
  <c r="AR12" i="65"/>
  <c r="AI12" i="65"/>
  <c r="Z12" i="65"/>
  <c r="Q12" i="65"/>
  <c r="AZ12" i="65"/>
  <c r="AO12" i="65"/>
  <c r="AB12" i="65"/>
  <c r="P12" i="65"/>
  <c r="AY12" i="65"/>
  <c r="AN12" i="65"/>
  <c r="AA12" i="65"/>
  <c r="O12" i="65"/>
  <c r="AX12" i="65"/>
  <c r="AK12" i="65"/>
  <c r="Y12" i="65"/>
  <c r="N12" i="65"/>
  <c r="AW12" i="65"/>
  <c r="AJ12" i="65"/>
  <c r="X12" i="65"/>
  <c r="M12" i="65"/>
  <c r="AT12" i="65"/>
  <c r="AH12" i="65"/>
  <c r="W12" i="65"/>
  <c r="AS12" i="65"/>
  <c r="AG12" i="65"/>
  <c r="V12" i="65"/>
  <c r="AQ12" i="65"/>
  <c r="AF12" i="65"/>
  <c r="S12" i="65"/>
  <c r="BB12" i="65"/>
  <c r="AP12" i="65"/>
  <c r="AE12" i="65"/>
  <c r="R12" i="65"/>
  <c r="AY20" i="65"/>
  <c r="AP20" i="65"/>
  <c r="AG20" i="65"/>
  <c r="X20" i="65"/>
  <c r="O20" i="65"/>
  <c r="AX20" i="65"/>
  <c r="AO20" i="65"/>
  <c r="AF20" i="65"/>
  <c r="W20" i="65"/>
  <c r="N20" i="65"/>
  <c r="AW20" i="65"/>
  <c r="AN20" i="65"/>
  <c r="AE20" i="65"/>
  <c r="V20" i="65"/>
  <c r="M20" i="65"/>
  <c r="BD20" i="65"/>
  <c r="AU20" i="65"/>
  <c r="AL20" i="65"/>
  <c r="AC20" i="65"/>
  <c r="T20" i="65"/>
  <c r="BC20" i="65"/>
  <c r="AT20" i="65"/>
  <c r="AK20" i="65"/>
  <c r="AB20" i="65"/>
  <c r="S20" i="65"/>
  <c r="BB20" i="65"/>
  <c r="AS20" i="65"/>
  <c r="AJ20" i="65"/>
  <c r="AA20" i="65"/>
  <c r="R20" i="65"/>
  <c r="BA20" i="65"/>
  <c r="AR20" i="65"/>
  <c r="AI20" i="65"/>
  <c r="Z20" i="65"/>
  <c r="Q20" i="65"/>
  <c r="AZ20" i="65"/>
  <c r="AQ20" i="65"/>
  <c r="AH20" i="65"/>
  <c r="Y20" i="65"/>
  <c r="P20" i="65"/>
  <c r="BD28" i="65"/>
  <c r="AU28" i="65"/>
  <c r="AL28" i="65"/>
  <c r="AC28" i="65"/>
  <c r="BB28" i="65"/>
  <c r="AR28" i="65"/>
  <c r="AH28" i="65"/>
  <c r="X28" i="65"/>
  <c r="O28" i="65"/>
  <c r="BA28" i="65"/>
  <c r="AQ28" i="65"/>
  <c r="AG28" i="65"/>
  <c r="W28" i="65"/>
  <c r="N28" i="65"/>
  <c r="AZ28" i="65"/>
  <c r="AP28" i="65"/>
  <c r="AF28" i="65"/>
  <c r="V28" i="65"/>
  <c r="M28" i="65"/>
  <c r="AY28" i="65"/>
  <c r="AO28" i="65"/>
  <c r="AE28" i="65"/>
  <c r="T28" i="65"/>
  <c r="AX28" i="65"/>
  <c r="AN28" i="65"/>
  <c r="AB28" i="65"/>
  <c r="S28" i="65"/>
  <c r="AW28" i="65"/>
  <c r="AK28" i="65"/>
  <c r="AA28" i="65"/>
  <c r="R28" i="65"/>
  <c r="AT28" i="65"/>
  <c r="AJ28" i="65"/>
  <c r="Z28" i="65"/>
  <c r="Q28" i="65"/>
  <c r="BC28" i="65"/>
  <c r="AS28" i="65"/>
  <c r="AI28" i="65"/>
  <c r="Y28" i="65"/>
  <c r="P28" i="65"/>
  <c r="AY10" i="66"/>
  <c r="AP10" i="66"/>
  <c r="AG10" i="66"/>
  <c r="X10" i="66"/>
  <c r="O10" i="66"/>
  <c r="AX10" i="66"/>
  <c r="AO10" i="66"/>
  <c r="AF10" i="66"/>
  <c r="W10" i="66"/>
  <c r="N10" i="66"/>
  <c r="AW10" i="66"/>
  <c r="AN10" i="66"/>
  <c r="AE10" i="66"/>
  <c r="V10" i="66"/>
  <c r="M10" i="66"/>
  <c r="BD10" i="66"/>
  <c r="AU10" i="66"/>
  <c r="AL10" i="66"/>
  <c r="AC10" i="66"/>
  <c r="T10" i="66"/>
  <c r="BC10" i="66"/>
  <c r="AT10" i="66"/>
  <c r="AK10" i="66"/>
  <c r="AB10" i="66"/>
  <c r="S10" i="66"/>
  <c r="BB10" i="66"/>
  <c r="AS10" i="66"/>
  <c r="AJ10" i="66"/>
  <c r="AA10" i="66"/>
  <c r="R10" i="66"/>
  <c r="BA10" i="66"/>
  <c r="AR10" i="66"/>
  <c r="AI10" i="66"/>
  <c r="Z10" i="66"/>
  <c r="Q10" i="66"/>
  <c r="AZ10" i="66"/>
  <c r="AQ10" i="66"/>
  <c r="AH10" i="66"/>
  <c r="Y10" i="66"/>
  <c r="P10" i="66"/>
  <c r="AX18" i="66"/>
  <c r="AY18" i="66"/>
  <c r="AP18" i="66"/>
  <c r="AG18" i="66"/>
  <c r="X18" i="66"/>
  <c r="BD18" i="66"/>
  <c r="AS18" i="66"/>
  <c r="AI18" i="66"/>
  <c r="Y18" i="66"/>
  <c r="O18" i="66"/>
  <c r="BC18" i="66"/>
  <c r="AR18" i="66"/>
  <c r="AH18" i="66"/>
  <c r="W18" i="66"/>
  <c r="N18" i="66"/>
  <c r="BB18" i="66"/>
  <c r="AQ18" i="66"/>
  <c r="AF18" i="66"/>
  <c r="V18" i="66"/>
  <c r="M18" i="66"/>
  <c r="BA18" i="66"/>
  <c r="AO18" i="66"/>
  <c r="AE18" i="66"/>
  <c r="T18" i="66"/>
  <c r="AZ18" i="66"/>
  <c r="AN18" i="66"/>
  <c r="AC18" i="66"/>
  <c r="S18" i="66"/>
  <c r="AW18" i="66"/>
  <c r="AL18" i="66"/>
  <c r="AB18" i="66"/>
  <c r="R18" i="66"/>
  <c r="AU18" i="66"/>
  <c r="AK18" i="66"/>
  <c r="AA18" i="66"/>
  <c r="Q18" i="66"/>
  <c r="AT18" i="66"/>
  <c r="AJ18" i="66"/>
  <c r="Z18" i="66"/>
  <c r="P18" i="66"/>
  <c r="AX26" i="66"/>
  <c r="AO26" i="66"/>
  <c r="AF26" i="66"/>
  <c r="W26" i="66"/>
  <c r="N26" i="66"/>
  <c r="AW26" i="66"/>
  <c r="AN26" i="66"/>
  <c r="AE26" i="66"/>
  <c r="V26" i="66"/>
  <c r="M26" i="66"/>
  <c r="BD26" i="66"/>
  <c r="AU26" i="66"/>
  <c r="AL26" i="66"/>
  <c r="AC26" i="66"/>
  <c r="T26" i="66"/>
  <c r="BC26" i="66"/>
  <c r="AT26" i="66"/>
  <c r="AK26" i="66"/>
  <c r="AB26" i="66"/>
  <c r="S26" i="66"/>
  <c r="BB26" i="66"/>
  <c r="AS26" i="66"/>
  <c r="AJ26" i="66"/>
  <c r="AA26" i="66"/>
  <c r="R26" i="66"/>
  <c r="BA26" i="66"/>
  <c r="AR26" i="66"/>
  <c r="AI26" i="66"/>
  <c r="Z26" i="66"/>
  <c r="Q26" i="66"/>
  <c r="AZ26" i="66"/>
  <c r="AQ26" i="66"/>
  <c r="AH26" i="66"/>
  <c r="Y26" i="66"/>
  <c r="P26" i="66"/>
  <c r="AY26" i="66"/>
  <c r="AP26" i="66"/>
  <c r="AG26" i="66"/>
  <c r="X26" i="66"/>
  <c r="O26" i="66"/>
  <c r="AZ8" i="67"/>
  <c r="AQ8" i="67"/>
  <c r="AH8" i="67"/>
  <c r="Y8" i="67"/>
  <c r="P8" i="67"/>
  <c r="BD8" i="67"/>
  <c r="AT8" i="67"/>
  <c r="AJ8" i="67"/>
  <c r="Z8" i="67"/>
  <c r="O8" i="67"/>
  <c r="BC8" i="67"/>
  <c r="AS8" i="67"/>
  <c r="AI8" i="67"/>
  <c r="X8" i="67"/>
  <c r="N8" i="67"/>
  <c r="BB8" i="67"/>
  <c r="AR8" i="67"/>
  <c r="AG8" i="67"/>
  <c r="W8" i="67"/>
  <c r="M8" i="67"/>
  <c r="BA8" i="67"/>
  <c r="AP8" i="67"/>
  <c r="AF8" i="67"/>
  <c r="V8" i="67"/>
  <c r="AY8" i="67"/>
  <c r="AO8" i="67"/>
  <c r="AE8" i="67"/>
  <c r="T8" i="67"/>
  <c r="AX8" i="67"/>
  <c r="AN8" i="67"/>
  <c r="AC8" i="67"/>
  <c r="S8" i="67"/>
  <c r="AW8" i="67"/>
  <c r="AL8" i="67"/>
  <c r="AB8" i="67"/>
  <c r="R8" i="67"/>
  <c r="AU8" i="67"/>
  <c r="AK8" i="67"/>
  <c r="AA8" i="67"/>
  <c r="Q8" i="67"/>
  <c r="AZ16" i="67"/>
  <c r="AQ16" i="67"/>
  <c r="AH16" i="67"/>
  <c r="Y16" i="67"/>
  <c r="P16" i="67"/>
  <c r="AY16" i="67"/>
  <c r="AP16" i="67"/>
  <c r="AG16" i="67"/>
  <c r="X16" i="67"/>
  <c r="O16" i="67"/>
  <c r="AX16" i="67"/>
  <c r="AO16" i="67"/>
  <c r="AF16" i="67"/>
  <c r="W16" i="67"/>
  <c r="N16" i="67"/>
  <c r="AW16" i="67"/>
  <c r="AN16" i="67"/>
  <c r="AE16" i="67"/>
  <c r="V16" i="67"/>
  <c r="M16" i="67"/>
  <c r="BD16" i="67"/>
  <c r="AU16" i="67"/>
  <c r="AL16" i="67"/>
  <c r="AC16" i="67"/>
  <c r="T16" i="67"/>
  <c r="BC16" i="67"/>
  <c r="AT16" i="67"/>
  <c r="AK16" i="67"/>
  <c r="AB16" i="67"/>
  <c r="S16" i="67"/>
  <c r="BB16" i="67"/>
  <c r="AS16" i="67"/>
  <c r="AJ16" i="67"/>
  <c r="AA16" i="67"/>
  <c r="R16" i="67"/>
  <c r="BA16" i="67"/>
  <c r="AR16" i="67"/>
  <c r="AI16" i="67"/>
  <c r="Z16" i="67"/>
  <c r="Q16" i="67"/>
  <c r="AW24" i="67"/>
  <c r="AN24" i="67"/>
  <c r="AE24" i="67"/>
  <c r="V24" i="67"/>
  <c r="BA24" i="67"/>
  <c r="AR24" i="67"/>
  <c r="AI24" i="67"/>
  <c r="Z24" i="67"/>
  <c r="Q24" i="67"/>
  <c r="BD24" i="67"/>
  <c r="AS24" i="67"/>
  <c r="AG24" i="67"/>
  <c r="T24" i="67"/>
  <c r="BC24" i="67"/>
  <c r="AQ24" i="67"/>
  <c r="AF24" i="67"/>
  <c r="S24" i="67"/>
  <c r="BB24" i="67"/>
  <c r="AP24" i="67"/>
  <c r="AC24" i="67"/>
  <c r="R24" i="67"/>
  <c r="AZ24" i="67"/>
  <c r="AO24" i="67"/>
  <c r="AB24" i="67"/>
  <c r="P24" i="67"/>
  <c r="AY24" i="67"/>
  <c r="AL24" i="67"/>
  <c r="AA24" i="67"/>
  <c r="O24" i="67"/>
  <c r="AX24" i="67"/>
  <c r="AK24" i="67"/>
  <c r="Y24" i="67"/>
  <c r="N24" i="67"/>
  <c r="AU24" i="67"/>
  <c r="AJ24" i="67"/>
  <c r="X24" i="67"/>
  <c r="M24" i="67"/>
  <c r="AT24" i="67"/>
  <c r="AH24" i="67"/>
  <c r="W24" i="67"/>
  <c r="M31" i="57"/>
  <c r="M30" i="57"/>
  <c r="M29" i="57"/>
  <c r="M28" i="57"/>
  <c r="M27" i="57"/>
  <c r="M26" i="57"/>
  <c r="M25" i="57"/>
  <c r="M24" i="57"/>
  <c r="M23" i="57"/>
  <c r="M22" i="57"/>
  <c r="M21" i="57"/>
  <c r="M20" i="57"/>
  <c r="M19" i="57"/>
  <c r="M18" i="57"/>
  <c r="M17" i="57"/>
  <c r="M16" i="57"/>
  <c r="M15" i="57"/>
  <c r="M14" i="57"/>
  <c r="M13" i="57"/>
  <c r="M12" i="57"/>
  <c r="M11" i="57"/>
  <c r="M10" i="57"/>
  <c r="M9" i="57"/>
  <c r="M8" i="57"/>
  <c r="V31" i="57"/>
  <c r="V30" i="57"/>
  <c r="V29" i="57"/>
  <c r="V28" i="57"/>
  <c r="V27" i="57"/>
  <c r="V26" i="57"/>
  <c r="V25" i="57"/>
  <c r="V24" i="57"/>
  <c r="V23" i="57"/>
  <c r="V22" i="57"/>
  <c r="V21" i="57"/>
  <c r="V20" i="57"/>
  <c r="V19" i="57"/>
  <c r="V18" i="57"/>
  <c r="V17" i="57"/>
  <c r="V16" i="57"/>
  <c r="V15" i="57"/>
  <c r="V14" i="57"/>
  <c r="V13" i="57"/>
  <c r="V12" i="57"/>
  <c r="V11" i="57"/>
  <c r="V10" i="57"/>
  <c r="V9" i="57"/>
  <c r="V8" i="57"/>
  <c r="AE31" i="57"/>
  <c r="AE30" i="57"/>
  <c r="AE29" i="57"/>
  <c r="AE28" i="57"/>
  <c r="AE27" i="57"/>
  <c r="AE26" i="57"/>
  <c r="AE25" i="57"/>
  <c r="AE24" i="57"/>
  <c r="AE23" i="57"/>
  <c r="AE22" i="57"/>
  <c r="AE21" i="57"/>
  <c r="AE20" i="57"/>
  <c r="AE19" i="57"/>
  <c r="AE18" i="57"/>
  <c r="AE17" i="57"/>
  <c r="AE16" i="57"/>
  <c r="AE15" i="57"/>
  <c r="AE14" i="57"/>
  <c r="AE12" i="57"/>
  <c r="AE11" i="57"/>
  <c r="AE10" i="57"/>
  <c r="AE9" i="57"/>
  <c r="AE8" i="57"/>
  <c r="AN31" i="57"/>
  <c r="AN30" i="57"/>
  <c r="AN29" i="57"/>
  <c r="AN28" i="57"/>
  <c r="AN26" i="57"/>
  <c r="AN25" i="57"/>
  <c r="AN24" i="57"/>
  <c r="AN23" i="57"/>
  <c r="AN22" i="57"/>
  <c r="AN20" i="57"/>
  <c r="AN18" i="57"/>
  <c r="AN17" i="57"/>
  <c r="AN16" i="57"/>
  <c r="AN15" i="57"/>
  <c r="AN14" i="57"/>
  <c r="AU12" i="57"/>
  <c r="AT11" i="57"/>
  <c r="AR10" i="57"/>
  <c r="AQ9" i="57"/>
  <c r="AP8" i="57"/>
  <c r="AX31" i="57"/>
  <c r="AZ28" i="57"/>
  <c r="BD26" i="57"/>
  <c r="AX25" i="57"/>
  <c r="BA23" i="57"/>
  <c r="AW22" i="57"/>
  <c r="AW20" i="57"/>
  <c r="AW18" i="57"/>
  <c r="AW16" i="57"/>
  <c r="AW14" i="57"/>
  <c r="AZ10" i="57"/>
  <c r="AW16" i="58"/>
  <c r="AN16" i="58"/>
  <c r="AE16" i="58"/>
  <c r="V16" i="58"/>
  <c r="M16" i="58"/>
  <c r="BC16" i="58"/>
  <c r="AT16" i="58"/>
  <c r="AK16" i="58"/>
  <c r="AB16" i="58"/>
  <c r="S16" i="58"/>
  <c r="BA16" i="58"/>
  <c r="AR16" i="58"/>
  <c r="AI16" i="58"/>
  <c r="Z16" i="58"/>
  <c r="Q16" i="58"/>
  <c r="AY16" i="58"/>
  <c r="AP16" i="58"/>
  <c r="AG16" i="58"/>
  <c r="X16" i="58"/>
  <c r="O16" i="58"/>
  <c r="AX16" i="58"/>
  <c r="AO16" i="58"/>
  <c r="AF16" i="58"/>
  <c r="W16" i="58"/>
  <c r="N16" i="58"/>
  <c r="AU16" i="58"/>
  <c r="Y16" i="58"/>
  <c r="AS16" i="58"/>
  <c r="T16" i="58"/>
  <c r="AQ16" i="58"/>
  <c r="R16" i="58"/>
  <c r="AL16" i="58"/>
  <c r="P16" i="58"/>
  <c r="AJ16" i="58"/>
  <c r="BD16" i="58"/>
  <c r="AH16" i="58"/>
  <c r="BB16" i="58"/>
  <c r="AC16" i="58"/>
  <c r="AZ16" i="58"/>
  <c r="AA16" i="58"/>
  <c r="O30" i="57"/>
  <c r="O26" i="57"/>
  <c r="BD18" i="48"/>
  <c r="AU18" i="48"/>
  <c r="AL18" i="48"/>
  <c r="AC18" i="48"/>
  <c r="T18" i="48"/>
  <c r="BC18" i="48"/>
  <c r="AT18" i="48"/>
  <c r="AK18" i="48"/>
  <c r="AB18" i="48"/>
  <c r="S18" i="48"/>
  <c r="BB18" i="48"/>
  <c r="AS18" i="48"/>
  <c r="AJ18" i="48"/>
  <c r="AA18" i="48"/>
  <c r="R18" i="48"/>
  <c r="BA18" i="48"/>
  <c r="AR18" i="48"/>
  <c r="AI18" i="48"/>
  <c r="Z18" i="48"/>
  <c r="Q18" i="48"/>
  <c r="AZ18" i="48"/>
  <c r="AQ18" i="48"/>
  <c r="AH18" i="48"/>
  <c r="Y18" i="48"/>
  <c r="P18" i="48"/>
  <c r="AY18" i="48"/>
  <c r="AP18" i="48"/>
  <c r="AG18" i="48"/>
  <c r="X18" i="48"/>
  <c r="O18" i="48"/>
  <c r="AX18" i="48"/>
  <c r="AO18" i="48"/>
  <c r="AF18" i="48"/>
  <c r="W18" i="48"/>
  <c r="N18" i="48"/>
  <c r="AW18" i="48"/>
  <c r="AN18" i="48"/>
  <c r="AE18" i="48"/>
  <c r="V18" i="48"/>
  <c r="M18" i="48"/>
  <c r="BD10" i="48"/>
  <c r="AU10" i="48"/>
  <c r="AL10" i="48"/>
  <c r="AC10" i="48"/>
  <c r="T10" i="48"/>
  <c r="BC10" i="48"/>
  <c r="AT10" i="48"/>
  <c r="AK10" i="48"/>
  <c r="AB10" i="48"/>
  <c r="S10" i="48"/>
  <c r="BB10" i="48"/>
  <c r="AS10" i="48"/>
  <c r="AJ10" i="48"/>
  <c r="AA10" i="48"/>
  <c r="R10" i="48"/>
  <c r="BA10" i="48"/>
  <c r="AR10" i="48"/>
  <c r="AI10" i="48"/>
  <c r="Z10" i="48"/>
  <c r="Q10" i="48"/>
  <c r="AZ10" i="48"/>
  <c r="AQ10" i="48"/>
  <c r="AH10" i="48"/>
  <c r="Y10" i="48"/>
  <c r="P10" i="48"/>
  <c r="AY10" i="48"/>
  <c r="AP10" i="48"/>
  <c r="AG10" i="48"/>
  <c r="X10" i="48"/>
  <c r="O10" i="48"/>
  <c r="AX10" i="48"/>
  <c r="AO10" i="48"/>
  <c r="AF10" i="48"/>
  <c r="W10" i="48"/>
  <c r="N10" i="48"/>
  <c r="AW10" i="48"/>
  <c r="AN10" i="48"/>
  <c r="AE10" i="48"/>
  <c r="V10" i="48"/>
  <c r="M10" i="48"/>
  <c r="AY19" i="57"/>
  <c r="BA19" i="57"/>
  <c r="BB19" i="57"/>
  <c r="BC19" i="57"/>
  <c r="AY27" i="57"/>
  <c r="BB27" i="57"/>
  <c r="BC27" i="57"/>
  <c r="AW17" i="58"/>
  <c r="AN17" i="58"/>
  <c r="AE17" i="58"/>
  <c r="V17" i="58"/>
  <c r="M17" i="58"/>
  <c r="BD17" i="58"/>
  <c r="AU17" i="58"/>
  <c r="BC17" i="58"/>
  <c r="AT17" i="58"/>
  <c r="AK17" i="58"/>
  <c r="AB17" i="58"/>
  <c r="S17" i="58"/>
  <c r="BA17" i="58"/>
  <c r="AR17" i="58"/>
  <c r="AI17" i="58"/>
  <c r="Z17" i="58"/>
  <c r="Q17" i="58"/>
  <c r="AY17" i="58"/>
  <c r="AP17" i="58"/>
  <c r="AG17" i="58"/>
  <c r="X17" i="58"/>
  <c r="O17" i="58"/>
  <c r="AX17" i="58"/>
  <c r="AO17" i="58"/>
  <c r="AF17" i="58"/>
  <c r="W17" i="58"/>
  <c r="N17" i="58"/>
  <c r="BB17" i="58"/>
  <c r="AA17" i="58"/>
  <c r="AZ17" i="58"/>
  <c r="Y17" i="58"/>
  <c r="AS17" i="58"/>
  <c r="T17" i="58"/>
  <c r="AQ17" i="58"/>
  <c r="R17" i="58"/>
  <c r="AL17" i="58"/>
  <c r="P17" i="58"/>
  <c r="AJ17" i="58"/>
  <c r="AH17" i="58"/>
  <c r="AC17" i="58"/>
  <c r="AW25" i="58"/>
  <c r="AN25" i="58"/>
  <c r="AE25" i="58"/>
  <c r="V25" i="58"/>
  <c r="M25" i="58"/>
  <c r="BD25" i="58"/>
  <c r="AU25" i="58"/>
  <c r="AL25" i="58"/>
  <c r="AC25" i="58"/>
  <c r="T25" i="58"/>
  <c r="BC25" i="58"/>
  <c r="AT25" i="58"/>
  <c r="AK25" i="58"/>
  <c r="AB25" i="58"/>
  <c r="S25" i="58"/>
  <c r="BB25" i="58"/>
  <c r="AS25" i="58"/>
  <c r="AJ25" i="58"/>
  <c r="AA25" i="58"/>
  <c r="R25" i="58"/>
  <c r="BA25" i="58"/>
  <c r="AR25" i="58"/>
  <c r="AI25" i="58"/>
  <c r="Z25" i="58"/>
  <c r="Q25" i="58"/>
  <c r="AZ25" i="58"/>
  <c r="AQ25" i="58"/>
  <c r="AH25" i="58"/>
  <c r="Y25" i="58"/>
  <c r="P25" i="58"/>
  <c r="AY25" i="58"/>
  <c r="AP25" i="58"/>
  <c r="AG25" i="58"/>
  <c r="X25" i="58"/>
  <c r="O25" i="58"/>
  <c r="AX25" i="58"/>
  <c r="AO25" i="58"/>
  <c r="AF25" i="58"/>
  <c r="W25" i="58"/>
  <c r="N25" i="58"/>
  <c r="AZ15" i="59"/>
  <c r="AQ15" i="59"/>
  <c r="AH15" i="59"/>
  <c r="Y15" i="59"/>
  <c r="P15" i="59"/>
  <c r="AY15" i="59"/>
  <c r="AP15" i="59"/>
  <c r="AG15" i="59"/>
  <c r="X15" i="59"/>
  <c r="O15" i="59"/>
  <c r="AX15" i="59"/>
  <c r="AO15" i="59"/>
  <c r="AF15" i="59"/>
  <c r="W15" i="59"/>
  <c r="N15" i="59"/>
  <c r="AW15" i="59"/>
  <c r="AN15" i="59"/>
  <c r="AE15" i="59"/>
  <c r="V15" i="59"/>
  <c r="M15" i="59"/>
  <c r="BD15" i="59"/>
  <c r="AU15" i="59"/>
  <c r="AL15" i="59"/>
  <c r="AC15" i="59"/>
  <c r="T15" i="59"/>
  <c r="BC15" i="59"/>
  <c r="AT15" i="59"/>
  <c r="AK15" i="59"/>
  <c r="AB15" i="59"/>
  <c r="S15" i="59"/>
  <c r="BB15" i="59"/>
  <c r="AS15" i="59"/>
  <c r="AJ15" i="59"/>
  <c r="AA15" i="59"/>
  <c r="R15" i="59"/>
  <c r="BA15" i="59"/>
  <c r="AR15" i="59"/>
  <c r="AI15" i="59"/>
  <c r="Z15" i="59"/>
  <c r="Q15" i="59"/>
  <c r="BA23" i="59"/>
  <c r="AR23" i="59"/>
  <c r="AI23" i="59"/>
  <c r="Z23" i="59"/>
  <c r="Q23" i="59"/>
  <c r="AW23" i="59"/>
  <c r="AN23" i="59"/>
  <c r="AE23" i="59"/>
  <c r="V23" i="59"/>
  <c r="M23" i="59"/>
  <c r="AX23" i="59"/>
  <c r="AK23" i="59"/>
  <c r="Y23" i="59"/>
  <c r="N23" i="59"/>
  <c r="AU23" i="59"/>
  <c r="AJ23" i="59"/>
  <c r="X23" i="59"/>
  <c r="AT23" i="59"/>
  <c r="AH23" i="59"/>
  <c r="W23" i="59"/>
  <c r="BD23" i="59"/>
  <c r="AS23" i="59"/>
  <c r="AG23" i="59"/>
  <c r="T23" i="59"/>
  <c r="BC23" i="59"/>
  <c r="AQ23" i="59"/>
  <c r="AF23" i="59"/>
  <c r="S23" i="59"/>
  <c r="BB23" i="59"/>
  <c r="AP23" i="59"/>
  <c r="AC23" i="59"/>
  <c r="R23" i="59"/>
  <c r="AZ23" i="59"/>
  <c r="AO23" i="59"/>
  <c r="AB23" i="59"/>
  <c r="P23" i="59"/>
  <c r="AY23" i="59"/>
  <c r="AL23" i="59"/>
  <c r="AA23" i="59"/>
  <c r="O23" i="59"/>
  <c r="BC31" i="59"/>
  <c r="AT31" i="59"/>
  <c r="AK31" i="59"/>
  <c r="AB31" i="59"/>
  <c r="S31" i="59"/>
  <c r="BB31" i="59"/>
  <c r="AS31" i="59"/>
  <c r="AJ31" i="59"/>
  <c r="AA31" i="59"/>
  <c r="R31" i="59"/>
  <c r="BA31" i="59"/>
  <c r="AR31" i="59"/>
  <c r="AI31" i="59"/>
  <c r="Z31" i="59"/>
  <c r="Q31" i="59"/>
  <c r="AZ31" i="59"/>
  <c r="AQ31" i="59"/>
  <c r="AH31" i="59"/>
  <c r="Y31" i="59"/>
  <c r="P31" i="59"/>
  <c r="AY31" i="59"/>
  <c r="AP31" i="59"/>
  <c r="AG31" i="59"/>
  <c r="X31" i="59"/>
  <c r="O31" i="59"/>
  <c r="AX31" i="59"/>
  <c r="AO31" i="59"/>
  <c r="AF31" i="59"/>
  <c r="W31" i="59"/>
  <c r="N31" i="59"/>
  <c r="AW31" i="59"/>
  <c r="AN31" i="59"/>
  <c r="AE31" i="59"/>
  <c r="V31" i="59"/>
  <c r="M31" i="59"/>
  <c r="BD31" i="59"/>
  <c r="AU31" i="59"/>
  <c r="AL31" i="59"/>
  <c r="AC31" i="59"/>
  <c r="T31" i="59"/>
  <c r="BA13" i="60"/>
  <c r="AR13" i="60"/>
  <c r="AI13" i="60"/>
  <c r="Z13" i="60"/>
  <c r="Q13" i="60"/>
  <c r="AZ13" i="60"/>
  <c r="AQ13" i="60"/>
  <c r="AH13" i="60"/>
  <c r="Y13" i="60"/>
  <c r="P13" i="60"/>
  <c r="AY13" i="60"/>
  <c r="AP13" i="60"/>
  <c r="AG13" i="60"/>
  <c r="X13" i="60"/>
  <c r="O13" i="60"/>
  <c r="AW13" i="60"/>
  <c r="AN13" i="60"/>
  <c r="AE13" i="60"/>
  <c r="V13" i="60"/>
  <c r="M13" i="60"/>
  <c r="BD13" i="60"/>
  <c r="AU13" i="60"/>
  <c r="AL13" i="60"/>
  <c r="AC13" i="60"/>
  <c r="T13" i="60"/>
  <c r="BC13" i="60"/>
  <c r="AT13" i="60"/>
  <c r="AK13" i="60"/>
  <c r="AB13" i="60"/>
  <c r="S13" i="60"/>
  <c r="BB13" i="60"/>
  <c r="AS13" i="60"/>
  <c r="AJ13" i="60"/>
  <c r="AA13" i="60"/>
  <c r="R13" i="60"/>
  <c r="AX13" i="60"/>
  <c r="AO13" i="60"/>
  <c r="AF13" i="60"/>
  <c r="W13" i="60"/>
  <c r="N13" i="60"/>
  <c r="BA21" i="60"/>
  <c r="AR21" i="60"/>
  <c r="AI21" i="60"/>
  <c r="Z21" i="60"/>
  <c r="Q21" i="60"/>
  <c r="AZ21" i="60"/>
  <c r="AQ21" i="60"/>
  <c r="AH21" i="60"/>
  <c r="Y21" i="60"/>
  <c r="P21" i="60"/>
  <c r="AY21" i="60"/>
  <c r="AP21" i="60"/>
  <c r="AG21" i="60"/>
  <c r="X21" i="60"/>
  <c r="O21" i="60"/>
  <c r="AX21" i="60"/>
  <c r="AO21" i="60"/>
  <c r="AF21" i="60"/>
  <c r="W21" i="60"/>
  <c r="N21" i="60"/>
  <c r="AW21" i="60"/>
  <c r="AN21" i="60"/>
  <c r="AE21" i="60"/>
  <c r="V21" i="60"/>
  <c r="M21" i="60"/>
  <c r="BD21" i="60"/>
  <c r="AU21" i="60"/>
  <c r="AL21" i="60"/>
  <c r="AC21" i="60"/>
  <c r="T21" i="60"/>
  <c r="BC21" i="60"/>
  <c r="AT21" i="60"/>
  <c r="AK21" i="60"/>
  <c r="AB21" i="60"/>
  <c r="S21" i="60"/>
  <c r="BB21" i="60"/>
  <c r="AS21" i="60"/>
  <c r="AJ21" i="60"/>
  <c r="AA21" i="60"/>
  <c r="R21" i="60"/>
  <c r="AZ29" i="60"/>
  <c r="AQ29" i="60"/>
  <c r="AH29" i="60"/>
  <c r="Y29" i="60"/>
  <c r="P29" i="60"/>
  <c r="AY29" i="60"/>
  <c r="AP29" i="60"/>
  <c r="AG29" i="60"/>
  <c r="X29" i="60"/>
  <c r="O29" i="60"/>
  <c r="BD29" i="60"/>
  <c r="AU29" i="60"/>
  <c r="AL29" i="60"/>
  <c r="AC29" i="60"/>
  <c r="T29" i="60"/>
  <c r="BC29" i="60"/>
  <c r="AT29" i="60"/>
  <c r="AR29" i="60"/>
  <c r="AB29" i="60"/>
  <c r="N29" i="60"/>
  <c r="AO29" i="60"/>
  <c r="AA29" i="60"/>
  <c r="M29" i="60"/>
  <c r="AN29" i="60"/>
  <c r="Z29" i="60"/>
  <c r="BB29" i="60"/>
  <c r="AK29" i="60"/>
  <c r="W29" i="60"/>
  <c r="BA29" i="60"/>
  <c r="AJ29" i="60"/>
  <c r="V29" i="60"/>
  <c r="AX29" i="60"/>
  <c r="AI29" i="60"/>
  <c r="S29" i="60"/>
  <c r="AW29" i="60"/>
  <c r="AF29" i="60"/>
  <c r="R29" i="60"/>
  <c r="AS29" i="60"/>
  <c r="AE29" i="60"/>
  <c r="Q29" i="60"/>
  <c r="AW11" i="61"/>
  <c r="AN11" i="61"/>
  <c r="AE11" i="61"/>
  <c r="V11" i="61"/>
  <c r="M11" i="61"/>
  <c r="BD11" i="61"/>
  <c r="AU11" i="61"/>
  <c r="AL11" i="61"/>
  <c r="AC11" i="61"/>
  <c r="T11" i="61"/>
  <c r="BC11" i="61"/>
  <c r="AT11" i="61"/>
  <c r="AK11" i="61"/>
  <c r="AB11" i="61"/>
  <c r="S11" i="61"/>
  <c r="BB11" i="61"/>
  <c r="AS11" i="61"/>
  <c r="AJ11" i="61"/>
  <c r="AA11" i="61"/>
  <c r="R11" i="61"/>
  <c r="BA11" i="61"/>
  <c r="AR11" i="61"/>
  <c r="AI11" i="61"/>
  <c r="Z11" i="61"/>
  <c r="Q11" i="61"/>
  <c r="AZ11" i="61"/>
  <c r="AQ11" i="61"/>
  <c r="AH11" i="61"/>
  <c r="Y11" i="61"/>
  <c r="P11" i="61"/>
  <c r="AY11" i="61"/>
  <c r="AP11" i="61"/>
  <c r="AG11" i="61"/>
  <c r="X11" i="61"/>
  <c r="O11" i="61"/>
  <c r="AX11" i="61"/>
  <c r="AO11" i="61"/>
  <c r="AF11" i="61"/>
  <c r="W11" i="61"/>
  <c r="N11" i="61"/>
  <c r="AX19" i="61"/>
  <c r="AO19" i="61"/>
  <c r="AF19" i="61"/>
  <c r="W19" i="61"/>
  <c r="BB19" i="61"/>
  <c r="AS19" i="61"/>
  <c r="AJ19" i="61"/>
  <c r="AA19" i="61"/>
  <c r="R19" i="61"/>
  <c r="BA19" i="61"/>
  <c r="AR19" i="61"/>
  <c r="AI19" i="61"/>
  <c r="Z19" i="61"/>
  <c r="Q19" i="61"/>
  <c r="AU19" i="61"/>
  <c r="AG19" i="61"/>
  <c r="S19" i="61"/>
  <c r="AT19" i="61"/>
  <c r="AE19" i="61"/>
  <c r="P19" i="61"/>
  <c r="AQ19" i="61"/>
  <c r="AC19" i="61"/>
  <c r="O19" i="61"/>
  <c r="BD19" i="61"/>
  <c r="AP19" i="61"/>
  <c r="AB19" i="61"/>
  <c r="N19" i="61"/>
  <c r="BC19" i="61"/>
  <c r="AN19" i="61"/>
  <c r="Y19" i="61"/>
  <c r="M19" i="61"/>
  <c r="AZ19" i="61"/>
  <c r="AL19" i="61"/>
  <c r="X19" i="61"/>
  <c r="AY19" i="61"/>
  <c r="AK19" i="61"/>
  <c r="V19" i="61"/>
  <c r="AW19" i="61"/>
  <c r="AH19" i="61"/>
  <c r="T19" i="61"/>
  <c r="BC9" i="62"/>
  <c r="AT9" i="62"/>
  <c r="AK9" i="62"/>
  <c r="AB9" i="62"/>
  <c r="S9" i="62"/>
  <c r="BB9" i="62"/>
  <c r="AS9" i="62"/>
  <c r="AJ9" i="62"/>
  <c r="AA9" i="62"/>
  <c r="R9" i="62"/>
  <c r="BA9" i="62"/>
  <c r="AR9" i="62"/>
  <c r="AI9" i="62"/>
  <c r="Z9" i="62"/>
  <c r="Q9" i="62"/>
  <c r="AZ9" i="62"/>
  <c r="AQ9" i="62"/>
  <c r="AH9" i="62"/>
  <c r="Y9" i="62"/>
  <c r="P9" i="62"/>
  <c r="AY9" i="62"/>
  <c r="AP9" i="62"/>
  <c r="AG9" i="62"/>
  <c r="X9" i="62"/>
  <c r="O9" i="62"/>
  <c r="AX9" i="62"/>
  <c r="AO9" i="62"/>
  <c r="AF9" i="62"/>
  <c r="W9" i="62"/>
  <c r="N9" i="62"/>
  <c r="AW9" i="62"/>
  <c r="AN9" i="62"/>
  <c r="AE9" i="62"/>
  <c r="V9" i="62"/>
  <c r="M9" i="62"/>
  <c r="BD9" i="62"/>
  <c r="AU9" i="62"/>
  <c r="AL9" i="62"/>
  <c r="AC9" i="62"/>
  <c r="T9" i="62"/>
  <c r="BC17" i="62"/>
  <c r="AT17" i="62"/>
  <c r="AK17" i="62"/>
  <c r="AB17" i="62"/>
  <c r="S17" i="62"/>
  <c r="BB17" i="62"/>
  <c r="AS17" i="62"/>
  <c r="AJ17" i="62"/>
  <c r="AA17" i="62"/>
  <c r="R17" i="62"/>
  <c r="BA17" i="62"/>
  <c r="AR17" i="62"/>
  <c r="AI17" i="62"/>
  <c r="Z17" i="62"/>
  <c r="Q17" i="62"/>
  <c r="AZ17" i="62"/>
  <c r="AQ17" i="62"/>
  <c r="AH17" i="62"/>
  <c r="Y17" i="62"/>
  <c r="P17" i="62"/>
  <c r="AY17" i="62"/>
  <c r="AP17" i="62"/>
  <c r="AG17" i="62"/>
  <c r="X17" i="62"/>
  <c r="O17" i="62"/>
  <c r="AX17" i="62"/>
  <c r="AO17" i="62"/>
  <c r="AF17" i="62"/>
  <c r="W17" i="62"/>
  <c r="N17" i="62"/>
  <c r="AW17" i="62"/>
  <c r="AN17" i="62"/>
  <c r="AE17" i="62"/>
  <c r="V17" i="62"/>
  <c r="M17" i="62"/>
  <c r="BD17" i="62"/>
  <c r="AU17" i="62"/>
  <c r="AL17" i="62"/>
  <c r="AC17" i="62"/>
  <c r="T17" i="62"/>
  <c r="BC25" i="62"/>
  <c r="AT25" i="62"/>
  <c r="AK25" i="62"/>
  <c r="AB25" i="62"/>
  <c r="S25" i="62"/>
  <c r="BB25" i="62"/>
  <c r="AS25" i="62"/>
  <c r="AJ25" i="62"/>
  <c r="AA25" i="62"/>
  <c r="R25" i="62"/>
  <c r="BA25" i="62"/>
  <c r="AR25" i="62"/>
  <c r="AI25" i="62"/>
  <c r="Z25" i="62"/>
  <c r="Q25" i="62"/>
  <c r="AZ25" i="62"/>
  <c r="AQ25" i="62"/>
  <c r="AH25" i="62"/>
  <c r="Y25" i="62"/>
  <c r="P25" i="62"/>
  <c r="AY25" i="62"/>
  <c r="AP25" i="62"/>
  <c r="AG25" i="62"/>
  <c r="X25" i="62"/>
  <c r="O25" i="62"/>
  <c r="AX25" i="62"/>
  <c r="AO25" i="62"/>
  <c r="AF25" i="62"/>
  <c r="W25" i="62"/>
  <c r="N25" i="62"/>
  <c r="AW25" i="62"/>
  <c r="AN25" i="62"/>
  <c r="AE25" i="62"/>
  <c r="V25" i="62"/>
  <c r="M25" i="62"/>
  <c r="BD25" i="62"/>
  <c r="AU25" i="62"/>
  <c r="AL25" i="62"/>
  <c r="AC25" i="62"/>
  <c r="T25" i="62"/>
  <c r="BD7" i="63"/>
  <c r="AU7" i="63"/>
  <c r="AL7" i="63"/>
  <c r="AC7" i="63"/>
  <c r="T7" i="63"/>
  <c r="BC7" i="63"/>
  <c r="AT7" i="63"/>
  <c r="AK7" i="63"/>
  <c r="AB7" i="63"/>
  <c r="S7" i="63"/>
  <c r="BB7" i="63"/>
  <c r="AS7" i="63"/>
  <c r="AJ7" i="63"/>
  <c r="AA7" i="63"/>
  <c r="R7" i="63"/>
  <c r="BA7" i="63"/>
  <c r="AR7" i="63"/>
  <c r="AI7" i="63"/>
  <c r="Z7" i="63"/>
  <c r="Q7" i="63"/>
  <c r="AZ7" i="63"/>
  <c r="AQ7" i="63"/>
  <c r="AH7" i="63"/>
  <c r="Y7" i="63"/>
  <c r="P7" i="63"/>
  <c r="AY7" i="63"/>
  <c r="AP7" i="63"/>
  <c r="AG7" i="63"/>
  <c r="X7" i="63"/>
  <c r="O7" i="63"/>
  <c r="AX7" i="63"/>
  <c r="AO7" i="63"/>
  <c r="AF7" i="63"/>
  <c r="W7" i="63"/>
  <c r="N7" i="63"/>
  <c r="AW7" i="63"/>
  <c r="AN7" i="63"/>
  <c r="AE7" i="63"/>
  <c r="V7" i="63"/>
  <c r="M7" i="63"/>
  <c r="AW15" i="63"/>
  <c r="AN15" i="63"/>
  <c r="AE15" i="63"/>
  <c r="V15" i="63"/>
  <c r="M15" i="63"/>
  <c r="BD15" i="63"/>
  <c r="AU15" i="63"/>
  <c r="AL15" i="63"/>
  <c r="AC15" i="63"/>
  <c r="T15" i="63"/>
  <c r="BC15" i="63"/>
  <c r="AT15" i="63"/>
  <c r="AK15" i="63"/>
  <c r="AB15" i="63"/>
  <c r="S15" i="63"/>
  <c r="BB15" i="63"/>
  <c r="AS15" i="63"/>
  <c r="AJ15" i="63"/>
  <c r="AA15" i="63"/>
  <c r="R15" i="63"/>
  <c r="BA15" i="63"/>
  <c r="AR15" i="63"/>
  <c r="AI15" i="63"/>
  <c r="Z15" i="63"/>
  <c r="Q15" i="63"/>
  <c r="AZ15" i="63"/>
  <c r="AQ15" i="63"/>
  <c r="AH15" i="63"/>
  <c r="Y15" i="63"/>
  <c r="P15" i="63"/>
  <c r="AY15" i="63"/>
  <c r="AP15" i="63"/>
  <c r="AG15" i="63"/>
  <c r="X15" i="63"/>
  <c r="O15" i="63"/>
  <c r="AX15" i="63"/>
  <c r="AO15" i="63"/>
  <c r="AF15" i="63"/>
  <c r="W15" i="63"/>
  <c r="N15" i="63"/>
  <c r="AW23" i="63"/>
  <c r="AN23" i="63"/>
  <c r="AE23" i="63"/>
  <c r="V23" i="63"/>
  <c r="M23" i="63"/>
  <c r="BD23" i="63"/>
  <c r="AU23" i="63"/>
  <c r="AL23" i="63"/>
  <c r="AC23" i="63"/>
  <c r="T23" i="63"/>
  <c r="BC23" i="63"/>
  <c r="AT23" i="63"/>
  <c r="AK23" i="63"/>
  <c r="AB23" i="63"/>
  <c r="S23" i="63"/>
  <c r="BB23" i="63"/>
  <c r="AS23" i="63"/>
  <c r="AJ23" i="63"/>
  <c r="AA23" i="63"/>
  <c r="R23" i="63"/>
  <c r="BA23" i="63"/>
  <c r="AR23" i="63"/>
  <c r="AI23" i="63"/>
  <c r="Z23" i="63"/>
  <c r="Q23" i="63"/>
  <c r="AZ23" i="63"/>
  <c r="AQ23" i="63"/>
  <c r="AH23" i="63"/>
  <c r="Y23" i="63"/>
  <c r="P23" i="63"/>
  <c r="AY23" i="63"/>
  <c r="AP23" i="63"/>
  <c r="AG23" i="63"/>
  <c r="X23" i="63"/>
  <c r="O23" i="63"/>
  <c r="AX23" i="63"/>
  <c r="AO23" i="63"/>
  <c r="AF23" i="63"/>
  <c r="W23" i="63"/>
  <c r="N23" i="63"/>
  <c r="AW31" i="63"/>
  <c r="AN31" i="63"/>
  <c r="AE31" i="63"/>
  <c r="V31" i="63"/>
  <c r="M31" i="63"/>
  <c r="BD31" i="63"/>
  <c r="AU31" i="63"/>
  <c r="AL31" i="63"/>
  <c r="AC31" i="63"/>
  <c r="T31" i="63"/>
  <c r="BC31" i="63"/>
  <c r="AT31" i="63"/>
  <c r="AK31" i="63"/>
  <c r="AB31" i="63"/>
  <c r="S31" i="63"/>
  <c r="BB31" i="63"/>
  <c r="AS31" i="63"/>
  <c r="AJ31" i="63"/>
  <c r="AA31" i="63"/>
  <c r="R31" i="63"/>
  <c r="BA31" i="63"/>
  <c r="AR31" i="63"/>
  <c r="AI31" i="63"/>
  <c r="Z31" i="63"/>
  <c r="Q31" i="63"/>
  <c r="AZ31" i="63"/>
  <c r="AQ31" i="63"/>
  <c r="AH31" i="63"/>
  <c r="Y31" i="63"/>
  <c r="P31" i="63"/>
  <c r="AY31" i="63"/>
  <c r="AP31" i="63"/>
  <c r="AG31" i="63"/>
  <c r="X31" i="63"/>
  <c r="O31" i="63"/>
  <c r="AX31" i="63"/>
  <c r="AO31" i="63"/>
  <c r="AF31" i="63"/>
  <c r="W31" i="63"/>
  <c r="N31" i="63"/>
  <c r="BB13" i="64"/>
  <c r="AS13" i="64"/>
  <c r="AJ13" i="64"/>
  <c r="AA13" i="64"/>
  <c r="R13" i="64"/>
  <c r="BA13" i="64"/>
  <c r="AR13" i="64"/>
  <c r="AI13" i="64"/>
  <c r="Z13" i="64"/>
  <c r="Q13" i="64"/>
  <c r="AZ13" i="64"/>
  <c r="AQ13" i="64"/>
  <c r="AH13" i="64"/>
  <c r="Y13" i="64"/>
  <c r="P13" i="64"/>
  <c r="AY13" i="64"/>
  <c r="AP13" i="64"/>
  <c r="AG13" i="64"/>
  <c r="X13" i="64"/>
  <c r="O13" i="64"/>
  <c r="AX13" i="64"/>
  <c r="AO13" i="64"/>
  <c r="AF13" i="64"/>
  <c r="W13" i="64"/>
  <c r="N13" i="64"/>
  <c r="AW13" i="64"/>
  <c r="AN13" i="64"/>
  <c r="AE13" i="64"/>
  <c r="V13" i="64"/>
  <c r="M13" i="64"/>
  <c r="BD13" i="64"/>
  <c r="AU13" i="64"/>
  <c r="AL13" i="64"/>
  <c r="AC13" i="64"/>
  <c r="T13" i="64"/>
  <c r="BC13" i="64"/>
  <c r="AT13" i="64"/>
  <c r="AK13" i="64"/>
  <c r="AB13" i="64"/>
  <c r="S13" i="64"/>
  <c r="AZ21" i="64"/>
  <c r="AQ21" i="64"/>
  <c r="AH21" i="64"/>
  <c r="Y21" i="64"/>
  <c r="P21" i="64"/>
  <c r="BD21" i="64"/>
  <c r="AU21" i="64"/>
  <c r="AL21" i="64"/>
  <c r="AC21" i="64"/>
  <c r="T21" i="64"/>
  <c r="BC21" i="64"/>
  <c r="AT21" i="64"/>
  <c r="AK21" i="64"/>
  <c r="AB21" i="64"/>
  <c r="S21" i="64"/>
  <c r="BA21" i="64"/>
  <c r="AN21" i="64"/>
  <c r="X21" i="64"/>
  <c r="AY21" i="64"/>
  <c r="AJ21" i="64"/>
  <c r="W21" i="64"/>
  <c r="AX21" i="64"/>
  <c r="AI21" i="64"/>
  <c r="V21" i="64"/>
  <c r="AW21" i="64"/>
  <c r="AG21" i="64"/>
  <c r="R21" i="64"/>
  <c r="AS21" i="64"/>
  <c r="AF21" i="64"/>
  <c r="Q21" i="64"/>
  <c r="AR21" i="64"/>
  <c r="AE21" i="64"/>
  <c r="O21" i="64"/>
  <c r="AP21" i="64"/>
  <c r="AA21" i="64"/>
  <c r="N21" i="64"/>
  <c r="BB21" i="64"/>
  <c r="AO21" i="64"/>
  <c r="Z21" i="64"/>
  <c r="M21" i="64"/>
  <c r="BB29" i="64"/>
  <c r="AS29" i="64"/>
  <c r="AJ29" i="64"/>
  <c r="AA29" i="64"/>
  <c r="R29" i="64"/>
  <c r="BA29" i="64"/>
  <c r="AR29" i="64"/>
  <c r="AI29" i="64"/>
  <c r="Z29" i="64"/>
  <c r="Q29" i="64"/>
  <c r="AZ29" i="64"/>
  <c r="AQ29" i="64"/>
  <c r="AH29" i="64"/>
  <c r="Y29" i="64"/>
  <c r="P29" i="64"/>
  <c r="AY29" i="64"/>
  <c r="AP29" i="64"/>
  <c r="AG29" i="64"/>
  <c r="X29" i="64"/>
  <c r="O29" i="64"/>
  <c r="AX29" i="64"/>
  <c r="AO29" i="64"/>
  <c r="AF29" i="64"/>
  <c r="W29" i="64"/>
  <c r="N29" i="64"/>
  <c r="AW29" i="64"/>
  <c r="AN29" i="64"/>
  <c r="AE29" i="64"/>
  <c r="V29" i="64"/>
  <c r="M29" i="64"/>
  <c r="BD29" i="64"/>
  <c r="AU29" i="64"/>
  <c r="AL29" i="64"/>
  <c r="AC29" i="64"/>
  <c r="T29" i="64"/>
  <c r="BC29" i="64"/>
  <c r="AT29" i="64"/>
  <c r="AK29" i="64"/>
  <c r="AB29" i="64"/>
  <c r="S29" i="64"/>
  <c r="BA11" i="65"/>
  <c r="AR11" i="65"/>
  <c r="AI11" i="65"/>
  <c r="Z11" i="65"/>
  <c r="Q11" i="65"/>
  <c r="AY11" i="65"/>
  <c r="AO11" i="65"/>
  <c r="AE11" i="65"/>
  <c r="T11" i="65"/>
  <c r="AX11" i="65"/>
  <c r="AN11" i="65"/>
  <c r="AC11" i="65"/>
  <c r="S11" i="65"/>
  <c r="AW11" i="65"/>
  <c r="AL11" i="65"/>
  <c r="AB11" i="65"/>
  <c r="R11" i="65"/>
  <c r="AU11" i="65"/>
  <c r="AK11" i="65"/>
  <c r="AA11" i="65"/>
  <c r="P11" i="65"/>
  <c r="BD11" i="65"/>
  <c r="AT11" i="65"/>
  <c r="AJ11" i="65"/>
  <c r="Y11" i="65"/>
  <c r="O11" i="65"/>
  <c r="BC11" i="65"/>
  <c r="AS11" i="65"/>
  <c r="AH11" i="65"/>
  <c r="X11" i="65"/>
  <c r="N11" i="65"/>
  <c r="BB11" i="65"/>
  <c r="AQ11" i="65"/>
  <c r="AG11" i="65"/>
  <c r="W11" i="65"/>
  <c r="M11" i="65"/>
  <c r="AZ11" i="65"/>
  <c r="AP11" i="65"/>
  <c r="AF11" i="65"/>
  <c r="V11" i="65"/>
  <c r="AY19" i="65"/>
  <c r="AP19" i="65"/>
  <c r="AG19" i="65"/>
  <c r="X19" i="65"/>
  <c r="O19" i="65"/>
  <c r="AX19" i="65"/>
  <c r="AO19" i="65"/>
  <c r="AF19" i="65"/>
  <c r="W19" i="65"/>
  <c r="N19" i="65"/>
  <c r="AW19" i="65"/>
  <c r="AN19" i="65"/>
  <c r="AE19" i="65"/>
  <c r="V19" i="65"/>
  <c r="M19" i="65"/>
  <c r="BD19" i="65"/>
  <c r="AU19" i="65"/>
  <c r="AL19" i="65"/>
  <c r="AC19" i="65"/>
  <c r="T19" i="65"/>
  <c r="BC19" i="65"/>
  <c r="AT19" i="65"/>
  <c r="AK19" i="65"/>
  <c r="AB19" i="65"/>
  <c r="S19" i="65"/>
  <c r="BB19" i="65"/>
  <c r="AS19" i="65"/>
  <c r="AJ19" i="65"/>
  <c r="AA19" i="65"/>
  <c r="R19" i="65"/>
  <c r="BA19" i="65"/>
  <c r="AR19" i="65"/>
  <c r="AI19" i="65"/>
  <c r="Z19" i="65"/>
  <c r="Q19" i="65"/>
  <c r="AZ19" i="65"/>
  <c r="AQ19" i="65"/>
  <c r="AH19" i="65"/>
  <c r="Y19" i="65"/>
  <c r="P19" i="65"/>
  <c r="AY27" i="65"/>
  <c r="AP27" i="65"/>
  <c r="AG27" i="65"/>
  <c r="X27" i="65"/>
  <c r="O27" i="65"/>
  <c r="AX27" i="65"/>
  <c r="AO27" i="65"/>
  <c r="AF27" i="65"/>
  <c r="W27" i="65"/>
  <c r="N27" i="65"/>
  <c r="AW27" i="65"/>
  <c r="AN27" i="65"/>
  <c r="AE27" i="65"/>
  <c r="V27" i="65"/>
  <c r="M27" i="65"/>
  <c r="BD27" i="65"/>
  <c r="AU27" i="65"/>
  <c r="AL27" i="65"/>
  <c r="AC27" i="65"/>
  <c r="T27" i="65"/>
  <c r="BC27" i="65"/>
  <c r="AT27" i="65"/>
  <c r="AK27" i="65"/>
  <c r="AB27" i="65"/>
  <c r="S27" i="65"/>
  <c r="BB27" i="65"/>
  <c r="AS27" i="65"/>
  <c r="AJ27" i="65"/>
  <c r="AA27" i="65"/>
  <c r="R27" i="65"/>
  <c r="BA27" i="65"/>
  <c r="AR27" i="65"/>
  <c r="AI27" i="65"/>
  <c r="Z27" i="65"/>
  <c r="Q27" i="65"/>
  <c r="AZ27" i="65"/>
  <c r="AQ27" i="65"/>
  <c r="AH27" i="65"/>
  <c r="Y27" i="65"/>
  <c r="P27" i="65"/>
  <c r="AY9" i="66"/>
  <c r="AP9" i="66"/>
  <c r="AG9" i="66"/>
  <c r="X9" i="66"/>
  <c r="O9" i="66"/>
  <c r="AX9" i="66"/>
  <c r="AO9" i="66"/>
  <c r="AF9" i="66"/>
  <c r="W9" i="66"/>
  <c r="N9" i="66"/>
  <c r="AW9" i="66"/>
  <c r="AN9" i="66"/>
  <c r="AE9" i="66"/>
  <c r="V9" i="66"/>
  <c r="M9" i="66"/>
  <c r="BD9" i="66"/>
  <c r="AU9" i="66"/>
  <c r="AL9" i="66"/>
  <c r="AC9" i="66"/>
  <c r="T9" i="66"/>
  <c r="BC9" i="66"/>
  <c r="AT9" i="66"/>
  <c r="AK9" i="66"/>
  <c r="AB9" i="66"/>
  <c r="S9" i="66"/>
  <c r="BB9" i="66"/>
  <c r="AS9" i="66"/>
  <c r="AJ9" i="66"/>
  <c r="AA9" i="66"/>
  <c r="R9" i="66"/>
  <c r="BA9" i="66"/>
  <c r="AR9" i="66"/>
  <c r="AI9" i="66"/>
  <c r="Z9" i="66"/>
  <c r="Q9" i="66"/>
  <c r="AZ9" i="66"/>
  <c r="AQ9" i="66"/>
  <c r="AH9" i="66"/>
  <c r="Y9" i="66"/>
  <c r="P9" i="66"/>
  <c r="AY17" i="66"/>
  <c r="AP17" i="66"/>
  <c r="AG17" i="66"/>
  <c r="X17" i="66"/>
  <c r="O17" i="66"/>
  <c r="AX17" i="66"/>
  <c r="AO17" i="66"/>
  <c r="AF17" i="66"/>
  <c r="W17" i="66"/>
  <c r="N17" i="66"/>
  <c r="AW17" i="66"/>
  <c r="AN17" i="66"/>
  <c r="AE17" i="66"/>
  <c r="V17" i="66"/>
  <c r="M17" i="66"/>
  <c r="BD17" i="66"/>
  <c r="AU17" i="66"/>
  <c r="AL17" i="66"/>
  <c r="AC17" i="66"/>
  <c r="T17" i="66"/>
  <c r="BC17" i="66"/>
  <c r="AT17" i="66"/>
  <c r="AK17" i="66"/>
  <c r="AB17" i="66"/>
  <c r="S17" i="66"/>
  <c r="BB17" i="66"/>
  <c r="AS17" i="66"/>
  <c r="AJ17" i="66"/>
  <c r="AA17" i="66"/>
  <c r="R17" i="66"/>
  <c r="BA17" i="66"/>
  <c r="AR17" i="66"/>
  <c r="AI17" i="66"/>
  <c r="Z17" i="66"/>
  <c r="Q17" i="66"/>
  <c r="AZ17" i="66"/>
  <c r="AQ17" i="66"/>
  <c r="AH17" i="66"/>
  <c r="Y17" i="66"/>
  <c r="P17" i="66"/>
  <c r="AX25" i="66"/>
  <c r="AO25" i="66"/>
  <c r="AF25" i="66"/>
  <c r="W25" i="66"/>
  <c r="N25" i="66"/>
  <c r="AW25" i="66"/>
  <c r="AN25" i="66"/>
  <c r="AE25" i="66"/>
  <c r="V25" i="66"/>
  <c r="M25" i="66"/>
  <c r="BD25" i="66"/>
  <c r="AU25" i="66"/>
  <c r="AL25" i="66"/>
  <c r="AC25" i="66"/>
  <c r="T25" i="66"/>
  <c r="BC25" i="66"/>
  <c r="AT25" i="66"/>
  <c r="AK25" i="66"/>
  <c r="AB25" i="66"/>
  <c r="S25" i="66"/>
  <c r="BB25" i="66"/>
  <c r="AS25" i="66"/>
  <c r="AJ25" i="66"/>
  <c r="AA25" i="66"/>
  <c r="R25" i="66"/>
  <c r="BA25" i="66"/>
  <c r="AR25" i="66"/>
  <c r="AI25" i="66"/>
  <c r="Z25" i="66"/>
  <c r="Q25" i="66"/>
  <c r="AZ25" i="66"/>
  <c r="AQ25" i="66"/>
  <c r="AH25" i="66"/>
  <c r="Y25" i="66"/>
  <c r="P25" i="66"/>
  <c r="AY25" i="66"/>
  <c r="AP25" i="66"/>
  <c r="AG25" i="66"/>
  <c r="X25" i="66"/>
  <c r="O25" i="66"/>
  <c r="AZ7" i="67"/>
  <c r="AX7" i="67"/>
  <c r="AO7" i="67"/>
  <c r="AF7" i="67"/>
  <c r="W7" i="67"/>
  <c r="N7" i="67"/>
  <c r="AW7" i="67"/>
  <c r="AN7" i="67"/>
  <c r="AE7" i="67"/>
  <c r="V7" i="67"/>
  <c r="M7" i="67"/>
  <c r="AU7" i="67"/>
  <c r="AL7" i="67"/>
  <c r="AC7" i="67"/>
  <c r="T7" i="67"/>
  <c r="BD7" i="67"/>
  <c r="AT7" i="67"/>
  <c r="AK7" i="67"/>
  <c r="AB7" i="67"/>
  <c r="S7" i="67"/>
  <c r="BC7" i="67"/>
  <c r="AS7" i="67"/>
  <c r="AJ7" i="67"/>
  <c r="AA7" i="67"/>
  <c r="R7" i="67"/>
  <c r="BB7" i="67"/>
  <c r="AR7" i="67"/>
  <c r="AI7" i="67"/>
  <c r="Z7" i="67"/>
  <c r="Q7" i="67"/>
  <c r="BA7" i="67"/>
  <c r="AQ7" i="67"/>
  <c r="AH7" i="67"/>
  <c r="Y7" i="67"/>
  <c r="P7" i="67"/>
  <c r="AY7" i="67"/>
  <c r="AP7" i="67"/>
  <c r="AG7" i="67"/>
  <c r="X7" i="67"/>
  <c r="O7" i="67"/>
  <c r="AZ15" i="67"/>
  <c r="AQ15" i="67"/>
  <c r="AH15" i="67"/>
  <c r="Y15" i="67"/>
  <c r="P15" i="67"/>
  <c r="AY15" i="67"/>
  <c r="AP15" i="67"/>
  <c r="AG15" i="67"/>
  <c r="X15" i="67"/>
  <c r="O15" i="67"/>
  <c r="AX15" i="67"/>
  <c r="AO15" i="67"/>
  <c r="AF15" i="67"/>
  <c r="W15" i="67"/>
  <c r="N15" i="67"/>
  <c r="AW15" i="67"/>
  <c r="AN15" i="67"/>
  <c r="AE15" i="67"/>
  <c r="V15" i="67"/>
  <c r="M15" i="67"/>
  <c r="BD15" i="67"/>
  <c r="AU15" i="67"/>
  <c r="AL15" i="67"/>
  <c r="AC15" i="67"/>
  <c r="T15" i="67"/>
  <c r="BC15" i="67"/>
  <c r="AT15" i="67"/>
  <c r="AK15" i="67"/>
  <c r="AB15" i="67"/>
  <c r="S15" i="67"/>
  <c r="BB15" i="67"/>
  <c r="AS15" i="67"/>
  <c r="AJ15" i="67"/>
  <c r="AA15" i="67"/>
  <c r="R15" i="67"/>
  <c r="BA15" i="67"/>
  <c r="AR15" i="67"/>
  <c r="AI15" i="67"/>
  <c r="Z15" i="67"/>
  <c r="Q15" i="67"/>
  <c r="BA23" i="67"/>
  <c r="AR23" i="67"/>
  <c r="AI23" i="67"/>
  <c r="BC23" i="67"/>
  <c r="AS23" i="67"/>
  <c r="AH23" i="67"/>
  <c r="Y23" i="67"/>
  <c r="P23" i="67"/>
  <c r="BB23" i="67"/>
  <c r="AQ23" i="67"/>
  <c r="AG23" i="67"/>
  <c r="X23" i="67"/>
  <c r="O23" i="67"/>
  <c r="AZ23" i="67"/>
  <c r="AP23" i="67"/>
  <c r="AF23" i="67"/>
  <c r="W23" i="67"/>
  <c r="N23" i="67"/>
  <c r="AY23" i="67"/>
  <c r="AO23" i="67"/>
  <c r="AE23" i="67"/>
  <c r="V23" i="67"/>
  <c r="M23" i="67"/>
  <c r="AX23" i="67"/>
  <c r="AN23" i="67"/>
  <c r="AC23" i="67"/>
  <c r="T23" i="67"/>
  <c r="AW23" i="67"/>
  <c r="AL23" i="67"/>
  <c r="AB23" i="67"/>
  <c r="S23" i="67"/>
  <c r="AU23" i="67"/>
  <c r="AK23" i="67"/>
  <c r="AA23" i="67"/>
  <c r="R23" i="67"/>
  <c r="BD23" i="67"/>
  <c r="AT23" i="67"/>
  <c r="AJ23" i="67"/>
  <c r="Z23" i="67"/>
  <c r="Q23" i="67"/>
  <c r="AY31" i="67"/>
  <c r="AP31" i="67"/>
  <c r="AG31" i="67"/>
  <c r="X31" i="67"/>
  <c r="O31" i="67"/>
  <c r="AX31" i="67"/>
  <c r="AO31" i="67"/>
  <c r="AF31" i="67"/>
  <c r="W31" i="67"/>
  <c r="N31" i="67"/>
  <c r="AW31" i="67"/>
  <c r="AN31" i="67"/>
  <c r="AE31" i="67"/>
  <c r="V31" i="67"/>
  <c r="M31" i="67"/>
  <c r="BD31" i="67"/>
  <c r="AU31" i="67"/>
  <c r="AL31" i="67"/>
  <c r="AC31" i="67"/>
  <c r="T31" i="67"/>
  <c r="BC31" i="67"/>
  <c r="AT31" i="67"/>
  <c r="AK31" i="67"/>
  <c r="AB31" i="67"/>
  <c r="S31" i="67"/>
  <c r="BB31" i="67"/>
  <c r="AS31" i="67"/>
  <c r="AJ31" i="67"/>
  <c r="AA31" i="67"/>
  <c r="R31" i="67"/>
  <c r="BA31" i="67"/>
  <c r="AR31" i="67"/>
  <c r="AI31" i="67"/>
  <c r="Z31" i="67"/>
  <c r="Q31" i="67"/>
  <c r="AZ31" i="67"/>
  <c r="AQ31" i="67"/>
  <c r="AH31" i="67"/>
  <c r="Y31" i="67"/>
  <c r="P31" i="67"/>
  <c r="N30" i="57"/>
  <c r="N27" i="57"/>
  <c r="BD24" i="48"/>
  <c r="AU24" i="48"/>
  <c r="AL24" i="48"/>
  <c r="AC24" i="48"/>
  <c r="T24" i="48"/>
  <c r="BC24" i="48"/>
  <c r="AT24" i="48"/>
  <c r="AK24" i="48"/>
  <c r="AB24" i="48"/>
  <c r="S24" i="48"/>
  <c r="BB24" i="48"/>
  <c r="AS24" i="48"/>
  <c r="AJ24" i="48"/>
  <c r="AA24" i="48"/>
  <c r="R24" i="48"/>
  <c r="BA24" i="48"/>
  <c r="AR24" i="48"/>
  <c r="AI24" i="48"/>
  <c r="Z24" i="48"/>
  <c r="Q24" i="48"/>
  <c r="AZ24" i="48"/>
  <c r="AQ24" i="48"/>
  <c r="AH24" i="48"/>
  <c r="Y24" i="48"/>
  <c r="P24" i="48"/>
  <c r="AY24" i="48"/>
  <c r="AP24" i="48"/>
  <c r="AG24" i="48"/>
  <c r="X24" i="48"/>
  <c r="O24" i="48"/>
  <c r="AX24" i="48"/>
  <c r="AO24" i="48"/>
  <c r="AF24" i="48"/>
  <c r="W24" i="48"/>
  <c r="N24" i="48"/>
  <c r="AW24" i="48"/>
  <c r="AN24" i="48"/>
  <c r="AE24" i="48"/>
  <c r="V24" i="48"/>
  <c r="M24" i="48"/>
  <c r="BD16" i="48"/>
  <c r="AU16" i="48"/>
  <c r="AL16" i="48"/>
  <c r="AC16" i="48"/>
  <c r="T16" i="48"/>
  <c r="BC16" i="48"/>
  <c r="AT16" i="48"/>
  <c r="AK16" i="48"/>
  <c r="AB16" i="48"/>
  <c r="S16" i="48"/>
  <c r="BB16" i="48"/>
  <c r="AS16" i="48"/>
  <c r="AJ16" i="48"/>
  <c r="AA16" i="48"/>
  <c r="R16" i="48"/>
  <c r="BA16" i="48"/>
  <c r="AR16" i="48"/>
  <c r="AI16" i="48"/>
  <c r="Z16" i="48"/>
  <c r="Q16" i="48"/>
  <c r="AZ16" i="48"/>
  <c r="AQ16" i="48"/>
  <c r="AH16" i="48"/>
  <c r="Y16" i="48"/>
  <c r="P16" i="48"/>
  <c r="AY16" i="48"/>
  <c r="AP16" i="48"/>
  <c r="AG16" i="48"/>
  <c r="X16" i="48"/>
  <c r="O16" i="48"/>
  <c r="AX16" i="48"/>
  <c r="AO16" i="48"/>
  <c r="AF16" i="48"/>
  <c r="W16" i="48"/>
  <c r="N16" i="48"/>
  <c r="AW16" i="48"/>
  <c r="AN16" i="48"/>
  <c r="AE16" i="48"/>
  <c r="V16" i="48"/>
  <c r="M16" i="48"/>
  <c r="BC8" i="48"/>
  <c r="O8" i="48"/>
  <c r="BD13" i="57"/>
  <c r="AY13" i="57"/>
  <c r="BA13" i="57"/>
  <c r="BB13" i="57"/>
  <c r="AS13" i="57"/>
  <c r="BC13" i="57"/>
  <c r="AY21" i="57"/>
  <c r="BA21" i="57"/>
  <c r="BB21" i="57"/>
  <c r="BC21" i="57"/>
  <c r="BB29" i="57"/>
  <c r="BC29" i="57"/>
  <c r="AY11" i="58"/>
  <c r="AP11" i="58"/>
  <c r="AX11" i="58"/>
  <c r="AO11" i="58"/>
  <c r="AF11" i="58"/>
  <c r="W11" i="58"/>
  <c r="N11" i="58"/>
  <c r="BD11" i="58"/>
  <c r="AS11" i="58"/>
  <c r="AH11" i="58"/>
  <c r="X11" i="58"/>
  <c r="M11" i="58"/>
  <c r="BC11" i="58"/>
  <c r="AR11" i="58"/>
  <c r="AG11" i="58"/>
  <c r="V11" i="58"/>
  <c r="BB11" i="58"/>
  <c r="AQ11" i="58"/>
  <c r="AE11" i="58"/>
  <c r="T11" i="58"/>
  <c r="BA11" i="58"/>
  <c r="AN11" i="58"/>
  <c r="AC11" i="58"/>
  <c r="S11" i="58"/>
  <c r="AZ11" i="58"/>
  <c r="AL11" i="58"/>
  <c r="AB11" i="58"/>
  <c r="R11" i="58"/>
  <c r="AW11" i="58"/>
  <c r="AK11" i="58"/>
  <c r="AA11" i="58"/>
  <c r="Q11" i="58"/>
  <c r="AU11" i="58"/>
  <c r="AJ11" i="58"/>
  <c r="Z11" i="58"/>
  <c r="P11" i="58"/>
  <c r="AT11" i="58"/>
  <c r="AI11" i="58"/>
  <c r="Y11" i="58"/>
  <c r="O11" i="58"/>
  <c r="AW19" i="58"/>
  <c r="AN19" i="58"/>
  <c r="AE19" i="58"/>
  <c r="V19" i="58"/>
  <c r="M19" i="58"/>
  <c r="BD19" i="58"/>
  <c r="AU19" i="58"/>
  <c r="AL19" i="58"/>
  <c r="AC19" i="58"/>
  <c r="T19" i="58"/>
  <c r="BC19" i="58"/>
  <c r="AT19" i="58"/>
  <c r="AK19" i="58"/>
  <c r="AB19" i="58"/>
  <c r="S19" i="58"/>
  <c r="BB19" i="58"/>
  <c r="AS19" i="58"/>
  <c r="AJ19" i="58"/>
  <c r="AA19" i="58"/>
  <c r="R19" i="58"/>
  <c r="BA19" i="58"/>
  <c r="AR19" i="58"/>
  <c r="AI19" i="58"/>
  <c r="Z19" i="58"/>
  <c r="Q19" i="58"/>
  <c r="AZ19" i="58"/>
  <c r="AQ19" i="58"/>
  <c r="AH19" i="58"/>
  <c r="Y19" i="58"/>
  <c r="P19" i="58"/>
  <c r="AY19" i="58"/>
  <c r="AP19" i="58"/>
  <c r="AG19" i="58"/>
  <c r="X19" i="58"/>
  <c r="O19" i="58"/>
  <c r="AX19" i="58"/>
  <c r="AO19" i="58"/>
  <c r="AF19" i="58"/>
  <c r="W19" i="58"/>
  <c r="N19" i="58"/>
  <c r="AW27" i="58"/>
  <c r="AN27" i="58"/>
  <c r="AE27" i="58"/>
  <c r="V27" i="58"/>
  <c r="M27" i="58"/>
  <c r="BD27" i="58"/>
  <c r="AU27" i="58"/>
  <c r="AL27" i="58"/>
  <c r="AC27" i="58"/>
  <c r="T27" i="58"/>
  <c r="BC27" i="58"/>
  <c r="AT27" i="58"/>
  <c r="AK27" i="58"/>
  <c r="AB27" i="58"/>
  <c r="S27" i="58"/>
  <c r="BB27" i="58"/>
  <c r="AS27" i="58"/>
  <c r="AJ27" i="58"/>
  <c r="AA27" i="58"/>
  <c r="R27" i="58"/>
  <c r="BA27" i="58"/>
  <c r="AR27" i="58"/>
  <c r="AI27" i="58"/>
  <c r="Z27" i="58"/>
  <c r="Q27" i="58"/>
  <c r="AZ27" i="58"/>
  <c r="AQ27" i="58"/>
  <c r="AH27" i="58"/>
  <c r="Y27" i="58"/>
  <c r="P27" i="58"/>
  <c r="AY27" i="58"/>
  <c r="AP27" i="58"/>
  <c r="AG27" i="58"/>
  <c r="X27" i="58"/>
  <c r="O27" i="58"/>
  <c r="AX27" i="58"/>
  <c r="AO27" i="58"/>
  <c r="AF27" i="58"/>
  <c r="W27" i="58"/>
  <c r="N27" i="58"/>
  <c r="AZ9" i="59"/>
  <c r="AQ9" i="59"/>
  <c r="AH9" i="59"/>
  <c r="Y9" i="59"/>
  <c r="P9" i="59"/>
  <c r="AY9" i="59"/>
  <c r="AP9" i="59"/>
  <c r="AG9" i="59"/>
  <c r="X9" i="59"/>
  <c r="O9" i="59"/>
  <c r="AX9" i="59"/>
  <c r="AO9" i="59"/>
  <c r="AF9" i="59"/>
  <c r="W9" i="59"/>
  <c r="N9" i="59"/>
  <c r="AW9" i="59"/>
  <c r="AN9" i="59"/>
  <c r="AE9" i="59"/>
  <c r="V9" i="59"/>
  <c r="M9" i="59"/>
  <c r="BD9" i="59"/>
  <c r="AU9" i="59"/>
  <c r="AL9" i="59"/>
  <c r="AC9" i="59"/>
  <c r="T9" i="59"/>
  <c r="BC9" i="59"/>
  <c r="AT9" i="59"/>
  <c r="AK9" i="59"/>
  <c r="AB9" i="59"/>
  <c r="S9" i="59"/>
  <c r="BB9" i="59"/>
  <c r="AS9" i="59"/>
  <c r="AJ9" i="59"/>
  <c r="AA9" i="59"/>
  <c r="R9" i="59"/>
  <c r="BA9" i="59"/>
  <c r="AR9" i="59"/>
  <c r="AI9" i="59"/>
  <c r="Z9" i="59"/>
  <c r="Q9" i="59"/>
  <c r="AZ17" i="59"/>
  <c r="AQ17" i="59"/>
  <c r="AH17" i="59"/>
  <c r="Y17" i="59"/>
  <c r="P17" i="59"/>
  <c r="AY17" i="59"/>
  <c r="AP17" i="59"/>
  <c r="AG17" i="59"/>
  <c r="X17" i="59"/>
  <c r="O17" i="59"/>
  <c r="AX17" i="59"/>
  <c r="AO17" i="59"/>
  <c r="AF17" i="59"/>
  <c r="W17" i="59"/>
  <c r="N17" i="59"/>
  <c r="AW17" i="59"/>
  <c r="AN17" i="59"/>
  <c r="AE17" i="59"/>
  <c r="V17" i="59"/>
  <c r="M17" i="59"/>
  <c r="BD17" i="59"/>
  <c r="AU17" i="59"/>
  <c r="AL17" i="59"/>
  <c r="AC17" i="59"/>
  <c r="T17" i="59"/>
  <c r="BC17" i="59"/>
  <c r="AT17" i="59"/>
  <c r="AK17" i="59"/>
  <c r="AB17" i="59"/>
  <c r="S17" i="59"/>
  <c r="BB17" i="59"/>
  <c r="AS17" i="59"/>
  <c r="AJ17" i="59"/>
  <c r="AA17" i="59"/>
  <c r="R17" i="59"/>
  <c r="BA17" i="59"/>
  <c r="AR17" i="59"/>
  <c r="AI17" i="59"/>
  <c r="Z17" i="59"/>
  <c r="Q17" i="59"/>
  <c r="BC25" i="59"/>
  <c r="AT25" i="59"/>
  <c r="AK25" i="59"/>
  <c r="AB25" i="59"/>
  <c r="S25" i="59"/>
  <c r="BA25" i="59"/>
  <c r="AR25" i="59"/>
  <c r="AI25" i="59"/>
  <c r="Z25" i="59"/>
  <c r="Q25" i="59"/>
  <c r="AW25" i="59"/>
  <c r="AN25" i="59"/>
  <c r="AE25" i="59"/>
  <c r="V25" i="59"/>
  <c r="M25" i="59"/>
  <c r="BD25" i="59"/>
  <c r="AU25" i="59"/>
  <c r="AL25" i="59"/>
  <c r="AC25" i="59"/>
  <c r="T25" i="59"/>
  <c r="AX25" i="59"/>
  <c r="AF25" i="59"/>
  <c r="N25" i="59"/>
  <c r="AS25" i="59"/>
  <c r="AA25" i="59"/>
  <c r="AQ25" i="59"/>
  <c r="Y25" i="59"/>
  <c r="AP25" i="59"/>
  <c r="X25" i="59"/>
  <c r="AO25" i="59"/>
  <c r="W25" i="59"/>
  <c r="BB25" i="59"/>
  <c r="AJ25" i="59"/>
  <c r="R25" i="59"/>
  <c r="AZ25" i="59"/>
  <c r="AH25" i="59"/>
  <c r="P25" i="59"/>
  <c r="AY25" i="59"/>
  <c r="AG25" i="59"/>
  <c r="O25" i="59"/>
  <c r="AW7" i="60"/>
  <c r="AN7" i="60"/>
  <c r="AE7" i="60"/>
  <c r="V7" i="60"/>
  <c r="M7" i="60"/>
  <c r="BD7" i="60"/>
  <c r="AU7" i="60"/>
  <c r="AL7" i="60"/>
  <c r="AC7" i="60"/>
  <c r="T7" i="60"/>
  <c r="BC7" i="60"/>
  <c r="AT7" i="60"/>
  <c r="AK7" i="60"/>
  <c r="AB7" i="60"/>
  <c r="S7" i="60"/>
  <c r="BB7" i="60"/>
  <c r="AS7" i="60"/>
  <c r="AJ7" i="60"/>
  <c r="AA7" i="60"/>
  <c r="R7" i="60"/>
  <c r="BA7" i="60"/>
  <c r="AR7" i="60"/>
  <c r="AI7" i="60"/>
  <c r="Z7" i="60"/>
  <c r="Q7" i="60"/>
  <c r="AZ7" i="60"/>
  <c r="AQ7" i="60"/>
  <c r="AH7" i="60"/>
  <c r="Y7" i="60"/>
  <c r="P7" i="60"/>
  <c r="AY7" i="60"/>
  <c r="AP7" i="60"/>
  <c r="AG7" i="60"/>
  <c r="X7" i="60"/>
  <c r="O7" i="60"/>
  <c r="AX7" i="60"/>
  <c r="AO7" i="60"/>
  <c r="AF7" i="60"/>
  <c r="W7" i="60"/>
  <c r="N7" i="60"/>
  <c r="BA15" i="60"/>
  <c r="AR15" i="60"/>
  <c r="AI15" i="60"/>
  <c r="Z15" i="60"/>
  <c r="Q15" i="60"/>
  <c r="AZ15" i="60"/>
  <c r="AQ15" i="60"/>
  <c r="AH15" i="60"/>
  <c r="Y15" i="60"/>
  <c r="P15" i="60"/>
  <c r="AY15" i="60"/>
  <c r="AP15" i="60"/>
  <c r="AG15" i="60"/>
  <c r="X15" i="60"/>
  <c r="O15" i="60"/>
  <c r="AX15" i="60"/>
  <c r="AO15" i="60"/>
  <c r="AF15" i="60"/>
  <c r="W15" i="60"/>
  <c r="N15" i="60"/>
  <c r="AW15" i="60"/>
  <c r="AN15" i="60"/>
  <c r="AE15" i="60"/>
  <c r="V15" i="60"/>
  <c r="M15" i="60"/>
  <c r="BD15" i="60"/>
  <c r="AU15" i="60"/>
  <c r="AL15" i="60"/>
  <c r="AC15" i="60"/>
  <c r="T15" i="60"/>
  <c r="BC15" i="60"/>
  <c r="AT15" i="60"/>
  <c r="AK15" i="60"/>
  <c r="AB15" i="60"/>
  <c r="S15" i="60"/>
  <c r="BB15" i="60"/>
  <c r="AS15" i="60"/>
  <c r="AJ15" i="60"/>
  <c r="AA15" i="60"/>
  <c r="R15" i="60"/>
  <c r="BA23" i="60"/>
  <c r="AR23" i="60"/>
  <c r="AI23" i="60"/>
  <c r="Z23" i="60"/>
  <c r="Q23" i="60"/>
  <c r="AZ23" i="60"/>
  <c r="AQ23" i="60"/>
  <c r="AH23" i="60"/>
  <c r="Y23" i="60"/>
  <c r="P23" i="60"/>
  <c r="AY23" i="60"/>
  <c r="AP23" i="60"/>
  <c r="AG23" i="60"/>
  <c r="X23" i="60"/>
  <c r="O23" i="60"/>
  <c r="AX23" i="60"/>
  <c r="AO23" i="60"/>
  <c r="AF23" i="60"/>
  <c r="W23" i="60"/>
  <c r="N23" i="60"/>
  <c r="AW23" i="60"/>
  <c r="AN23" i="60"/>
  <c r="AE23" i="60"/>
  <c r="V23" i="60"/>
  <c r="M23" i="60"/>
  <c r="BD23" i="60"/>
  <c r="AU23" i="60"/>
  <c r="AL23" i="60"/>
  <c r="AC23" i="60"/>
  <c r="T23" i="60"/>
  <c r="BC23" i="60"/>
  <c r="AT23" i="60"/>
  <c r="AK23" i="60"/>
  <c r="AB23" i="60"/>
  <c r="S23" i="60"/>
  <c r="BB23" i="60"/>
  <c r="AS23" i="60"/>
  <c r="AJ23" i="60"/>
  <c r="AA23" i="60"/>
  <c r="R23" i="60"/>
  <c r="BB31" i="60"/>
  <c r="AS31" i="60"/>
  <c r="AJ31" i="60"/>
  <c r="AA31" i="60"/>
  <c r="R31" i="60"/>
  <c r="BA31" i="60"/>
  <c r="AR31" i="60"/>
  <c r="AI31" i="60"/>
  <c r="Z31" i="60"/>
  <c r="Q31" i="60"/>
  <c r="AZ31" i="60"/>
  <c r="AQ31" i="60"/>
  <c r="AH31" i="60"/>
  <c r="Y31" i="60"/>
  <c r="P31" i="60"/>
  <c r="AY31" i="60"/>
  <c r="AP31" i="60"/>
  <c r="AG31" i="60"/>
  <c r="X31" i="60"/>
  <c r="O31" i="60"/>
  <c r="AX31" i="60"/>
  <c r="AO31" i="60"/>
  <c r="AF31" i="60"/>
  <c r="W31" i="60"/>
  <c r="N31" i="60"/>
  <c r="AW31" i="60"/>
  <c r="AN31" i="60"/>
  <c r="AE31" i="60"/>
  <c r="BD31" i="60"/>
  <c r="AU31" i="60"/>
  <c r="AL31" i="60"/>
  <c r="AC31" i="60"/>
  <c r="T31" i="60"/>
  <c r="BC31" i="60"/>
  <c r="AT31" i="60"/>
  <c r="AK31" i="60"/>
  <c r="AB31" i="60"/>
  <c r="S31" i="60"/>
  <c r="V31" i="60"/>
  <c r="M31" i="60"/>
  <c r="AW13" i="61"/>
  <c r="AN13" i="61"/>
  <c r="AE13" i="61"/>
  <c r="V13" i="61"/>
  <c r="M13" i="61"/>
  <c r="BD13" i="61"/>
  <c r="AU13" i="61"/>
  <c r="AL13" i="61"/>
  <c r="AC13" i="61"/>
  <c r="T13" i="61"/>
  <c r="BC13" i="61"/>
  <c r="AT13" i="61"/>
  <c r="AK13" i="61"/>
  <c r="AB13" i="61"/>
  <c r="S13" i="61"/>
  <c r="BB13" i="61"/>
  <c r="AS13" i="61"/>
  <c r="AJ13" i="61"/>
  <c r="AA13" i="61"/>
  <c r="R13" i="61"/>
  <c r="BA13" i="61"/>
  <c r="AR13" i="61"/>
  <c r="AI13" i="61"/>
  <c r="Z13" i="61"/>
  <c r="Q13" i="61"/>
  <c r="AZ13" i="61"/>
  <c r="AQ13" i="61"/>
  <c r="AH13" i="61"/>
  <c r="Y13" i="61"/>
  <c r="P13" i="61"/>
  <c r="AY13" i="61"/>
  <c r="AP13" i="61"/>
  <c r="AG13" i="61"/>
  <c r="X13" i="61"/>
  <c r="O13" i="61"/>
  <c r="AX13" i="61"/>
  <c r="AO13" i="61"/>
  <c r="AF13" i="61"/>
  <c r="W13" i="61"/>
  <c r="N13" i="61"/>
  <c r="AX21" i="61"/>
  <c r="AO21" i="61"/>
  <c r="AF21" i="61"/>
  <c r="W21" i="61"/>
  <c r="N21" i="61"/>
  <c r="AW21" i="61"/>
  <c r="AN21" i="61"/>
  <c r="AE21" i="61"/>
  <c r="V21" i="61"/>
  <c r="BB21" i="61"/>
  <c r="AS21" i="61"/>
  <c r="AJ21" i="61"/>
  <c r="AA21" i="61"/>
  <c r="R21" i="61"/>
  <c r="BA21" i="61"/>
  <c r="AR21" i="61"/>
  <c r="AI21" i="61"/>
  <c r="Z21" i="61"/>
  <c r="Q21" i="61"/>
  <c r="AY21" i="61"/>
  <c r="AG21" i="61"/>
  <c r="O21" i="61"/>
  <c r="AU21" i="61"/>
  <c r="AC21" i="61"/>
  <c r="M21" i="61"/>
  <c r="AT21" i="61"/>
  <c r="AB21" i="61"/>
  <c r="AQ21" i="61"/>
  <c r="Y21" i="61"/>
  <c r="AP21" i="61"/>
  <c r="X21" i="61"/>
  <c r="BD21" i="61"/>
  <c r="AL21" i="61"/>
  <c r="T21" i="61"/>
  <c r="BC21" i="61"/>
  <c r="AK21" i="61"/>
  <c r="S21" i="61"/>
  <c r="AZ21" i="61"/>
  <c r="AH21" i="61"/>
  <c r="P21" i="61"/>
  <c r="AZ29" i="61"/>
  <c r="AQ29" i="61"/>
  <c r="AH29" i="61"/>
  <c r="Y29" i="61"/>
  <c r="P29" i="61"/>
  <c r="AY29" i="61"/>
  <c r="AP29" i="61"/>
  <c r="AG29" i="61"/>
  <c r="X29" i="61"/>
  <c r="O29" i="61"/>
  <c r="AX29" i="61"/>
  <c r="AO29" i="61"/>
  <c r="AF29" i="61"/>
  <c r="W29" i="61"/>
  <c r="N29" i="61"/>
  <c r="AW29" i="61"/>
  <c r="AN29" i="61"/>
  <c r="AE29" i="61"/>
  <c r="V29" i="61"/>
  <c r="M29" i="61"/>
  <c r="BD29" i="61"/>
  <c r="AU29" i="61"/>
  <c r="BC29" i="61"/>
  <c r="AT29" i="61"/>
  <c r="AK29" i="61"/>
  <c r="AB29" i="61"/>
  <c r="S29" i="61"/>
  <c r="BB29" i="61"/>
  <c r="AS29" i="61"/>
  <c r="AJ29" i="61"/>
  <c r="AA29" i="61"/>
  <c r="R29" i="61"/>
  <c r="BA29" i="61"/>
  <c r="AR29" i="61"/>
  <c r="AI29" i="61"/>
  <c r="Z29" i="61"/>
  <c r="Q29" i="61"/>
  <c r="AL29" i="61"/>
  <c r="AC29" i="61"/>
  <c r="T29" i="61"/>
  <c r="BC11" i="62"/>
  <c r="AT11" i="62"/>
  <c r="AK11" i="62"/>
  <c r="AB11" i="62"/>
  <c r="S11" i="62"/>
  <c r="BB11" i="62"/>
  <c r="AS11" i="62"/>
  <c r="AJ11" i="62"/>
  <c r="AA11" i="62"/>
  <c r="R11" i="62"/>
  <c r="BA11" i="62"/>
  <c r="AR11" i="62"/>
  <c r="AI11" i="62"/>
  <c r="Z11" i="62"/>
  <c r="Q11" i="62"/>
  <c r="AZ11" i="62"/>
  <c r="AQ11" i="62"/>
  <c r="AH11" i="62"/>
  <c r="Y11" i="62"/>
  <c r="P11" i="62"/>
  <c r="AY11" i="62"/>
  <c r="AP11" i="62"/>
  <c r="AG11" i="62"/>
  <c r="X11" i="62"/>
  <c r="O11" i="62"/>
  <c r="AX11" i="62"/>
  <c r="AO11" i="62"/>
  <c r="AF11" i="62"/>
  <c r="W11" i="62"/>
  <c r="N11" i="62"/>
  <c r="AW11" i="62"/>
  <c r="AN11" i="62"/>
  <c r="AE11" i="62"/>
  <c r="V11" i="62"/>
  <c r="M11" i="62"/>
  <c r="BD11" i="62"/>
  <c r="AU11" i="62"/>
  <c r="AL11" i="62"/>
  <c r="AC11" i="62"/>
  <c r="T11" i="62"/>
  <c r="BC19" i="62"/>
  <c r="AT19" i="62"/>
  <c r="AK19" i="62"/>
  <c r="AB19" i="62"/>
  <c r="S19" i="62"/>
  <c r="BB19" i="62"/>
  <c r="AS19" i="62"/>
  <c r="AJ19" i="62"/>
  <c r="AA19" i="62"/>
  <c r="R19" i="62"/>
  <c r="BA19" i="62"/>
  <c r="AR19" i="62"/>
  <c r="AI19" i="62"/>
  <c r="Z19" i="62"/>
  <c r="Q19" i="62"/>
  <c r="AZ19" i="62"/>
  <c r="AQ19" i="62"/>
  <c r="AH19" i="62"/>
  <c r="Y19" i="62"/>
  <c r="P19" i="62"/>
  <c r="AY19" i="62"/>
  <c r="AP19" i="62"/>
  <c r="AG19" i="62"/>
  <c r="X19" i="62"/>
  <c r="O19" i="62"/>
  <c r="AX19" i="62"/>
  <c r="AO19" i="62"/>
  <c r="AF19" i="62"/>
  <c r="W19" i="62"/>
  <c r="N19" i="62"/>
  <c r="AW19" i="62"/>
  <c r="AN19" i="62"/>
  <c r="AE19" i="62"/>
  <c r="V19" i="62"/>
  <c r="M19" i="62"/>
  <c r="BD19" i="62"/>
  <c r="AU19" i="62"/>
  <c r="AL19" i="62"/>
  <c r="AC19" i="62"/>
  <c r="T19" i="62"/>
  <c r="BB27" i="62"/>
  <c r="BD27" i="62"/>
  <c r="AT27" i="62"/>
  <c r="AK27" i="62"/>
  <c r="AB27" i="62"/>
  <c r="S27" i="62"/>
  <c r="BC27" i="62"/>
  <c r="AS27" i="62"/>
  <c r="AJ27" i="62"/>
  <c r="AA27" i="62"/>
  <c r="R27" i="62"/>
  <c r="BA27" i="62"/>
  <c r="AR27" i="62"/>
  <c r="AI27" i="62"/>
  <c r="Z27" i="62"/>
  <c r="Q27" i="62"/>
  <c r="AZ27" i="62"/>
  <c r="AQ27" i="62"/>
  <c r="AH27" i="62"/>
  <c r="Y27" i="62"/>
  <c r="P27" i="62"/>
  <c r="AY27" i="62"/>
  <c r="AP27" i="62"/>
  <c r="AG27" i="62"/>
  <c r="X27" i="62"/>
  <c r="O27" i="62"/>
  <c r="AX27" i="62"/>
  <c r="AO27" i="62"/>
  <c r="AF27" i="62"/>
  <c r="W27" i="62"/>
  <c r="N27" i="62"/>
  <c r="AW27" i="62"/>
  <c r="AN27" i="62"/>
  <c r="AE27" i="62"/>
  <c r="V27" i="62"/>
  <c r="M27" i="62"/>
  <c r="AU27" i="62"/>
  <c r="AL27" i="62"/>
  <c r="AC27" i="62"/>
  <c r="T27" i="62"/>
  <c r="AW9" i="63"/>
  <c r="AN9" i="63"/>
  <c r="AE9" i="63"/>
  <c r="V9" i="63"/>
  <c r="M9" i="63"/>
  <c r="BD9" i="63"/>
  <c r="AU9" i="63"/>
  <c r="AL9" i="63"/>
  <c r="AC9" i="63"/>
  <c r="T9" i="63"/>
  <c r="BC9" i="63"/>
  <c r="AT9" i="63"/>
  <c r="AK9" i="63"/>
  <c r="AB9" i="63"/>
  <c r="S9" i="63"/>
  <c r="BB9" i="63"/>
  <c r="AS9" i="63"/>
  <c r="AJ9" i="63"/>
  <c r="AA9" i="63"/>
  <c r="R9" i="63"/>
  <c r="BA9" i="63"/>
  <c r="AR9" i="63"/>
  <c r="AI9" i="63"/>
  <c r="Z9" i="63"/>
  <c r="Q9" i="63"/>
  <c r="AZ9" i="63"/>
  <c r="AQ9" i="63"/>
  <c r="AH9" i="63"/>
  <c r="Y9" i="63"/>
  <c r="P9" i="63"/>
  <c r="AY9" i="63"/>
  <c r="AP9" i="63"/>
  <c r="AG9" i="63"/>
  <c r="X9" i="63"/>
  <c r="O9" i="63"/>
  <c r="AX9" i="63"/>
  <c r="AO9" i="63"/>
  <c r="AF9" i="63"/>
  <c r="W9" i="63"/>
  <c r="N9" i="63"/>
  <c r="AW17" i="63"/>
  <c r="AN17" i="63"/>
  <c r="AE17" i="63"/>
  <c r="V17" i="63"/>
  <c r="M17" i="63"/>
  <c r="BD17" i="63"/>
  <c r="AU17" i="63"/>
  <c r="AL17" i="63"/>
  <c r="AC17" i="63"/>
  <c r="T17" i="63"/>
  <c r="BC17" i="63"/>
  <c r="AT17" i="63"/>
  <c r="AK17" i="63"/>
  <c r="AB17" i="63"/>
  <c r="S17" i="63"/>
  <c r="BB17" i="63"/>
  <c r="AS17" i="63"/>
  <c r="AJ17" i="63"/>
  <c r="AA17" i="63"/>
  <c r="R17" i="63"/>
  <c r="BA17" i="63"/>
  <c r="AR17" i="63"/>
  <c r="AI17" i="63"/>
  <c r="Z17" i="63"/>
  <c r="Q17" i="63"/>
  <c r="AZ17" i="63"/>
  <c r="AQ17" i="63"/>
  <c r="AH17" i="63"/>
  <c r="Y17" i="63"/>
  <c r="P17" i="63"/>
  <c r="AY17" i="63"/>
  <c r="AP17" i="63"/>
  <c r="AG17" i="63"/>
  <c r="X17" i="63"/>
  <c r="O17" i="63"/>
  <c r="AX17" i="63"/>
  <c r="AO17" i="63"/>
  <c r="AF17" i="63"/>
  <c r="W17" i="63"/>
  <c r="N17" i="63"/>
  <c r="AW25" i="63"/>
  <c r="AN25" i="63"/>
  <c r="AE25" i="63"/>
  <c r="V25" i="63"/>
  <c r="M25" i="63"/>
  <c r="BD25" i="63"/>
  <c r="AU25" i="63"/>
  <c r="AL25" i="63"/>
  <c r="AC25" i="63"/>
  <c r="T25" i="63"/>
  <c r="BC25" i="63"/>
  <c r="AT25" i="63"/>
  <c r="AK25" i="63"/>
  <c r="AB25" i="63"/>
  <c r="S25" i="63"/>
  <c r="BB25" i="63"/>
  <c r="AS25" i="63"/>
  <c r="AJ25" i="63"/>
  <c r="AA25" i="63"/>
  <c r="R25" i="63"/>
  <c r="BA25" i="63"/>
  <c r="AR25" i="63"/>
  <c r="AI25" i="63"/>
  <c r="Z25" i="63"/>
  <c r="Q25" i="63"/>
  <c r="AZ25" i="63"/>
  <c r="AQ25" i="63"/>
  <c r="AH25" i="63"/>
  <c r="Y25" i="63"/>
  <c r="P25" i="63"/>
  <c r="AY25" i="63"/>
  <c r="AP25" i="63"/>
  <c r="AG25" i="63"/>
  <c r="X25" i="63"/>
  <c r="O25" i="63"/>
  <c r="AX25" i="63"/>
  <c r="AO25" i="63"/>
  <c r="AF25" i="63"/>
  <c r="W25" i="63"/>
  <c r="N25" i="63"/>
  <c r="BB7" i="64"/>
  <c r="AS7" i="64"/>
  <c r="AJ7" i="64"/>
  <c r="AA7" i="64"/>
  <c r="R7" i="64"/>
  <c r="BA7" i="64"/>
  <c r="AR7" i="64"/>
  <c r="AI7" i="64"/>
  <c r="Z7" i="64"/>
  <c r="Q7" i="64"/>
  <c r="AZ7" i="64"/>
  <c r="AQ7" i="64"/>
  <c r="AH7" i="64"/>
  <c r="Y7" i="64"/>
  <c r="P7" i="64"/>
  <c r="AY7" i="64"/>
  <c r="AP7" i="64"/>
  <c r="AG7" i="64"/>
  <c r="X7" i="64"/>
  <c r="O7" i="64"/>
  <c r="AX7" i="64"/>
  <c r="AO7" i="64"/>
  <c r="AF7" i="64"/>
  <c r="W7" i="64"/>
  <c r="N7" i="64"/>
  <c r="AW7" i="64"/>
  <c r="AN7" i="64"/>
  <c r="AE7" i="64"/>
  <c r="V7" i="64"/>
  <c r="M7" i="64"/>
  <c r="BD7" i="64"/>
  <c r="AU7" i="64"/>
  <c r="AL7" i="64"/>
  <c r="AC7" i="64"/>
  <c r="T7" i="64"/>
  <c r="BC7" i="64"/>
  <c r="AT7" i="64"/>
  <c r="AK7" i="64"/>
  <c r="AB7" i="64"/>
  <c r="S7" i="64"/>
  <c r="BB15" i="64"/>
  <c r="AS15" i="64"/>
  <c r="AJ15" i="64"/>
  <c r="AA15" i="64"/>
  <c r="R15" i="64"/>
  <c r="BA15" i="64"/>
  <c r="AR15" i="64"/>
  <c r="AI15" i="64"/>
  <c r="Z15" i="64"/>
  <c r="Q15" i="64"/>
  <c r="AZ15" i="64"/>
  <c r="AQ15" i="64"/>
  <c r="AH15" i="64"/>
  <c r="Y15" i="64"/>
  <c r="P15" i="64"/>
  <c r="AY15" i="64"/>
  <c r="AP15" i="64"/>
  <c r="AG15" i="64"/>
  <c r="X15" i="64"/>
  <c r="O15" i="64"/>
  <c r="AX15" i="64"/>
  <c r="AO15" i="64"/>
  <c r="AF15" i="64"/>
  <c r="W15" i="64"/>
  <c r="N15" i="64"/>
  <c r="AW15" i="64"/>
  <c r="AN15" i="64"/>
  <c r="AE15" i="64"/>
  <c r="V15" i="64"/>
  <c r="M15" i="64"/>
  <c r="BD15" i="64"/>
  <c r="AU15" i="64"/>
  <c r="AL15" i="64"/>
  <c r="AC15" i="64"/>
  <c r="T15" i="64"/>
  <c r="BC15" i="64"/>
  <c r="AT15" i="64"/>
  <c r="AK15" i="64"/>
  <c r="AB15" i="64"/>
  <c r="S15" i="64"/>
  <c r="BB23" i="64"/>
  <c r="BA23" i="64"/>
  <c r="AR23" i="64"/>
  <c r="AI23" i="64"/>
  <c r="AZ23" i="64"/>
  <c r="AQ23" i="64"/>
  <c r="AH23" i="64"/>
  <c r="Y23" i="64"/>
  <c r="P23" i="64"/>
  <c r="AY23" i="64"/>
  <c r="AP23" i="64"/>
  <c r="AG23" i="64"/>
  <c r="X23" i="64"/>
  <c r="O23" i="64"/>
  <c r="AW23" i="64"/>
  <c r="AN23" i="64"/>
  <c r="AE23" i="64"/>
  <c r="V23" i="64"/>
  <c r="M23" i="64"/>
  <c r="BD23" i="64"/>
  <c r="AU23" i="64"/>
  <c r="AL23" i="64"/>
  <c r="AC23" i="64"/>
  <c r="T23" i="64"/>
  <c r="BC23" i="64"/>
  <c r="AT23" i="64"/>
  <c r="AK23" i="64"/>
  <c r="AB23" i="64"/>
  <c r="S23" i="64"/>
  <c r="AF23" i="64"/>
  <c r="AA23" i="64"/>
  <c r="Z23" i="64"/>
  <c r="W23" i="64"/>
  <c r="AX23" i="64"/>
  <c r="R23" i="64"/>
  <c r="AS23" i="64"/>
  <c r="Q23" i="64"/>
  <c r="AO23" i="64"/>
  <c r="N23" i="64"/>
  <c r="AJ23" i="64"/>
  <c r="BB31" i="64"/>
  <c r="AS31" i="64"/>
  <c r="AJ31" i="64"/>
  <c r="AA31" i="64"/>
  <c r="R31" i="64"/>
  <c r="BA31" i="64"/>
  <c r="AR31" i="64"/>
  <c r="AI31" i="64"/>
  <c r="Z31" i="64"/>
  <c r="Q31" i="64"/>
  <c r="AZ31" i="64"/>
  <c r="AQ31" i="64"/>
  <c r="AH31" i="64"/>
  <c r="Y31" i="64"/>
  <c r="P31" i="64"/>
  <c r="AY31" i="64"/>
  <c r="AP31" i="64"/>
  <c r="AG31" i="64"/>
  <c r="X31" i="64"/>
  <c r="O31" i="64"/>
  <c r="AX31" i="64"/>
  <c r="AO31" i="64"/>
  <c r="AF31" i="64"/>
  <c r="W31" i="64"/>
  <c r="N31" i="64"/>
  <c r="AW31" i="64"/>
  <c r="AN31" i="64"/>
  <c r="AE31" i="64"/>
  <c r="V31" i="64"/>
  <c r="M31" i="64"/>
  <c r="BD31" i="64"/>
  <c r="AU31" i="64"/>
  <c r="AL31" i="64"/>
  <c r="AC31" i="64"/>
  <c r="T31" i="64"/>
  <c r="BC31" i="64"/>
  <c r="AT31" i="64"/>
  <c r="AK31" i="64"/>
  <c r="AB31" i="64"/>
  <c r="S31" i="64"/>
  <c r="AY13" i="65"/>
  <c r="AX13" i="65"/>
  <c r="AO13" i="65"/>
  <c r="AF13" i="65"/>
  <c r="AW13" i="65"/>
  <c r="AN13" i="65"/>
  <c r="AE13" i="65"/>
  <c r="BD13" i="65"/>
  <c r="AU13" i="65"/>
  <c r="AL13" i="65"/>
  <c r="AC13" i="65"/>
  <c r="T13" i="65"/>
  <c r="BC13" i="65"/>
  <c r="AT13" i="65"/>
  <c r="AK13" i="65"/>
  <c r="AB13" i="65"/>
  <c r="S13" i="65"/>
  <c r="BB13" i="65"/>
  <c r="AS13" i="65"/>
  <c r="BA13" i="65"/>
  <c r="AR13" i="65"/>
  <c r="AI13" i="65"/>
  <c r="Z13" i="65"/>
  <c r="Q13" i="65"/>
  <c r="AZ13" i="65"/>
  <c r="AQ13" i="65"/>
  <c r="AH13" i="65"/>
  <c r="W13" i="65"/>
  <c r="V13" i="65"/>
  <c r="AP13" i="65"/>
  <c r="R13" i="65"/>
  <c r="AJ13" i="65"/>
  <c r="P13" i="65"/>
  <c r="AG13" i="65"/>
  <c r="O13" i="65"/>
  <c r="AA13" i="65"/>
  <c r="N13" i="65"/>
  <c r="Y13" i="65"/>
  <c r="M13" i="65"/>
  <c r="X13" i="65"/>
  <c r="AY21" i="65"/>
  <c r="AP21" i="65"/>
  <c r="AG21" i="65"/>
  <c r="X21" i="65"/>
  <c r="O21" i="65"/>
  <c r="AX21" i="65"/>
  <c r="AO21" i="65"/>
  <c r="AF21" i="65"/>
  <c r="W21" i="65"/>
  <c r="N21" i="65"/>
  <c r="AW21" i="65"/>
  <c r="AN21" i="65"/>
  <c r="AE21" i="65"/>
  <c r="V21" i="65"/>
  <c r="M21" i="65"/>
  <c r="BD21" i="65"/>
  <c r="AU21" i="65"/>
  <c r="AL21" i="65"/>
  <c r="AC21" i="65"/>
  <c r="T21" i="65"/>
  <c r="BC21" i="65"/>
  <c r="AT21" i="65"/>
  <c r="AK21" i="65"/>
  <c r="AB21" i="65"/>
  <c r="S21" i="65"/>
  <c r="BB21" i="65"/>
  <c r="AS21" i="65"/>
  <c r="AJ21" i="65"/>
  <c r="AA21" i="65"/>
  <c r="R21" i="65"/>
  <c r="BA21" i="65"/>
  <c r="AR21" i="65"/>
  <c r="AI21" i="65"/>
  <c r="Z21" i="65"/>
  <c r="Q21" i="65"/>
  <c r="AZ21" i="65"/>
  <c r="AQ21" i="65"/>
  <c r="AH21" i="65"/>
  <c r="Y21" i="65"/>
  <c r="P21" i="65"/>
  <c r="BD29" i="65"/>
  <c r="AU29" i="65"/>
  <c r="AL29" i="65"/>
  <c r="AC29" i="65"/>
  <c r="T29" i="65"/>
  <c r="BC29" i="65"/>
  <c r="BB29" i="65"/>
  <c r="AS29" i="65"/>
  <c r="AJ29" i="65"/>
  <c r="AZ29" i="65"/>
  <c r="AP29" i="65"/>
  <c r="AE29" i="65"/>
  <c r="S29" i="65"/>
  <c r="BA29" i="65"/>
  <c r="AO29" i="65"/>
  <c r="AB29" i="65"/>
  <c r="R29" i="65"/>
  <c r="AY29" i="65"/>
  <c r="AN29" i="65"/>
  <c r="AA29" i="65"/>
  <c r="Q29" i="65"/>
  <c r="AX29" i="65"/>
  <c r="AK29" i="65"/>
  <c r="Z29" i="65"/>
  <c r="P29" i="65"/>
  <c r="AW29" i="65"/>
  <c r="AI29" i="65"/>
  <c r="Y29" i="65"/>
  <c r="O29" i="65"/>
  <c r="AT29" i="65"/>
  <c r="AH29" i="65"/>
  <c r="X29" i="65"/>
  <c r="N29" i="65"/>
  <c r="AR29" i="65"/>
  <c r="AG29" i="65"/>
  <c r="W29" i="65"/>
  <c r="M29" i="65"/>
  <c r="AQ29" i="65"/>
  <c r="AF29" i="65"/>
  <c r="V29" i="65"/>
  <c r="AY11" i="66"/>
  <c r="AP11" i="66"/>
  <c r="AG11" i="66"/>
  <c r="X11" i="66"/>
  <c r="O11" i="66"/>
  <c r="AX11" i="66"/>
  <c r="AO11" i="66"/>
  <c r="AF11" i="66"/>
  <c r="W11" i="66"/>
  <c r="N11" i="66"/>
  <c r="AW11" i="66"/>
  <c r="AN11" i="66"/>
  <c r="AE11" i="66"/>
  <c r="V11" i="66"/>
  <c r="M11" i="66"/>
  <c r="BD11" i="66"/>
  <c r="AU11" i="66"/>
  <c r="AL11" i="66"/>
  <c r="AC11" i="66"/>
  <c r="T11" i="66"/>
  <c r="BC11" i="66"/>
  <c r="AT11" i="66"/>
  <c r="AK11" i="66"/>
  <c r="AB11" i="66"/>
  <c r="S11" i="66"/>
  <c r="BB11" i="66"/>
  <c r="AS11" i="66"/>
  <c r="AJ11" i="66"/>
  <c r="AA11" i="66"/>
  <c r="R11" i="66"/>
  <c r="BA11" i="66"/>
  <c r="AR11" i="66"/>
  <c r="AI11" i="66"/>
  <c r="Z11" i="66"/>
  <c r="Q11" i="66"/>
  <c r="AZ11" i="66"/>
  <c r="AQ11" i="66"/>
  <c r="AH11" i="66"/>
  <c r="Y11" i="66"/>
  <c r="P11" i="66"/>
  <c r="AX19" i="66"/>
  <c r="AO19" i="66"/>
  <c r="AF19" i="66"/>
  <c r="W19" i="66"/>
  <c r="N19" i="66"/>
  <c r="BD19" i="66"/>
  <c r="AU19" i="66"/>
  <c r="AL19" i="66"/>
  <c r="AY19" i="66"/>
  <c r="AP19" i="66"/>
  <c r="AG19" i="66"/>
  <c r="X19" i="66"/>
  <c r="O19" i="66"/>
  <c r="AZ19" i="66"/>
  <c r="AJ19" i="66"/>
  <c r="Y19" i="66"/>
  <c r="AW19" i="66"/>
  <c r="AI19" i="66"/>
  <c r="V19" i="66"/>
  <c r="AT19" i="66"/>
  <c r="AH19" i="66"/>
  <c r="T19" i="66"/>
  <c r="AS19" i="66"/>
  <c r="AE19" i="66"/>
  <c r="S19" i="66"/>
  <c r="AR19" i="66"/>
  <c r="AC19" i="66"/>
  <c r="R19" i="66"/>
  <c r="BC19" i="66"/>
  <c r="AQ19" i="66"/>
  <c r="AB19" i="66"/>
  <c r="Q19" i="66"/>
  <c r="BB19" i="66"/>
  <c r="AN19" i="66"/>
  <c r="AA19" i="66"/>
  <c r="P19" i="66"/>
  <c r="BA19" i="66"/>
  <c r="AK19" i="66"/>
  <c r="Z19" i="66"/>
  <c r="M19" i="66"/>
  <c r="AX27" i="66"/>
  <c r="AO27" i="66"/>
  <c r="AF27" i="66"/>
  <c r="W27" i="66"/>
  <c r="N27" i="66"/>
  <c r="AW27" i="66"/>
  <c r="AN27" i="66"/>
  <c r="AE27" i="66"/>
  <c r="V27" i="66"/>
  <c r="M27" i="66"/>
  <c r="BD27" i="66"/>
  <c r="AU27" i="66"/>
  <c r="AL27" i="66"/>
  <c r="AC27" i="66"/>
  <c r="T27" i="66"/>
  <c r="BC27" i="66"/>
  <c r="AT27" i="66"/>
  <c r="AK27" i="66"/>
  <c r="AB27" i="66"/>
  <c r="S27" i="66"/>
  <c r="BB27" i="66"/>
  <c r="AS27" i="66"/>
  <c r="AJ27" i="66"/>
  <c r="AA27" i="66"/>
  <c r="R27" i="66"/>
  <c r="BA27" i="66"/>
  <c r="AR27" i="66"/>
  <c r="AI27" i="66"/>
  <c r="Z27" i="66"/>
  <c r="Q27" i="66"/>
  <c r="AZ27" i="66"/>
  <c r="AQ27" i="66"/>
  <c r="AH27" i="66"/>
  <c r="Y27" i="66"/>
  <c r="P27" i="66"/>
  <c r="AY27" i="66"/>
  <c r="AP27" i="66"/>
  <c r="AG27" i="66"/>
  <c r="X27" i="66"/>
  <c r="O27" i="66"/>
  <c r="AW9" i="67"/>
  <c r="AN9" i="67"/>
  <c r="AZ9" i="67"/>
  <c r="AQ9" i="67"/>
  <c r="AH9" i="67"/>
  <c r="Y9" i="67"/>
  <c r="P9" i="67"/>
  <c r="BC9" i="67"/>
  <c r="AR9" i="67"/>
  <c r="AF9" i="67"/>
  <c r="V9" i="67"/>
  <c r="BB9" i="67"/>
  <c r="AP9" i="67"/>
  <c r="AE9" i="67"/>
  <c r="T9" i="67"/>
  <c r="BA9" i="67"/>
  <c r="AO9" i="67"/>
  <c r="AC9" i="67"/>
  <c r="S9" i="67"/>
  <c r="AY9" i="67"/>
  <c r="AL9" i="67"/>
  <c r="AB9" i="67"/>
  <c r="R9" i="67"/>
  <c r="AX9" i="67"/>
  <c r="AK9" i="67"/>
  <c r="AA9" i="67"/>
  <c r="Q9" i="67"/>
  <c r="AU9" i="67"/>
  <c r="AJ9" i="67"/>
  <c r="Z9" i="67"/>
  <c r="O9" i="67"/>
  <c r="AT9" i="67"/>
  <c r="AI9" i="67"/>
  <c r="X9" i="67"/>
  <c r="N9" i="67"/>
  <c r="BD9" i="67"/>
  <c r="AS9" i="67"/>
  <c r="AG9" i="67"/>
  <c r="W9" i="67"/>
  <c r="M9" i="67"/>
  <c r="AZ17" i="67"/>
  <c r="AQ17" i="67"/>
  <c r="AH17" i="67"/>
  <c r="Y17" i="67"/>
  <c r="P17" i="67"/>
  <c r="AY17" i="67"/>
  <c r="AP17" i="67"/>
  <c r="AG17" i="67"/>
  <c r="X17" i="67"/>
  <c r="O17" i="67"/>
  <c r="AX17" i="67"/>
  <c r="AO17" i="67"/>
  <c r="AF17" i="67"/>
  <c r="W17" i="67"/>
  <c r="N17" i="67"/>
  <c r="AW17" i="67"/>
  <c r="AN17" i="67"/>
  <c r="AE17" i="67"/>
  <c r="V17" i="67"/>
  <c r="M17" i="67"/>
  <c r="BD17" i="67"/>
  <c r="AU17" i="67"/>
  <c r="AL17" i="67"/>
  <c r="AC17" i="67"/>
  <c r="T17" i="67"/>
  <c r="BC17" i="67"/>
  <c r="AT17" i="67"/>
  <c r="AK17" i="67"/>
  <c r="AB17" i="67"/>
  <c r="S17" i="67"/>
  <c r="BB17" i="67"/>
  <c r="AS17" i="67"/>
  <c r="AJ17" i="67"/>
  <c r="AA17" i="67"/>
  <c r="R17" i="67"/>
  <c r="BA17" i="67"/>
  <c r="AR17" i="67"/>
  <c r="AI17" i="67"/>
  <c r="Z17" i="67"/>
  <c r="Q17" i="67"/>
  <c r="AY25" i="67"/>
  <c r="AP25" i="67"/>
  <c r="AX25" i="67"/>
  <c r="AO25" i="67"/>
  <c r="AF25" i="67"/>
  <c r="W25" i="67"/>
  <c r="N25" i="67"/>
  <c r="AW25" i="67"/>
  <c r="AN25" i="67"/>
  <c r="AE25" i="67"/>
  <c r="V25" i="67"/>
  <c r="M25" i="67"/>
  <c r="BD25" i="67"/>
  <c r="AU25" i="67"/>
  <c r="AL25" i="67"/>
  <c r="AC25" i="67"/>
  <c r="T25" i="67"/>
  <c r="BC25" i="67"/>
  <c r="AT25" i="67"/>
  <c r="AK25" i="67"/>
  <c r="AB25" i="67"/>
  <c r="BB25" i="67"/>
  <c r="AS25" i="67"/>
  <c r="AJ25" i="67"/>
  <c r="AA25" i="67"/>
  <c r="R25" i="67"/>
  <c r="BA25" i="67"/>
  <c r="AR25" i="67"/>
  <c r="AI25" i="67"/>
  <c r="Z25" i="67"/>
  <c r="Q25" i="67"/>
  <c r="AZ25" i="67"/>
  <c r="AQ25" i="67"/>
  <c r="AH25" i="67"/>
  <c r="AG25" i="67"/>
  <c r="Y25" i="67"/>
  <c r="X25" i="67"/>
  <c r="S25" i="67"/>
  <c r="P25" i="67"/>
  <c r="O25" i="67"/>
  <c r="T31" i="57"/>
  <c r="T30" i="57"/>
  <c r="T29" i="57"/>
  <c r="T28" i="57"/>
  <c r="T27" i="57"/>
  <c r="T26" i="57"/>
  <c r="T24" i="57"/>
  <c r="T23" i="57"/>
  <c r="T22" i="57"/>
  <c r="T21" i="57"/>
  <c r="T20" i="57"/>
  <c r="T19" i="57"/>
  <c r="T18" i="57"/>
  <c r="T17" i="57"/>
  <c r="T16" i="57"/>
  <c r="T15" i="57"/>
  <c r="T14" i="57"/>
  <c r="T13" i="57"/>
  <c r="T12" i="57"/>
  <c r="T11" i="57"/>
  <c r="T10" i="57"/>
  <c r="T9" i="57"/>
  <c r="T8" i="57"/>
  <c r="AC31" i="57"/>
  <c r="AC30" i="57"/>
  <c r="AC29" i="57"/>
  <c r="AC28" i="57"/>
  <c r="AC27" i="57"/>
  <c r="AC26" i="57"/>
  <c r="AC25" i="57"/>
  <c r="AC24" i="57"/>
  <c r="AC23" i="57"/>
  <c r="AC22" i="57"/>
  <c r="AC21" i="57"/>
  <c r="AC20" i="57"/>
  <c r="AC19" i="57"/>
  <c r="AC18" i="57"/>
  <c r="AC17" i="57"/>
  <c r="AC16" i="57"/>
  <c r="AC15" i="57"/>
  <c r="AC14" i="57"/>
  <c r="AC13" i="57"/>
  <c r="AC12" i="57"/>
  <c r="AC11" i="57"/>
  <c r="AC10" i="57"/>
  <c r="AC9" i="57"/>
  <c r="AC8" i="57"/>
  <c r="AL31" i="57"/>
  <c r="AL30" i="57"/>
  <c r="AL29" i="57"/>
  <c r="AL28" i="57"/>
  <c r="AL27" i="57"/>
  <c r="AL26" i="57"/>
  <c r="AL25" i="57"/>
  <c r="AL24" i="57"/>
  <c r="AL23" i="57"/>
  <c r="AL22" i="57"/>
  <c r="AL21" i="57"/>
  <c r="AL20" i="57"/>
  <c r="AL19" i="57"/>
  <c r="AL18" i="57"/>
  <c r="AL17" i="57"/>
  <c r="AL16" i="57"/>
  <c r="AL15" i="57"/>
  <c r="AL14" i="57"/>
  <c r="AL13" i="57"/>
  <c r="AL12" i="57"/>
  <c r="AL11" i="57"/>
  <c r="AL10" i="57"/>
  <c r="AL9" i="57"/>
  <c r="AL8" i="57"/>
  <c r="AU31" i="57"/>
  <c r="AU30" i="57"/>
  <c r="AU29" i="57"/>
  <c r="AU28" i="57"/>
  <c r="AU27" i="57"/>
  <c r="AU26" i="57"/>
  <c r="AU25" i="57"/>
  <c r="AU24" i="57"/>
  <c r="AU23" i="57"/>
  <c r="AU22" i="57"/>
  <c r="AU21" i="57"/>
  <c r="AU20" i="57"/>
  <c r="AU19" i="57"/>
  <c r="AU18" i="57"/>
  <c r="AU17" i="57"/>
  <c r="AU16" i="57"/>
  <c r="AU15" i="57"/>
  <c r="AU14" i="57"/>
  <c r="AU13" i="57"/>
  <c r="AT12" i="57"/>
  <c r="AR11" i="57"/>
  <c r="AQ10" i="57"/>
  <c r="AP9" i="57"/>
  <c r="AO8" i="57"/>
  <c r="AW31" i="57"/>
  <c r="BA29" i="57"/>
  <c r="AX28" i="57"/>
  <c r="BA26" i="57"/>
  <c r="AW25" i="57"/>
  <c r="AZ23" i="57"/>
  <c r="BD21" i="57"/>
  <c r="BD19" i="57"/>
  <c r="BD17" i="57"/>
  <c r="BD15" i="57"/>
  <c r="AZ13" i="57"/>
  <c r="AX10" i="57"/>
  <c r="AW28" i="58"/>
  <c r="AN28" i="58"/>
  <c r="AE28" i="58"/>
  <c r="V28" i="58"/>
  <c r="M28" i="58"/>
  <c r="BD28" i="58"/>
  <c r="AU28" i="58"/>
  <c r="AL28" i="58"/>
  <c r="AC28" i="58"/>
  <c r="T28" i="58"/>
  <c r="BC28" i="58"/>
  <c r="AT28" i="58"/>
  <c r="AK28" i="58"/>
  <c r="AB28" i="58"/>
  <c r="S28" i="58"/>
  <c r="BB28" i="58"/>
  <c r="AS28" i="58"/>
  <c r="AJ28" i="58"/>
  <c r="AA28" i="58"/>
  <c r="R28" i="58"/>
  <c r="BA28" i="58"/>
  <c r="AR28" i="58"/>
  <c r="AI28" i="58"/>
  <c r="Z28" i="58"/>
  <c r="Q28" i="58"/>
  <c r="AZ28" i="58"/>
  <c r="AQ28" i="58"/>
  <c r="AH28" i="58"/>
  <c r="Y28" i="58"/>
  <c r="P28" i="58"/>
  <c r="AY28" i="58"/>
  <c r="AP28" i="58"/>
  <c r="AG28" i="58"/>
  <c r="X28" i="58"/>
  <c r="O28" i="58"/>
  <c r="AX28" i="58"/>
  <c r="AO28" i="58"/>
  <c r="AF28" i="58"/>
  <c r="W28" i="58"/>
  <c r="N28" i="58"/>
  <c r="AW10" i="63"/>
  <c r="AN10" i="63"/>
  <c r="AE10" i="63"/>
  <c r="V10" i="63"/>
  <c r="M10" i="63"/>
  <c r="BD10" i="63"/>
  <c r="AU10" i="63"/>
  <c r="AL10" i="63"/>
  <c r="AC10" i="63"/>
  <c r="T10" i="63"/>
  <c r="BC10" i="63"/>
  <c r="AT10" i="63"/>
  <c r="AK10" i="63"/>
  <c r="AB10" i="63"/>
  <c r="S10" i="63"/>
  <c r="BB10" i="63"/>
  <c r="AS10" i="63"/>
  <c r="AJ10" i="63"/>
  <c r="AA10" i="63"/>
  <c r="R10" i="63"/>
  <c r="BA10" i="63"/>
  <c r="AR10" i="63"/>
  <c r="AI10" i="63"/>
  <c r="Z10" i="63"/>
  <c r="Q10" i="63"/>
  <c r="AZ10" i="63"/>
  <c r="AQ10" i="63"/>
  <c r="AH10" i="63"/>
  <c r="Y10" i="63"/>
  <c r="P10" i="63"/>
  <c r="AY10" i="63"/>
  <c r="AP10" i="63"/>
  <c r="AG10" i="63"/>
  <c r="X10" i="63"/>
  <c r="O10" i="63"/>
  <c r="AX10" i="63"/>
  <c r="AO10" i="63"/>
  <c r="AF10" i="63"/>
  <c r="W10" i="63"/>
  <c r="N10" i="63"/>
  <c r="S26" i="57"/>
  <c r="S19" i="57"/>
  <c r="S18" i="57"/>
  <c r="S15" i="57"/>
  <c r="S14" i="57"/>
  <c r="S13" i="57"/>
  <c r="S12" i="57"/>
  <c r="S11" i="57"/>
  <c r="S10" i="57"/>
  <c r="S9" i="57"/>
  <c r="S8" i="57"/>
  <c r="AB31" i="57"/>
  <c r="AB30" i="57"/>
  <c r="AB29" i="57"/>
  <c r="AB28" i="57"/>
  <c r="AB27" i="57"/>
  <c r="AB26" i="57"/>
  <c r="AB25" i="57"/>
  <c r="AB24" i="57"/>
  <c r="AB23" i="57"/>
  <c r="AB22" i="57"/>
  <c r="AB21" i="57"/>
  <c r="AB20" i="57"/>
  <c r="AB19" i="57"/>
  <c r="AB18" i="57"/>
  <c r="AB17" i="57"/>
  <c r="AB16" i="57"/>
  <c r="AB15" i="57"/>
  <c r="AB14" i="57"/>
  <c r="AB13" i="57"/>
  <c r="AB12" i="57"/>
  <c r="AB11" i="57"/>
  <c r="AB10" i="57"/>
  <c r="AB9" i="57"/>
  <c r="AB8" i="57"/>
  <c r="AK31" i="57"/>
  <c r="AK30" i="57"/>
  <c r="AK29" i="57"/>
  <c r="AK28" i="57"/>
  <c r="AK27" i="57"/>
  <c r="AK26" i="57"/>
  <c r="AK25" i="57"/>
  <c r="AK24" i="57"/>
  <c r="AK23" i="57"/>
  <c r="AK22" i="57"/>
  <c r="AK21" i="57"/>
  <c r="AK20" i="57"/>
  <c r="AK19" i="57"/>
  <c r="AK18" i="57"/>
  <c r="AK17" i="57"/>
  <c r="AK16" i="57"/>
  <c r="AK15" i="57"/>
  <c r="AK14" i="57"/>
  <c r="AK13" i="57"/>
  <c r="AK12" i="57"/>
  <c r="AK11" i="57"/>
  <c r="AK10" i="57"/>
  <c r="AK9" i="57"/>
  <c r="AK8" i="57"/>
  <c r="AT31" i="57"/>
  <c r="AT30" i="57"/>
  <c r="AT29" i="57"/>
  <c r="AT28" i="57"/>
  <c r="AT27" i="57"/>
  <c r="AT26" i="57"/>
  <c r="AT25" i="57"/>
  <c r="AT24" i="57"/>
  <c r="AT23" i="57"/>
  <c r="AT22" i="57"/>
  <c r="AT21" i="57"/>
  <c r="AT20" i="57"/>
  <c r="AT19" i="57"/>
  <c r="AT18" i="57"/>
  <c r="AT17" i="57"/>
  <c r="AT16" i="57"/>
  <c r="AT15" i="57"/>
  <c r="AT13" i="57"/>
  <c r="AR12" i="57"/>
  <c r="AQ11" i="57"/>
  <c r="AP10" i="57"/>
  <c r="AO9" i="57"/>
  <c r="AN8" i="57"/>
  <c r="BD30" i="57"/>
  <c r="AZ29" i="57"/>
  <c r="AW28" i="57"/>
  <c r="AZ26" i="57"/>
  <c r="BD24" i="57"/>
  <c r="AX23" i="57"/>
  <c r="AZ21" i="57"/>
  <c r="AZ19" i="57"/>
  <c r="AZ17" i="57"/>
  <c r="AZ15" i="57"/>
  <c r="AX13" i="57"/>
  <c r="AZ9" i="57"/>
  <c r="BD31" i="48"/>
  <c r="AU31" i="48"/>
  <c r="AL31" i="48"/>
  <c r="AC31" i="48"/>
  <c r="T31" i="48"/>
  <c r="BC31" i="48"/>
  <c r="AT31" i="48"/>
  <c r="AK31" i="48"/>
  <c r="AB31" i="48"/>
  <c r="S31" i="48"/>
  <c r="BB31" i="48"/>
  <c r="AS31" i="48"/>
  <c r="AJ31" i="48"/>
  <c r="AA31" i="48"/>
  <c r="R31" i="48"/>
  <c r="BA31" i="48"/>
  <c r="AR31" i="48"/>
  <c r="AI31" i="48"/>
  <c r="Z31" i="48"/>
  <c r="Q31" i="48"/>
  <c r="AZ31" i="48"/>
  <c r="AQ31" i="48"/>
  <c r="AH31" i="48"/>
  <c r="Y31" i="48"/>
  <c r="P31" i="48"/>
  <c r="AY31" i="48"/>
  <c r="AP31" i="48"/>
  <c r="AG31" i="48"/>
  <c r="X31" i="48"/>
  <c r="O31" i="48"/>
  <c r="AX31" i="48"/>
  <c r="AO31" i="48"/>
  <c r="AF31" i="48"/>
  <c r="W31" i="48"/>
  <c r="N31" i="48"/>
  <c r="AW31" i="48"/>
  <c r="AN31" i="48"/>
  <c r="AE31" i="48"/>
  <c r="V31" i="48"/>
  <c r="M31" i="48"/>
  <c r="AY14" i="57"/>
  <c r="BA14" i="57"/>
  <c r="BB14" i="57"/>
  <c r="BC14" i="57"/>
  <c r="BC12" i="58"/>
  <c r="AY12" i="58"/>
  <c r="AP12" i="58"/>
  <c r="AG12" i="58"/>
  <c r="X12" i="58"/>
  <c r="O12" i="58"/>
  <c r="AX12" i="58"/>
  <c r="AO12" i="58"/>
  <c r="AF12" i="58"/>
  <c r="W12" i="58"/>
  <c r="N12" i="58"/>
  <c r="AU12" i="58"/>
  <c r="AJ12" i="58"/>
  <c r="Y12" i="58"/>
  <c r="AT12" i="58"/>
  <c r="AI12" i="58"/>
  <c r="V12" i="58"/>
  <c r="AS12" i="58"/>
  <c r="AH12" i="58"/>
  <c r="T12" i="58"/>
  <c r="BD12" i="58"/>
  <c r="AR12" i="58"/>
  <c r="AE12" i="58"/>
  <c r="S12" i="58"/>
  <c r="BB12" i="58"/>
  <c r="AQ12" i="58"/>
  <c r="AC12" i="58"/>
  <c r="R12" i="58"/>
  <c r="BA12" i="58"/>
  <c r="AN12" i="58"/>
  <c r="AB12" i="58"/>
  <c r="Q12" i="58"/>
  <c r="AZ12" i="58"/>
  <c r="AL12" i="58"/>
  <c r="AA12" i="58"/>
  <c r="P12" i="58"/>
  <c r="AW12" i="58"/>
  <c r="AK12" i="58"/>
  <c r="Z12" i="58"/>
  <c r="M12" i="58"/>
  <c r="AZ18" i="59"/>
  <c r="AQ18" i="59"/>
  <c r="AH18" i="59"/>
  <c r="Y18" i="59"/>
  <c r="P18" i="59"/>
  <c r="AY18" i="59"/>
  <c r="AP18" i="59"/>
  <c r="AG18" i="59"/>
  <c r="X18" i="59"/>
  <c r="O18" i="59"/>
  <c r="AX18" i="59"/>
  <c r="AO18" i="59"/>
  <c r="AF18" i="59"/>
  <c r="W18" i="59"/>
  <c r="N18" i="59"/>
  <c r="AW18" i="59"/>
  <c r="AN18" i="59"/>
  <c r="AE18" i="59"/>
  <c r="V18" i="59"/>
  <c r="M18" i="59"/>
  <c r="BD18" i="59"/>
  <c r="AU18" i="59"/>
  <c r="AL18" i="59"/>
  <c r="AC18" i="59"/>
  <c r="T18" i="59"/>
  <c r="BC18" i="59"/>
  <c r="AT18" i="59"/>
  <c r="AK18" i="59"/>
  <c r="AB18" i="59"/>
  <c r="S18" i="59"/>
  <c r="BB18" i="59"/>
  <c r="AS18" i="59"/>
  <c r="AJ18" i="59"/>
  <c r="AA18" i="59"/>
  <c r="R18" i="59"/>
  <c r="BA18" i="59"/>
  <c r="AR18" i="59"/>
  <c r="AI18" i="59"/>
  <c r="Z18" i="59"/>
  <c r="Q18" i="59"/>
  <c r="BA16" i="60"/>
  <c r="AR16" i="60"/>
  <c r="AI16" i="60"/>
  <c r="Z16" i="60"/>
  <c r="Q16" i="60"/>
  <c r="AZ16" i="60"/>
  <c r="AQ16" i="60"/>
  <c r="AH16" i="60"/>
  <c r="Y16" i="60"/>
  <c r="P16" i="60"/>
  <c r="AY16" i="60"/>
  <c r="AP16" i="60"/>
  <c r="AG16" i="60"/>
  <c r="X16" i="60"/>
  <c r="O16" i="60"/>
  <c r="AX16" i="60"/>
  <c r="AO16" i="60"/>
  <c r="AF16" i="60"/>
  <c r="W16" i="60"/>
  <c r="N16" i="60"/>
  <c r="AW16" i="60"/>
  <c r="AN16" i="60"/>
  <c r="AE16" i="60"/>
  <c r="V16" i="60"/>
  <c r="M16" i="60"/>
  <c r="BD16" i="60"/>
  <c r="AU16" i="60"/>
  <c r="AL16" i="60"/>
  <c r="AC16" i="60"/>
  <c r="T16" i="60"/>
  <c r="BC16" i="60"/>
  <c r="AT16" i="60"/>
  <c r="AK16" i="60"/>
  <c r="AB16" i="60"/>
  <c r="S16" i="60"/>
  <c r="BB16" i="60"/>
  <c r="AS16" i="60"/>
  <c r="AJ16" i="60"/>
  <c r="AA16" i="60"/>
  <c r="R16" i="60"/>
  <c r="AW14" i="61"/>
  <c r="AN14" i="61"/>
  <c r="AE14" i="61"/>
  <c r="V14" i="61"/>
  <c r="M14" i="61"/>
  <c r="BD14" i="61"/>
  <c r="AU14" i="61"/>
  <c r="AL14" i="61"/>
  <c r="AC14" i="61"/>
  <c r="T14" i="61"/>
  <c r="BC14" i="61"/>
  <c r="AT14" i="61"/>
  <c r="AK14" i="61"/>
  <c r="AB14" i="61"/>
  <c r="S14" i="61"/>
  <c r="BB14" i="61"/>
  <c r="AS14" i="61"/>
  <c r="AJ14" i="61"/>
  <c r="AA14" i="61"/>
  <c r="R14" i="61"/>
  <c r="BA14" i="61"/>
  <c r="AR14" i="61"/>
  <c r="AI14" i="61"/>
  <c r="Z14" i="61"/>
  <c r="Q14" i="61"/>
  <c r="AZ14" i="61"/>
  <c r="AQ14" i="61"/>
  <c r="AH14" i="61"/>
  <c r="Y14" i="61"/>
  <c r="P14" i="61"/>
  <c r="AY14" i="61"/>
  <c r="AP14" i="61"/>
  <c r="AG14" i="61"/>
  <c r="X14" i="61"/>
  <c r="O14" i="61"/>
  <c r="AX14" i="61"/>
  <c r="AO14" i="61"/>
  <c r="AF14" i="61"/>
  <c r="W14" i="61"/>
  <c r="N14" i="61"/>
  <c r="BC12" i="62"/>
  <c r="AT12" i="62"/>
  <c r="AK12" i="62"/>
  <c r="AB12" i="62"/>
  <c r="S12" i="62"/>
  <c r="BB12" i="62"/>
  <c r="AS12" i="62"/>
  <c r="AJ12" i="62"/>
  <c r="AA12" i="62"/>
  <c r="R12" i="62"/>
  <c r="BA12" i="62"/>
  <c r="AR12" i="62"/>
  <c r="AI12" i="62"/>
  <c r="Z12" i="62"/>
  <c r="Q12" i="62"/>
  <c r="AZ12" i="62"/>
  <c r="AQ12" i="62"/>
  <c r="AH12" i="62"/>
  <c r="Y12" i="62"/>
  <c r="P12" i="62"/>
  <c r="AY12" i="62"/>
  <c r="AP12" i="62"/>
  <c r="AG12" i="62"/>
  <c r="X12" i="62"/>
  <c r="O12" i="62"/>
  <c r="AX12" i="62"/>
  <c r="AO12" i="62"/>
  <c r="AF12" i="62"/>
  <c r="W12" i="62"/>
  <c r="N12" i="62"/>
  <c r="AW12" i="62"/>
  <c r="AN12" i="62"/>
  <c r="AE12" i="62"/>
  <c r="V12" i="62"/>
  <c r="M12" i="62"/>
  <c r="BD12" i="62"/>
  <c r="AU12" i="62"/>
  <c r="AL12" i="62"/>
  <c r="AC12" i="62"/>
  <c r="T12" i="62"/>
  <c r="AW26" i="63"/>
  <c r="AN26" i="63"/>
  <c r="AE26" i="63"/>
  <c r="V26" i="63"/>
  <c r="M26" i="63"/>
  <c r="BD26" i="63"/>
  <c r="AU26" i="63"/>
  <c r="AL26" i="63"/>
  <c r="AC26" i="63"/>
  <c r="T26" i="63"/>
  <c r="BC26" i="63"/>
  <c r="AT26" i="63"/>
  <c r="AK26" i="63"/>
  <c r="AB26" i="63"/>
  <c r="S26" i="63"/>
  <c r="BB26" i="63"/>
  <c r="AS26" i="63"/>
  <c r="AJ26" i="63"/>
  <c r="AA26" i="63"/>
  <c r="R26" i="63"/>
  <c r="BA26" i="63"/>
  <c r="AR26" i="63"/>
  <c r="AI26" i="63"/>
  <c r="Z26" i="63"/>
  <c r="Q26" i="63"/>
  <c r="AZ26" i="63"/>
  <c r="AQ26" i="63"/>
  <c r="AH26" i="63"/>
  <c r="Y26" i="63"/>
  <c r="P26" i="63"/>
  <c r="AY26" i="63"/>
  <c r="AP26" i="63"/>
  <c r="AG26" i="63"/>
  <c r="X26" i="63"/>
  <c r="O26" i="63"/>
  <c r="AX26" i="63"/>
  <c r="AO26" i="63"/>
  <c r="AF26" i="63"/>
  <c r="W26" i="63"/>
  <c r="N26" i="63"/>
  <c r="BB16" i="64"/>
  <c r="AS16" i="64"/>
  <c r="AJ16" i="64"/>
  <c r="AA16" i="64"/>
  <c r="R16" i="64"/>
  <c r="BA16" i="64"/>
  <c r="AR16" i="64"/>
  <c r="AI16" i="64"/>
  <c r="Z16" i="64"/>
  <c r="Q16" i="64"/>
  <c r="AZ16" i="64"/>
  <c r="AQ16" i="64"/>
  <c r="AH16" i="64"/>
  <c r="Y16" i="64"/>
  <c r="P16" i="64"/>
  <c r="AY16" i="64"/>
  <c r="AP16" i="64"/>
  <c r="AG16" i="64"/>
  <c r="X16" i="64"/>
  <c r="O16" i="64"/>
  <c r="AX16" i="64"/>
  <c r="AO16" i="64"/>
  <c r="AF16" i="64"/>
  <c r="W16" i="64"/>
  <c r="N16" i="64"/>
  <c r="AW16" i="64"/>
  <c r="AN16" i="64"/>
  <c r="AE16" i="64"/>
  <c r="V16" i="64"/>
  <c r="M16" i="64"/>
  <c r="BD16" i="64"/>
  <c r="AU16" i="64"/>
  <c r="AL16" i="64"/>
  <c r="AC16" i="64"/>
  <c r="T16" i="64"/>
  <c r="BC16" i="64"/>
  <c r="AT16" i="64"/>
  <c r="AK16" i="64"/>
  <c r="AB16" i="64"/>
  <c r="S16" i="64"/>
  <c r="AY14" i="65"/>
  <c r="AP14" i="65"/>
  <c r="AG14" i="65"/>
  <c r="X14" i="65"/>
  <c r="O14" i="65"/>
  <c r="AX14" i="65"/>
  <c r="AO14" i="65"/>
  <c r="AF14" i="65"/>
  <c r="W14" i="65"/>
  <c r="N14" i="65"/>
  <c r="AW14" i="65"/>
  <c r="AN14" i="65"/>
  <c r="AE14" i="65"/>
  <c r="V14" i="65"/>
  <c r="M14" i="65"/>
  <c r="BD14" i="65"/>
  <c r="AU14" i="65"/>
  <c r="AL14" i="65"/>
  <c r="AC14" i="65"/>
  <c r="T14" i="65"/>
  <c r="BC14" i="65"/>
  <c r="AT14" i="65"/>
  <c r="AK14" i="65"/>
  <c r="AB14" i="65"/>
  <c r="S14" i="65"/>
  <c r="BB14" i="65"/>
  <c r="AS14" i="65"/>
  <c r="AJ14" i="65"/>
  <c r="AA14" i="65"/>
  <c r="R14" i="65"/>
  <c r="BA14" i="65"/>
  <c r="AR14" i="65"/>
  <c r="AI14" i="65"/>
  <c r="Z14" i="65"/>
  <c r="Q14" i="65"/>
  <c r="AZ14" i="65"/>
  <c r="AQ14" i="65"/>
  <c r="AH14" i="65"/>
  <c r="Y14" i="65"/>
  <c r="P14" i="65"/>
  <c r="AY30" i="65"/>
  <c r="AP30" i="65"/>
  <c r="AG30" i="65"/>
  <c r="X30" i="65"/>
  <c r="O30" i="65"/>
  <c r="AX30" i="65"/>
  <c r="AO30" i="65"/>
  <c r="AW30" i="65"/>
  <c r="AN30" i="65"/>
  <c r="AE30" i="65"/>
  <c r="V30" i="65"/>
  <c r="M30" i="65"/>
  <c r="BD30" i="65"/>
  <c r="AU30" i="65"/>
  <c r="AL30" i="65"/>
  <c r="AC30" i="65"/>
  <c r="T30" i="65"/>
  <c r="BC30" i="65"/>
  <c r="AT30" i="65"/>
  <c r="AK30" i="65"/>
  <c r="AB30" i="65"/>
  <c r="S30" i="65"/>
  <c r="BB30" i="65"/>
  <c r="AS30" i="65"/>
  <c r="AJ30" i="65"/>
  <c r="AA30" i="65"/>
  <c r="R30" i="65"/>
  <c r="BA30" i="65"/>
  <c r="AZ30" i="65"/>
  <c r="AQ30" i="65"/>
  <c r="AH30" i="65"/>
  <c r="Y30" i="65"/>
  <c r="P30" i="65"/>
  <c r="N30" i="65"/>
  <c r="AR30" i="65"/>
  <c r="AI30" i="65"/>
  <c r="AF30" i="65"/>
  <c r="Z30" i="65"/>
  <c r="W30" i="65"/>
  <c r="Q30" i="65"/>
  <c r="AX20" i="66"/>
  <c r="AO20" i="66"/>
  <c r="AF20" i="66"/>
  <c r="W20" i="66"/>
  <c r="N20" i="66"/>
  <c r="AW20" i="66"/>
  <c r="AN20" i="66"/>
  <c r="AE20" i="66"/>
  <c r="V20" i="66"/>
  <c r="M20" i="66"/>
  <c r="BD20" i="66"/>
  <c r="AU20" i="66"/>
  <c r="AL20" i="66"/>
  <c r="AC20" i="66"/>
  <c r="T20" i="66"/>
  <c r="BA20" i="66"/>
  <c r="AY20" i="66"/>
  <c r="AP20" i="66"/>
  <c r="AG20" i="66"/>
  <c r="X20" i="66"/>
  <c r="O20" i="66"/>
  <c r="AQ20" i="66"/>
  <c r="Y20" i="66"/>
  <c r="AK20" i="66"/>
  <c r="S20" i="66"/>
  <c r="BC20" i="66"/>
  <c r="AJ20" i="66"/>
  <c r="R20" i="66"/>
  <c r="BB20" i="66"/>
  <c r="AI20" i="66"/>
  <c r="Q20" i="66"/>
  <c r="AZ20" i="66"/>
  <c r="AH20" i="66"/>
  <c r="P20" i="66"/>
  <c r="AT20" i="66"/>
  <c r="AB20" i="66"/>
  <c r="AS20" i="66"/>
  <c r="AA20" i="66"/>
  <c r="AR20" i="66"/>
  <c r="Z20" i="66"/>
  <c r="AX10" i="67"/>
  <c r="AW10" i="67"/>
  <c r="AN10" i="67"/>
  <c r="AE10" i="67"/>
  <c r="V10" i="67"/>
  <c r="M10" i="67"/>
  <c r="BD10" i="67"/>
  <c r="AU10" i="67"/>
  <c r="AL10" i="67"/>
  <c r="AC10" i="67"/>
  <c r="T10" i="67"/>
  <c r="AZ10" i="67"/>
  <c r="AQ10" i="67"/>
  <c r="AH10" i="67"/>
  <c r="Y10" i="67"/>
  <c r="P10" i="67"/>
  <c r="BB10" i="67"/>
  <c r="AK10" i="67"/>
  <c r="X10" i="67"/>
  <c r="BA10" i="67"/>
  <c r="AJ10" i="67"/>
  <c r="W10" i="67"/>
  <c r="AY10" i="67"/>
  <c r="AI10" i="67"/>
  <c r="S10" i="67"/>
  <c r="AT10" i="67"/>
  <c r="AG10" i="67"/>
  <c r="R10" i="67"/>
  <c r="AS10" i="67"/>
  <c r="AF10" i="67"/>
  <c r="Q10" i="67"/>
  <c r="AR10" i="67"/>
  <c r="AB10" i="67"/>
  <c r="O10" i="67"/>
  <c r="AP10" i="67"/>
  <c r="AA10" i="67"/>
  <c r="N10" i="67"/>
  <c r="BC10" i="67"/>
  <c r="AO10" i="67"/>
  <c r="Z10" i="67"/>
  <c r="AY26" i="67"/>
  <c r="AP26" i="67"/>
  <c r="AG26" i="67"/>
  <c r="X26" i="67"/>
  <c r="O26" i="67"/>
  <c r="AX26" i="67"/>
  <c r="AO26" i="67"/>
  <c r="AF26" i="67"/>
  <c r="W26" i="67"/>
  <c r="N26" i="67"/>
  <c r="AW26" i="67"/>
  <c r="AN26" i="67"/>
  <c r="AE26" i="67"/>
  <c r="V26" i="67"/>
  <c r="M26" i="67"/>
  <c r="BD26" i="67"/>
  <c r="AU26" i="67"/>
  <c r="AL26" i="67"/>
  <c r="AC26" i="67"/>
  <c r="T26" i="67"/>
  <c r="BC26" i="67"/>
  <c r="AT26" i="67"/>
  <c r="AK26" i="67"/>
  <c r="AB26" i="67"/>
  <c r="S26" i="67"/>
  <c r="BB26" i="67"/>
  <c r="AS26" i="67"/>
  <c r="AJ26" i="67"/>
  <c r="AA26" i="67"/>
  <c r="R26" i="67"/>
  <c r="BA26" i="67"/>
  <c r="AR26" i="67"/>
  <c r="AI26" i="67"/>
  <c r="Z26" i="67"/>
  <c r="Q26" i="67"/>
  <c r="AZ26" i="67"/>
  <c r="AQ26" i="67"/>
  <c r="AH26" i="67"/>
  <c r="Y26" i="67"/>
  <c r="P26" i="67"/>
  <c r="AW29" i="58"/>
  <c r="AN29" i="58"/>
  <c r="AE29" i="58"/>
  <c r="V29" i="58"/>
  <c r="M29" i="58"/>
  <c r="BD29" i="58"/>
  <c r="AU29" i="58"/>
  <c r="AL29" i="58"/>
  <c r="AC29" i="58"/>
  <c r="T29" i="58"/>
  <c r="BC29" i="58"/>
  <c r="AT29" i="58"/>
  <c r="AK29" i="58"/>
  <c r="AB29" i="58"/>
  <c r="S29" i="58"/>
  <c r="BB29" i="58"/>
  <c r="AS29" i="58"/>
  <c r="AJ29" i="58"/>
  <c r="AA29" i="58"/>
  <c r="R29" i="58"/>
  <c r="BA29" i="58"/>
  <c r="AR29" i="58"/>
  <c r="AI29" i="58"/>
  <c r="Z29" i="58"/>
  <c r="Q29" i="58"/>
  <c r="AZ29" i="58"/>
  <c r="AQ29" i="58"/>
  <c r="AH29" i="58"/>
  <c r="Y29" i="58"/>
  <c r="P29" i="58"/>
  <c r="AY29" i="58"/>
  <c r="AP29" i="58"/>
  <c r="AG29" i="58"/>
  <c r="X29" i="58"/>
  <c r="O29" i="58"/>
  <c r="AX29" i="58"/>
  <c r="AO29" i="58"/>
  <c r="AF29" i="58"/>
  <c r="W29" i="58"/>
  <c r="N29" i="58"/>
  <c r="AW9" i="60"/>
  <c r="AN9" i="60"/>
  <c r="AE9" i="60"/>
  <c r="V9" i="60"/>
  <c r="M9" i="60"/>
  <c r="BD9" i="60"/>
  <c r="AU9" i="60"/>
  <c r="AL9" i="60"/>
  <c r="AC9" i="60"/>
  <c r="T9" i="60"/>
  <c r="BC9" i="60"/>
  <c r="AT9" i="60"/>
  <c r="AK9" i="60"/>
  <c r="AB9" i="60"/>
  <c r="S9" i="60"/>
  <c r="BB9" i="60"/>
  <c r="AS9" i="60"/>
  <c r="AJ9" i="60"/>
  <c r="AA9" i="60"/>
  <c r="R9" i="60"/>
  <c r="BA9" i="60"/>
  <c r="AR9" i="60"/>
  <c r="AI9" i="60"/>
  <c r="Z9" i="60"/>
  <c r="Q9" i="60"/>
  <c r="AZ9" i="60"/>
  <c r="AQ9" i="60"/>
  <c r="AH9" i="60"/>
  <c r="Y9" i="60"/>
  <c r="P9" i="60"/>
  <c r="AY9" i="60"/>
  <c r="AP9" i="60"/>
  <c r="AG9" i="60"/>
  <c r="X9" i="60"/>
  <c r="O9" i="60"/>
  <c r="AX9" i="60"/>
  <c r="AO9" i="60"/>
  <c r="AF9" i="60"/>
  <c r="W9" i="60"/>
  <c r="N9" i="60"/>
  <c r="AZ31" i="61"/>
  <c r="AQ31" i="61"/>
  <c r="AH31" i="61"/>
  <c r="Y31" i="61"/>
  <c r="P31" i="61"/>
  <c r="AY31" i="61"/>
  <c r="AP31" i="61"/>
  <c r="AG31" i="61"/>
  <c r="X31" i="61"/>
  <c r="O31" i="61"/>
  <c r="AX31" i="61"/>
  <c r="AO31" i="61"/>
  <c r="AF31" i="61"/>
  <c r="W31" i="61"/>
  <c r="N31" i="61"/>
  <c r="AW31" i="61"/>
  <c r="AN31" i="61"/>
  <c r="AE31" i="61"/>
  <c r="V31" i="61"/>
  <c r="M31" i="61"/>
  <c r="BD31" i="61"/>
  <c r="AU31" i="61"/>
  <c r="AL31" i="61"/>
  <c r="AC31" i="61"/>
  <c r="T31" i="61"/>
  <c r="BC31" i="61"/>
  <c r="AT31" i="61"/>
  <c r="AK31" i="61"/>
  <c r="AB31" i="61"/>
  <c r="S31" i="61"/>
  <c r="BB31" i="61"/>
  <c r="AS31" i="61"/>
  <c r="AJ31" i="61"/>
  <c r="AA31" i="61"/>
  <c r="R31" i="61"/>
  <c r="BA31" i="61"/>
  <c r="AR31" i="61"/>
  <c r="AI31" i="61"/>
  <c r="Z31" i="61"/>
  <c r="Q31" i="61"/>
  <c r="BB7" i="65"/>
  <c r="AS7" i="65"/>
  <c r="AJ7" i="65"/>
  <c r="AA7" i="65"/>
  <c r="R7" i="65"/>
  <c r="BA7" i="65"/>
  <c r="AR7" i="65"/>
  <c r="AI7" i="65"/>
  <c r="Z7" i="65"/>
  <c r="Q7" i="65"/>
  <c r="AZ7" i="65"/>
  <c r="AQ7" i="65"/>
  <c r="AH7" i="65"/>
  <c r="Y7" i="65"/>
  <c r="P7" i="65"/>
  <c r="AY7" i="65"/>
  <c r="AP7" i="65"/>
  <c r="AG7" i="65"/>
  <c r="X7" i="65"/>
  <c r="O7" i="65"/>
  <c r="AX7" i="65"/>
  <c r="AO7" i="65"/>
  <c r="AF7" i="65"/>
  <c r="W7" i="65"/>
  <c r="N7" i="65"/>
  <c r="AW7" i="65"/>
  <c r="AN7" i="65"/>
  <c r="AE7" i="65"/>
  <c r="V7" i="65"/>
  <c r="M7" i="65"/>
  <c r="BD7" i="65"/>
  <c r="AU7" i="65"/>
  <c r="AL7" i="65"/>
  <c r="AC7" i="65"/>
  <c r="T7" i="65"/>
  <c r="BC7" i="65"/>
  <c r="AT7" i="65"/>
  <c r="AK7" i="65"/>
  <c r="AB7" i="65"/>
  <c r="S7" i="65"/>
  <c r="R30" i="57"/>
  <c r="R22" i="57"/>
  <c r="R15" i="57"/>
  <c r="R14" i="57"/>
  <c r="R13" i="57"/>
  <c r="R12" i="57"/>
  <c r="R11" i="57"/>
  <c r="R10" i="57"/>
  <c r="R9" i="57"/>
  <c r="R8" i="57"/>
  <c r="AA31" i="57"/>
  <c r="AA30" i="57"/>
  <c r="AA29" i="57"/>
  <c r="AA28" i="57"/>
  <c r="AA27" i="57"/>
  <c r="AA26" i="57"/>
  <c r="AA25" i="57"/>
  <c r="AA24" i="57"/>
  <c r="AA23" i="57"/>
  <c r="AA22" i="57"/>
  <c r="AA21" i="57"/>
  <c r="AA20" i="57"/>
  <c r="AA19" i="57"/>
  <c r="AA18" i="57"/>
  <c r="AA17" i="57"/>
  <c r="AA16" i="57"/>
  <c r="AA15" i="57"/>
  <c r="AA14" i="57"/>
  <c r="AA13" i="57"/>
  <c r="AA12" i="57"/>
  <c r="AA11" i="57"/>
  <c r="AA10" i="57"/>
  <c r="AA9" i="57"/>
  <c r="AA8" i="57"/>
  <c r="AJ31" i="57"/>
  <c r="AJ30" i="57"/>
  <c r="AJ29" i="57"/>
  <c r="AJ28" i="57"/>
  <c r="AJ27" i="57"/>
  <c r="AJ26" i="57"/>
  <c r="AJ25" i="57"/>
  <c r="AJ24" i="57"/>
  <c r="AJ23" i="57"/>
  <c r="AJ22" i="57"/>
  <c r="AJ21" i="57"/>
  <c r="AJ20" i="57"/>
  <c r="AJ19" i="57"/>
  <c r="AJ18" i="57"/>
  <c r="AJ17" i="57"/>
  <c r="AJ16" i="57"/>
  <c r="AJ15" i="57"/>
  <c r="AJ14" i="57"/>
  <c r="AJ13" i="57"/>
  <c r="AJ12" i="57"/>
  <c r="AJ11" i="57"/>
  <c r="AJ10" i="57"/>
  <c r="AJ9" i="57"/>
  <c r="AS31" i="57"/>
  <c r="AS30" i="57"/>
  <c r="AS29" i="57"/>
  <c r="AS28" i="57"/>
  <c r="AS27" i="57"/>
  <c r="AS26" i="57"/>
  <c r="AS25" i="57"/>
  <c r="AS24" i="57"/>
  <c r="AS23" i="57"/>
  <c r="AS21" i="57"/>
  <c r="AS20" i="57"/>
  <c r="AS19" i="57"/>
  <c r="AS18" i="57"/>
  <c r="AS17" i="57"/>
  <c r="AS15" i="57"/>
  <c r="AS14" i="57"/>
  <c r="AR13" i="57"/>
  <c r="AQ12" i="57"/>
  <c r="AP11" i="57"/>
  <c r="AO10" i="57"/>
  <c r="AN9" i="57"/>
  <c r="BD31" i="57"/>
  <c r="BA30" i="57"/>
  <c r="AY29" i="57"/>
  <c r="BD27" i="57"/>
  <c r="AX26" i="57"/>
  <c r="AW23" i="57"/>
  <c r="AX21" i="57"/>
  <c r="AX19" i="57"/>
  <c r="AX17" i="57"/>
  <c r="AW13" i="57"/>
  <c r="AX9" i="57"/>
  <c r="BD23" i="48"/>
  <c r="AU23" i="48"/>
  <c r="AL23" i="48"/>
  <c r="AC23" i="48"/>
  <c r="T23" i="48"/>
  <c r="BC23" i="48"/>
  <c r="AT23" i="48"/>
  <c r="AK23" i="48"/>
  <c r="AB23" i="48"/>
  <c r="S23" i="48"/>
  <c r="BB23" i="48"/>
  <c r="AS23" i="48"/>
  <c r="AJ23" i="48"/>
  <c r="AA23" i="48"/>
  <c r="R23" i="48"/>
  <c r="BA23" i="48"/>
  <c r="AR23" i="48"/>
  <c r="AI23" i="48"/>
  <c r="Z23" i="48"/>
  <c r="Q23" i="48"/>
  <c r="AZ23" i="48"/>
  <c r="AQ23" i="48"/>
  <c r="AH23" i="48"/>
  <c r="Y23" i="48"/>
  <c r="P23" i="48"/>
  <c r="AY23" i="48"/>
  <c r="AP23" i="48"/>
  <c r="AG23" i="48"/>
  <c r="X23" i="48"/>
  <c r="O23" i="48"/>
  <c r="AX23" i="48"/>
  <c r="AO23" i="48"/>
  <c r="AF23" i="48"/>
  <c r="W23" i="48"/>
  <c r="N23" i="48"/>
  <c r="AW23" i="48"/>
  <c r="AN23" i="48"/>
  <c r="AE23" i="48"/>
  <c r="V23" i="48"/>
  <c r="M23" i="48"/>
  <c r="AY22" i="57"/>
  <c r="BB22" i="57"/>
  <c r="BC22" i="57"/>
  <c r="AW20" i="58"/>
  <c r="AN20" i="58"/>
  <c r="AE20" i="58"/>
  <c r="V20" i="58"/>
  <c r="M20" i="58"/>
  <c r="BD20" i="58"/>
  <c r="AU20" i="58"/>
  <c r="AL20" i="58"/>
  <c r="AC20" i="58"/>
  <c r="T20" i="58"/>
  <c r="BC20" i="58"/>
  <c r="AT20" i="58"/>
  <c r="AK20" i="58"/>
  <c r="AB20" i="58"/>
  <c r="S20" i="58"/>
  <c r="BB20" i="58"/>
  <c r="AS20" i="58"/>
  <c r="AJ20" i="58"/>
  <c r="AA20" i="58"/>
  <c r="R20" i="58"/>
  <c r="BA20" i="58"/>
  <c r="AR20" i="58"/>
  <c r="AI20" i="58"/>
  <c r="Z20" i="58"/>
  <c r="Q20" i="58"/>
  <c r="AZ20" i="58"/>
  <c r="AQ20" i="58"/>
  <c r="AH20" i="58"/>
  <c r="Y20" i="58"/>
  <c r="P20" i="58"/>
  <c r="AY20" i="58"/>
  <c r="AP20" i="58"/>
  <c r="AG20" i="58"/>
  <c r="X20" i="58"/>
  <c r="O20" i="58"/>
  <c r="AX20" i="58"/>
  <c r="AO20" i="58"/>
  <c r="AF20" i="58"/>
  <c r="W20" i="58"/>
  <c r="N20" i="58"/>
  <c r="BC26" i="59"/>
  <c r="AT26" i="59"/>
  <c r="AK26" i="59"/>
  <c r="AB26" i="59"/>
  <c r="S26" i="59"/>
  <c r="BA26" i="59"/>
  <c r="AR26" i="59"/>
  <c r="AI26" i="59"/>
  <c r="Z26" i="59"/>
  <c r="Q26" i="59"/>
  <c r="AX26" i="59"/>
  <c r="AO26" i="59"/>
  <c r="AF26" i="59"/>
  <c r="W26" i="59"/>
  <c r="AW26" i="59"/>
  <c r="AN26" i="59"/>
  <c r="AE26" i="59"/>
  <c r="V26" i="59"/>
  <c r="M26" i="59"/>
  <c r="BD26" i="59"/>
  <c r="AU26" i="59"/>
  <c r="AL26" i="59"/>
  <c r="AC26" i="59"/>
  <c r="T26" i="59"/>
  <c r="AS26" i="59"/>
  <c r="X26" i="59"/>
  <c r="AQ26" i="59"/>
  <c r="R26" i="59"/>
  <c r="AP26" i="59"/>
  <c r="P26" i="59"/>
  <c r="AJ26" i="59"/>
  <c r="O26" i="59"/>
  <c r="AH26" i="59"/>
  <c r="N26" i="59"/>
  <c r="BB26" i="59"/>
  <c r="AG26" i="59"/>
  <c r="AZ26" i="59"/>
  <c r="AA26" i="59"/>
  <c r="AY26" i="59"/>
  <c r="Y26" i="59"/>
  <c r="BA24" i="60"/>
  <c r="AR24" i="60"/>
  <c r="AI24" i="60"/>
  <c r="Z24" i="60"/>
  <c r="Q24" i="60"/>
  <c r="AZ24" i="60"/>
  <c r="AQ24" i="60"/>
  <c r="AH24" i="60"/>
  <c r="Y24" i="60"/>
  <c r="P24" i="60"/>
  <c r="AY24" i="60"/>
  <c r="AP24" i="60"/>
  <c r="AG24" i="60"/>
  <c r="X24" i="60"/>
  <c r="O24" i="60"/>
  <c r="AX24" i="60"/>
  <c r="AO24" i="60"/>
  <c r="AF24" i="60"/>
  <c r="W24" i="60"/>
  <c r="N24" i="60"/>
  <c r="AW24" i="60"/>
  <c r="AN24" i="60"/>
  <c r="AE24" i="60"/>
  <c r="V24" i="60"/>
  <c r="M24" i="60"/>
  <c r="BD24" i="60"/>
  <c r="AU24" i="60"/>
  <c r="AL24" i="60"/>
  <c r="AC24" i="60"/>
  <c r="T24" i="60"/>
  <c r="BC24" i="60"/>
  <c r="AT24" i="60"/>
  <c r="AK24" i="60"/>
  <c r="AB24" i="60"/>
  <c r="S24" i="60"/>
  <c r="BB24" i="60"/>
  <c r="AS24" i="60"/>
  <c r="AJ24" i="60"/>
  <c r="AA24" i="60"/>
  <c r="R24" i="60"/>
  <c r="AZ30" i="61"/>
  <c r="AQ30" i="61"/>
  <c r="AH30" i="61"/>
  <c r="Y30" i="61"/>
  <c r="P30" i="61"/>
  <c r="AY30" i="61"/>
  <c r="AP30" i="61"/>
  <c r="AG30" i="61"/>
  <c r="X30" i="61"/>
  <c r="O30" i="61"/>
  <c r="AX30" i="61"/>
  <c r="AO30" i="61"/>
  <c r="AF30" i="61"/>
  <c r="W30" i="61"/>
  <c r="N30" i="61"/>
  <c r="AW30" i="61"/>
  <c r="AN30" i="61"/>
  <c r="AE30" i="61"/>
  <c r="V30" i="61"/>
  <c r="M30" i="61"/>
  <c r="BD30" i="61"/>
  <c r="AU30" i="61"/>
  <c r="AL30" i="61"/>
  <c r="AC30" i="61"/>
  <c r="T30" i="61"/>
  <c r="BC30" i="61"/>
  <c r="AT30" i="61"/>
  <c r="AK30" i="61"/>
  <c r="AB30" i="61"/>
  <c r="S30" i="61"/>
  <c r="BB30" i="61"/>
  <c r="AS30" i="61"/>
  <c r="AJ30" i="61"/>
  <c r="AA30" i="61"/>
  <c r="R30" i="61"/>
  <c r="BA30" i="61"/>
  <c r="AR30" i="61"/>
  <c r="AI30" i="61"/>
  <c r="Z30" i="61"/>
  <c r="Q30" i="61"/>
  <c r="BB28" i="62"/>
  <c r="AS28" i="62"/>
  <c r="AJ28" i="62"/>
  <c r="AA28" i="62"/>
  <c r="R28" i="62"/>
  <c r="AY28" i="62"/>
  <c r="AP28" i="62"/>
  <c r="AX28" i="62"/>
  <c r="AO28" i="62"/>
  <c r="AF28" i="62"/>
  <c r="W28" i="62"/>
  <c r="N28" i="62"/>
  <c r="AW28" i="62"/>
  <c r="AI28" i="62"/>
  <c r="X28" i="62"/>
  <c r="AU28" i="62"/>
  <c r="AH28" i="62"/>
  <c r="V28" i="62"/>
  <c r="AT28" i="62"/>
  <c r="AG28" i="62"/>
  <c r="T28" i="62"/>
  <c r="AR28" i="62"/>
  <c r="AE28" i="62"/>
  <c r="S28" i="62"/>
  <c r="BD28" i="62"/>
  <c r="AQ28" i="62"/>
  <c r="AC28" i="62"/>
  <c r="Q28" i="62"/>
  <c r="BC28" i="62"/>
  <c r="AN28" i="62"/>
  <c r="AB28" i="62"/>
  <c r="P28" i="62"/>
  <c r="BA28" i="62"/>
  <c r="AL28" i="62"/>
  <c r="Z28" i="62"/>
  <c r="O28" i="62"/>
  <c r="AZ28" i="62"/>
  <c r="AK28" i="62"/>
  <c r="Y28" i="62"/>
  <c r="M28" i="62"/>
  <c r="S30" i="57"/>
  <c r="AY15" i="57"/>
  <c r="BA15" i="57"/>
  <c r="BB15" i="57"/>
  <c r="BC15" i="57"/>
  <c r="BC13" i="58"/>
  <c r="AT13" i="58"/>
  <c r="AK13" i="58"/>
  <c r="AB13" i="58"/>
  <c r="S13" i="58"/>
  <c r="AY13" i="58"/>
  <c r="AP13" i="58"/>
  <c r="AG13" i="58"/>
  <c r="X13" i="58"/>
  <c r="O13" i="58"/>
  <c r="AX13" i="58"/>
  <c r="AO13" i="58"/>
  <c r="AF13" i="58"/>
  <c r="W13" i="58"/>
  <c r="N13" i="58"/>
  <c r="AS13" i="58"/>
  <c r="AE13" i="58"/>
  <c r="Q13" i="58"/>
  <c r="AR13" i="58"/>
  <c r="AC13" i="58"/>
  <c r="P13" i="58"/>
  <c r="BD13" i="58"/>
  <c r="AQ13" i="58"/>
  <c r="AA13" i="58"/>
  <c r="M13" i="58"/>
  <c r="BB13" i="58"/>
  <c r="AN13" i="58"/>
  <c r="Z13" i="58"/>
  <c r="BA13" i="58"/>
  <c r="AL13" i="58"/>
  <c r="Y13" i="58"/>
  <c r="AZ13" i="58"/>
  <c r="AJ13" i="58"/>
  <c r="V13" i="58"/>
  <c r="AW13" i="58"/>
  <c r="AI13" i="58"/>
  <c r="T13" i="58"/>
  <c r="AU13" i="58"/>
  <c r="AH13" i="58"/>
  <c r="R13" i="58"/>
  <c r="AZ11" i="59"/>
  <c r="AQ11" i="59"/>
  <c r="AH11" i="59"/>
  <c r="Y11" i="59"/>
  <c r="P11" i="59"/>
  <c r="AY11" i="59"/>
  <c r="AP11" i="59"/>
  <c r="AG11" i="59"/>
  <c r="X11" i="59"/>
  <c r="O11" i="59"/>
  <c r="AX11" i="59"/>
  <c r="AO11" i="59"/>
  <c r="AF11" i="59"/>
  <c r="W11" i="59"/>
  <c r="N11" i="59"/>
  <c r="AW11" i="59"/>
  <c r="AN11" i="59"/>
  <c r="AE11" i="59"/>
  <c r="V11" i="59"/>
  <c r="M11" i="59"/>
  <c r="BD11" i="59"/>
  <c r="AU11" i="59"/>
  <c r="AL11" i="59"/>
  <c r="AC11" i="59"/>
  <c r="T11" i="59"/>
  <c r="BC11" i="59"/>
  <c r="AT11" i="59"/>
  <c r="AK11" i="59"/>
  <c r="AB11" i="59"/>
  <c r="S11" i="59"/>
  <c r="BB11" i="59"/>
  <c r="AS11" i="59"/>
  <c r="AJ11" i="59"/>
  <c r="AA11" i="59"/>
  <c r="R11" i="59"/>
  <c r="BA11" i="59"/>
  <c r="AR11" i="59"/>
  <c r="AI11" i="59"/>
  <c r="Z11" i="59"/>
  <c r="Q11" i="59"/>
  <c r="BC27" i="59"/>
  <c r="AT27" i="59"/>
  <c r="AK27" i="59"/>
  <c r="AB27" i="59"/>
  <c r="S27" i="59"/>
  <c r="BB27" i="59"/>
  <c r="AS27" i="59"/>
  <c r="AJ27" i="59"/>
  <c r="BA27" i="59"/>
  <c r="AR27" i="59"/>
  <c r="AI27" i="59"/>
  <c r="Z27" i="59"/>
  <c r="Q27" i="59"/>
  <c r="AZ27" i="59"/>
  <c r="AQ27" i="59"/>
  <c r="AH27" i="59"/>
  <c r="Y27" i="59"/>
  <c r="P27" i="59"/>
  <c r="AY27" i="59"/>
  <c r="AP27" i="59"/>
  <c r="AG27" i="59"/>
  <c r="X27" i="59"/>
  <c r="AX27" i="59"/>
  <c r="AO27" i="59"/>
  <c r="AF27" i="59"/>
  <c r="W27" i="59"/>
  <c r="N27" i="59"/>
  <c r="AW27" i="59"/>
  <c r="AN27" i="59"/>
  <c r="AE27" i="59"/>
  <c r="V27" i="59"/>
  <c r="M27" i="59"/>
  <c r="BD27" i="59"/>
  <c r="AU27" i="59"/>
  <c r="AL27" i="59"/>
  <c r="AC27" i="59"/>
  <c r="T27" i="59"/>
  <c r="AA27" i="59"/>
  <c r="R27" i="59"/>
  <c r="O27" i="59"/>
  <c r="BA25" i="60"/>
  <c r="AR25" i="60"/>
  <c r="AI25" i="60"/>
  <c r="Z25" i="60"/>
  <c r="Q25" i="60"/>
  <c r="AZ25" i="60"/>
  <c r="AQ25" i="60"/>
  <c r="AH25" i="60"/>
  <c r="Y25" i="60"/>
  <c r="P25" i="60"/>
  <c r="AY25" i="60"/>
  <c r="AP25" i="60"/>
  <c r="AG25" i="60"/>
  <c r="X25" i="60"/>
  <c r="O25" i="60"/>
  <c r="AX25" i="60"/>
  <c r="AO25" i="60"/>
  <c r="AF25" i="60"/>
  <c r="W25" i="60"/>
  <c r="N25" i="60"/>
  <c r="AW25" i="60"/>
  <c r="AN25" i="60"/>
  <c r="AE25" i="60"/>
  <c r="V25" i="60"/>
  <c r="M25" i="60"/>
  <c r="BD25" i="60"/>
  <c r="AU25" i="60"/>
  <c r="AL25" i="60"/>
  <c r="AC25" i="60"/>
  <c r="T25" i="60"/>
  <c r="BC25" i="60"/>
  <c r="AT25" i="60"/>
  <c r="AK25" i="60"/>
  <c r="AB25" i="60"/>
  <c r="S25" i="60"/>
  <c r="BB25" i="60"/>
  <c r="AS25" i="60"/>
  <c r="AJ25" i="60"/>
  <c r="AA25" i="60"/>
  <c r="R25" i="60"/>
  <c r="AW15" i="61"/>
  <c r="AN15" i="61"/>
  <c r="AE15" i="61"/>
  <c r="V15" i="61"/>
  <c r="M15" i="61"/>
  <c r="BD15" i="61"/>
  <c r="AU15" i="61"/>
  <c r="AL15" i="61"/>
  <c r="AC15" i="61"/>
  <c r="T15" i="61"/>
  <c r="BC15" i="61"/>
  <c r="AT15" i="61"/>
  <c r="AK15" i="61"/>
  <c r="AB15" i="61"/>
  <c r="S15" i="61"/>
  <c r="BB15" i="61"/>
  <c r="AS15" i="61"/>
  <c r="AJ15" i="61"/>
  <c r="AA15" i="61"/>
  <c r="R15" i="61"/>
  <c r="BA15" i="61"/>
  <c r="AR15" i="61"/>
  <c r="AI15" i="61"/>
  <c r="Z15" i="61"/>
  <c r="Q15" i="61"/>
  <c r="AZ15" i="61"/>
  <c r="AQ15" i="61"/>
  <c r="AH15" i="61"/>
  <c r="Y15" i="61"/>
  <c r="P15" i="61"/>
  <c r="AY15" i="61"/>
  <c r="AP15" i="61"/>
  <c r="AG15" i="61"/>
  <c r="X15" i="61"/>
  <c r="O15" i="61"/>
  <c r="AX15" i="61"/>
  <c r="AO15" i="61"/>
  <c r="AF15" i="61"/>
  <c r="W15" i="61"/>
  <c r="N15" i="61"/>
  <c r="BC13" i="62"/>
  <c r="AT13" i="62"/>
  <c r="AK13" i="62"/>
  <c r="AB13" i="62"/>
  <c r="S13" i="62"/>
  <c r="BB13" i="62"/>
  <c r="AS13" i="62"/>
  <c r="AJ13" i="62"/>
  <c r="AA13" i="62"/>
  <c r="R13" i="62"/>
  <c r="BA13" i="62"/>
  <c r="AR13" i="62"/>
  <c r="AI13" i="62"/>
  <c r="Z13" i="62"/>
  <c r="Q13" i="62"/>
  <c r="AZ13" i="62"/>
  <c r="AQ13" i="62"/>
  <c r="AH13" i="62"/>
  <c r="Y13" i="62"/>
  <c r="P13" i="62"/>
  <c r="AY13" i="62"/>
  <c r="AP13" i="62"/>
  <c r="AG13" i="62"/>
  <c r="X13" i="62"/>
  <c r="O13" i="62"/>
  <c r="AX13" i="62"/>
  <c r="AO13" i="62"/>
  <c r="AF13" i="62"/>
  <c r="W13" i="62"/>
  <c r="N13" i="62"/>
  <c r="AW13" i="62"/>
  <c r="AN13" i="62"/>
  <c r="AE13" i="62"/>
  <c r="V13" i="62"/>
  <c r="M13" i="62"/>
  <c r="BD13" i="62"/>
  <c r="AU13" i="62"/>
  <c r="AL13" i="62"/>
  <c r="AC13" i="62"/>
  <c r="T13" i="62"/>
  <c r="BB29" i="62"/>
  <c r="AS29" i="62"/>
  <c r="AJ29" i="62"/>
  <c r="AA29" i="62"/>
  <c r="R29" i="62"/>
  <c r="BA29" i="62"/>
  <c r="AR29" i="62"/>
  <c r="AI29" i="62"/>
  <c r="Z29" i="62"/>
  <c r="Q29" i="62"/>
  <c r="AY29" i="62"/>
  <c r="AP29" i="62"/>
  <c r="AG29" i="62"/>
  <c r="X29" i="62"/>
  <c r="O29" i="62"/>
  <c r="AX29" i="62"/>
  <c r="AO29" i="62"/>
  <c r="AF29" i="62"/>
  <c r="W29" i="62"/>
  <c r="N29" i="62"/>
  <c r="BD29" i="62"/>
  <c r="AL29" i="62"/>
  <c r="T29" i="62"/>
  <c r="BC29" i="62"/>
  <c r="AK29" i="62"/>
  <c r="S29" i="62"/>
  <c r="AZ29" i="62"/>
  <c r="AH29" i="62"/>
  <c r="P29" i="62"/>
  <c r="AW29" i="62"/>
  <c r="AE29" i="62"/>
  <c r="M29" i="62"/>
  <c r="AU29" i="62"/>
  <c r="AC29" i="62"/>
  <c r="AT29" i="62"/>
  <c r="AB29" i="62"/>
  <c r="AQ29" i="62"/>
  <c r="Y29" i="62"/>
  <c r="AN29" i="62"/>
  <c r="V29" i="62"/>
  <c r="AW19" i="63"/>
  <c r="AN19" i="63"/>
  <c r="AE19" i="63"/>
  <c r="V19" i="63"/>
  <c r="M19" i="63"/>
  <c r="BD19" i="63"/>
  <c r="AU19" i="63"/>
  <c r="AL19" i="63"/>
  <c r="AC19" i="63"/>
  <c r="T19" i="63"/>
  <c r="BC19" i="63"/>
  <c r="AT19" i="63"/>
  <c r="AK19" i="63"/>
  <c r="AB19" i="63"/>
  <c r="S19" i="63"/>
  <c r="BB19" i="63"/>
  <c r="AS19" i="63"/>
  <c r="AJ19" i="63"/>
  <c r="AA19" i="63"/>
  <c r="R19" i="63"/>
  <c r="BA19" i="63"/>
  <c r="AR19" i="63"/>
  <c r="AI19" i="63"/>
  <c r="Z19" i="63"/>
  <c r="Q19" i="63"/>
  <c r="AZ19" i="63"/>
  <c r="AQ19" i="63"/>
  <c r="AH19" i="63"/>
  <c r="Y19" i="63"/>
  <c r="P19" i="63"/>
  <c r="AY19" i="63"/>
  <c r="AP19" i="63"/>
  <c r="AG19" i="63"/>
  <c r="X19" i="63"/>
  <c r="O19" i="63"/>
  <c r="AX19" i="63"/>
  <c r="AO19" i="63"/>
  <c r="AF19" i="63"/>
  <c r="W19" i="63"/>
  <c r="N19" i="63"/>
  <c r="BB9" i="64"/>
  <c r="AS9" i="64"/>
  <c r="AJ9" i="64"/>
  <c r="AA9" i="64"/>
  <c r="R9" i="64"/>
  <c r="BA9" i="64"/>
  <c r="AR9" i="64"/>
  <c r="AI9" i="64"/>
  <c r="Z9" i="64"/>
  <c r="Q9" i="64"/>
  <c r="AZ9" i="64"/>
  <c r="AQ9" i="64"/>
  <c r="AH9" i="64"/>
  <c r="Y9" i="64"/>
  <c r="P9" i="64"/>
  <c r="AY9" i="64"/>
  <c r="AP9" i="64"/>
  <c r="AG9" i="64"/>
  <c r="X9" i="64"/>
  <c r="O9" i="64"/>
  <c r="AX9" i="64"/>
  <c r="AO9" i="64"/>
  <c r="AF9" i="64"/>
  <c r="W9" i="64"/>
  <c r="N9" i="64"/>
  <c r="AW9" i="64"/>
  <c r="AN9" i="64"/>
  <c r="AE9" i="64"/>
  <c r="V9" i="64"/>
  <c r="M9" i="64"/>
  <c r="BD9" i="64"/>
  <c r="AU9" i="64"/>
  <c r="AL9" i="64"/>
  <c r="AC9" i="64"/>
  <c r="T9" i="64"/>
  <c r="BC9" i="64"/>
  <c r="AT9" i="64"/>
  <c r="AK9" i="64"/>
  <c r="AB9" i="64"/>
  <c r="S9" i="64"/>
  <c r="BB25" i="64"/>
  <c r="AS25" i="64"/>
  <c r="AJ25" i="64"/>
  <c r="AA25" i="64"/>
  <c r="R25" i="64"/>
  <c r="BA25" i="64"/>
  <c r="AR25" i="64"/>
  <c r="AI25" i="64"/>
  <c r="Z25" i="64"/>
  <c r="Q25" i="64"/>
  <c r="AZ25" i="64"/>
  <c r="AQ25" i="64"/>
  <c r="AH25" i="64"/>
  <c r="Y25" i="64"/>
  <c r="P25" i="64"/>
  <c r="AY25" i="64"/>
  <c r="AP25" i="64"/>
  <c r="AG25" i="64"/>
  <c r="X25" i="64"/>
  <c r="O25" i="64"/>
  <c r="AX25" i="64"/>
  <c r="AO25" i="64"/>
  <c r="AF25" i="64"/>
  <c r="W25" i="64"/>
  <c r="N25" i="64"/>
  <c r="AW25" i="64"/>
  <c r="AN25" i="64"/>
  <c r="AE25" i="64"/>
  <c r="V25" i="64"/>
  <c r="M25" i="64"/>
  <c r="BD25" i="64"/>
  <c r="AU25" i="64"/>
  <c r="AL25" i="64"/>
  <c r="AC25" i="64"/>
  <c r="T25" i="64"/>
  <c r="BC25" i="64"/>
  <c r="AT25" i="64"/>
  <c r="AK25" i="64"/>
  <c r="AB25" i="64"/>
  <c r="S25" i="64"/>
  <c r="AY23" i="65"/>
  <c r="AP23" i="65"/>
  <c r="AG23" i="65"/>
  <c r="X23" i="65"/>
  <c r="O23" i="65"/>
  <c r="AX23" i="65"/>
  <c r="AO23" i="65"/>
  <c r="AF23" i="65"/>
  <c r="W23" i="65"/>
  <c r="N23" i="65"/>
  <c r="AW23" i="65"/>
  <c r="AN23" i="65"/>
  <c r="AE23" i="65"/>
  <c r="V23" i="65"/>
  <c r="M23" i="65"/>
  <c r="BD23" i="65"/>
  <c r="AU23" i="65"/>
  <c r="AL23" i="65"/>
  <c r="AC23" i="65"/>
  <c r="T23" i="65"/>
  <c r="BC23" i="65"/>
  <c r="AT23" i="65"/>
  <c r="AK23" i="65"/>
  <c r="AB23" i="65"/>
  <c r="S23" i="65"/>
  <c r="BB23" i="65"/>
  <c r="AS23" i="65"/>
  <c r="AJ23" i="65"/>
  <c r="AA23" i="65"/>
  <c r="R23" i="65"/>
  <c r="BA23" i="65"/>
  <c r="AR23" i="65"/>
  <c r="AI23" i="65"/>
  <c r="Z23" i="65"/>
  <c r="Q23" i="65"/>
  <c r="AZ23" i="65"/>
  <c r="AQ23" i="65"/>
  <c r="AH23" i="65"/>
  <c r="Y23" i="65"/>
  <c r="P23" i="65"/>
  <c r="AX21" i="66"/>
  <c r="AO21" i="66"/>
  <c r="AF21" i="66"/>
  <c r="W21" i="66"/>
  <c r="N21" i="66"/>
  <c r="AW21" i="66"/>
  <c r="AN21" i="66"/>
  <c r="AE21" i="66"/>
  <c r="V21" i="66"/>
  <c r="M21" i="66"/>
  <c r="BD21" i="66"/>
  <c r="AU21" i="66"/>
  <c r="AL21" i="66"/>
  <c r="AC21" i="66"/>
  <c r="T21" i="66"/>
  <c r="BC21" i="66"/>
  <c r="BB21" i="66"/>
  <c r="AS21" i="66"/>
  <c r="AJ21" i="66"/>
  <c r="AA21" i="66"/>
  <c r="BA21" i="66"/>
  <c r="AR21" i="66"/>
  <c r="AI21" i="66"/>
  <c r="Z21" i="66"/>
  <c r="Q21" i="66"/>
  <c r="AZ21" i="66"/>
  <c r="AQ21" i="66"/>
  <c r="AY21" i="66"/>
  <c r="AP21" i="66"/>
  <c r="AG21" i="66"/>
  <c r="X21" i="66"/>
  <c r="O21" i="66"/>
  <c r="R21" i="66"/>
  <c r="P21" i="66"/>
  <c r="AT21" i="66"/>
  <c r="AK21" i="66"/>
  <c r="AH21" i="66"/>
  <c r="AB21" i="66"/>
  <c r="Y21" i="66"/>
  <c r="S21" i="66"/>
  <c r="R27" i="57"/>
  <c r="R21" i="57"/>
  <c r="BD29" i="48"/>
  <c r="AU29" i="48"/>
  <c r="AL29" i="48"/>
  <c r="AC29" i="48"/>
  <c r="T29" i="48"/>
  <c r="BC29" i="48"/>
  <c r="AT29" i="48"/>
  <c r="AK29" i="48"/>
  <c r="AB29" i="48"/>
  <c r="S29" i="48"/>
  <c r="BB29" i="48"/>
  <c r="AS29" i="48"/>
  <c r="AJ29" i="48"/>
  <c r="AA29" i="48"/>
  <c r="R29" i="48"/>
  <c r="BA29" i="48"/>
  <c r="AR29" i="48"/>
  <c r="AI29" i="48"/>
  <c r="Z29" i="48"/>
  <c r="Q29" i="48"/>
  <c r="AZ29" i="48"/>
  <c r="AQ29" i="48"/>
  <c r="AH29" i="48"/>
  <c r="Y29" i="48"/>
  <c r="P29" i="48"/>
  <c r="AY29" i="48"/>
  <c r="AP29" i="48"/>
  <c r="AG29" i="48"/>
  <c r="X29" i="48"/>
  <c r="O29" i="48"/>
  <c r="AX29" i="48"/>
  <c r="AO29" i="48"/>
  <c r="AF29" i="48"/>
  <c r="W29" i="48"/>
  <c r="N29" i="48"/>
  <c r="AW29" i="48"/>
  <c r="AN29" i="48"/>
  <c r="AE29" i="48"/>
  <c r="V29" i="48"/>
  <c r="M29" i="48"/>
  <c r="BD13" i="48"/>
  <c r="AU13" i="48"/>
  <c r="AL13" i="48"/>
  <c r="AC13" i="48"/>
  <c r="T13" i="48"/>
  <c r="BC13" i="48"/>
  <c r="AT13" i="48"/>
  <c r="AK13" i="48"/>
  <c r="AB13" i="48"/>
  <c r="S13" i="48"/>
  <c r="BB13" i="48"/>
  <c r="AS13" i="48"/>
  <c r="AJ13" i="48"/>
  <c r="AA13" i="48"/>
  <c r="R13" i="48"/>
  <c r="BA13" i="48"/>
  <c r="AR13" i="48"/>
  <c r="AI13" i="48"/>
  <c r="Z13" i="48"/>
  <c r="Q13" i="48"/>
  <c r="AZ13" i="48"/>
  <c r="AQ13" i="48"/>
  <c r="AH13" i="48"/>
  <c r="Y13" i="48"/>
  <c r="P13" i="48"/>
  <c r="AY13" i="48"/>
  <c r="AP13" i="48"/>
  <c r="AG13" i="48"/>
  <c r="X13" i="48"/>
  <c r="O13" i="48"/>
  <c r="AX13" i="48"/>
  <c r="AO13" i="48"/>
  <c r="AF13" i="48"/>
  <c r="W13" i="48"/>
  <c r="N13" i="48"/>
  <c r="AW13" i="48"/>
  <c r="AN13" i="48"/>
  <c r="AE13" i="48"/>
  <c r="V13" i="48"/>
  <c r="M13" i="48"/>
  <c r="BD8" i="57"/>
  <c r="AW8" i="57"/>
  <c r="AX8" i="57"/>
  <c r="AY8" i="57"/>
  <c r="BA8" i="57"/>
  <c r="BB8" i="57"/>
  <c r="AS8" i="57"/>
  <c r="BC8" i="57"/>
  <c r="AY16" i="57"/>
  <c r="BA16" i="57"/>
  <c r="BB16" i="57"/>
  <c r="BC16" i="57"/>
  <c r="AY24" i="57"/>
  <c r="BB24" i="57"/>
  <c r="BC24" i="57"/>
  <c r="BC14" i="58"/>
  <c r="AT14" i="58"/>
  <c r="AK14" i="58"/>
  <c r="AB14" i="58"/>
  <c r="S14" i="58"/>
  <c r="AY14" i="58"/>
  <c r="AP14" i="58"/>
  <c r="AG14" i="58"/>
  <c r="X14" i="58"/>
  <c r="O14" i="58"/>
  <c r="AX14" i="58"/>
  <c r="AO14" i="58"/>
  <c r="AF14" i="58"/>
  <c r="W14" i="58"/>
  <c r="N14" i="58"/>
  <c r="AR14" i="58"/>
  <c r="AC14" i="58"/>
  <c r="P14" i="58"/>
  <c r="BD14" i="58"/>
  <c r="AQ14" i="58"/>
  <c r="AA14" i="58"/>
  <c r="M14" i="58"/>
  <c r="BB14" i="58"/>
  <c r="AN14" i="58"/>
  <c r="Z14" i="58"/>
  <c r="BA14" i="58"/>
  <c r="AL14" i="58"/>
  <c r="Y14" i="58"/>
  <c r="AZ14" i="58"/>
  <c r="AJ14" i="58"/>
  <c r="V14" i="58"/>
  <c r="AW14" i="58"/>
  <c r="AI14" i="58"/>
  <c r="T14" i="58"/>
  <c r="AU14" i="58"/>
  <c r="AH14" i="58"/>
  <c r="R14" i="58"/>
  <c r="AS14" i="58"/>
  <c r="AE14" i="58"/>
  <c r="Q14" i="58"/>
  <c r="AW22" i="58"/>
  <c r="AN22" i="58"/>
  <c r="AE22" i="58"/>
  <c r="V22" i="58"/>
  <c r="M22" i="58"/>
  <c r="BD22" i="58"/>
  <c r="AU22" i="58"/>
  <c r="AL22" i="58"/>
  <c r="AC22" i="58"/>
  <c r="T22" i="58"/>
  <c r="BC22" i="58"/>
  <c r="AT22" i="58"/>
  <c r="AK22" i="58"/>
  <c r="AB22" i="58"/>
  <c r="S22" i="58"/>
  <c r="BB22" i="58"/>
  <c r="AS22" i="58"/>
  <c r="AJ22" i="58"/>
  <c r="AA22" i="58"/>
  <c r="R22" i="58"/>
  <c r="BA22" i="58"/>
  <c r="AR22" i="58"/>
  <c r="AI22" i="58"/>
  <c r="Z22" i="58"/>
  <c r="Q22" i="58"/>
  <c r="AZ22" i="58"/>
  <c r="AQ22" i="58"/>
  <c r="AH22" i="58"/>
  <c r="Y22" i="58"/>
  <c r="P22" i="58"/>
  <c r="AY22" i="58"/>
  <c r="AP22" i="58"/>
  <c r="AG22" i="58"/>
  <c r="X22" i="58"/>
  <c r="O22" i="58"/>
  <c r="AX22" i="58"/>
  <c r="AO22" i="58"/>
  <c r="AF22" i="58"/>
  <c r="W22" i="58"/>
  <c r="N22" i="58"/>
  <c r="AZ12" i="59"/>
  <c r="AQ12" i="59"/>
  <c r="AH12" i="59"/>
  <c r="Y12" i="59"/>
  <c r="P12" i="59"/>
  <c r="AY12" i="59"/>
  <c r="AP12" i="59"/>
  <c r="AG12" i="59"/>
  <c r="X12" i="59"/>
  <c r="O12" i="59"/>
  <c r="AX12" i="59"/>
  <c r="AO12" i="59"/>
  <c r="AF12" i="59"/>
  <c r="W12" i="59"/>
  <c r="N12" i="59"/>
  <c r="AW12" i="59"/>
  <c r="AN12" i="59"/>
  <c r="AE12" i="59"/>
  <c r="V12" i="59"/>
  <c r="M12" i="59"/>
  <c r="BD12" i="59"/>
  <c r="AU12" i="59"/>
  <c r="AL12" i="59"/>
  <c r="AC12" i="59"/>
  <c r="T12" i="59"/>
  <c r="BC12" i="59"/>
  <c r="AT12" i="59"/>
  <c r="AK12" i="59"/>
  <c r="AB12" i="59"/>
  <c r="S12" i="59"/>
  <c r="BB12" i="59"/>
  <c r="AS12" i="59"/>
  <c r="AJ12" i="59"/>
  <c r="AA12" i="59"/>
  <c r="R12" i="59"/>
  <c r="BA12" i="59"/>
  <c r="AR12" i="59"/>
  <c r="AI12" i="59"/>
  <c r="Z12" i="59"/>
  <c r="Q12" i="59"/>
  <c r="AZ20" i="59"/>
  <c r="AQ20" i="59"/>
  <c r="AH20" i="59"/>
  <c r="Y20" i="59"/>
  <c r="P20" i="59"/>
  <c r="AY20" i="59"/>
  <c r="AP20" i="59"/>
  <c r="AG20" i="59"/>
  <c r="X20" i="59"/>
  <c r="O20" i="59"/>
  <c r="AX20" i="59"/>
  <c r="AO20" i="59"/>
  <c r="AF20" i="59"/>
  <c r="W20" i="59"/>
  <c r="N20" i="59"/>
  <c r="AW20" i="59"/>
  <c r="AN20" i="59"/>
  <c r="AE20" i="59"/>
  <c r="V20" i="59"/>
  <c r="M20" i="59"/>
  <c r="BD20" i="59"/>
  <c r="AU20" i="59"/>
  <c r="AL20" i="59"/>
  <c r="AC20" i="59"/>
  <c r="T20" i="59"/>
  <c r="BC20" i="59"/>
  <c r="AT20" i="59"/>
  <c r="AK20" i="59"/>
  <c r="AB20" i="59"/>
  <c r="S20" i="59"/>
  <c r="BB20" i="59"/>
  <c r="AS20" i="59"/>
  <c r="AJ20" i="59"/>
  <c r="AA20" i="59"/>
  <c r="R20" i="59"/>
  <c r="BA20" i="59"/>
  <c r="AR20" i="59"/>
  <c r="AI20" i="59"/>
  <c r="Z20" i="59"/>
  <c r="Q20" i="59"/>
  <c r="BA10" i="60"/>
  <c r="AR10" i="60"/>
  <c r="AI10" i="60"/>
  <c r="BB10" i="60"/>
  <c r="AS10" i="60"/>
  <c r="AJ10" i="60"/>
  <c r="AA10" i="60"/>
  <c r="R10" i="60"/>
  <c r="AT10" i="60"/>
  <c r="AG10" i="60"/>
  <c r="W10" i="60"/>
  <c r="M10" i="60"/>
  <c r="BD10" i="60"/>
  <c r="AQ10" i="60"/>
  <c r="AF10" i="60"/>
  <c r="V10" i="60"/>
  <c r="BC10" i="60"/>
  <c r="AP10" i="60"/>
  <c r="AE10" i="60"/>
  <c r="T10" i="60"/>
  <c r="AZ10" i="60"/>
  <c r="AO10" i="60"/>
  <c r="AC10" i="60"/>
  <c r="S10" i="60"/>
  <c r="AY10" i="60"/>
  <c r="AN10" i="60"/>
  <c r="AB10" i="60"/>
  <c r="Q10" i="60"/>
  <c r="AX10" i="60"/>
  <c r="AL10" i="60"/>
  <c r="Z10" i="60"/>
  <c r="P10" i="60"/>
  <c r="AW10" i="60"/>
  <c r="AK10" i="60"/>
  <c r="Y10" i="60"/>
  <c r="O10" i="60"/>
  <c r="AU10" i="60"/>
  <c r="AH10" i="60"/>
  <c r="X10" i="60"/>
  <c r="N10" i="60"/>
  <c r="AZ26" i="60"/>
  <c r="AQ26" i="60"/>
  <c r="AH26" i="60"/>
  <c r="BD26" i="60"/>
  <c r="AT26" i="60"/>
  <c r="AJ26" i="60"/>
  <c r="Z26" i="60"/>
  <c r="Q26" i="60"/>
  <c r="BC26" i="60"/>
  <c r="AS26" i="60"/>
  <c r="AI26" i="60"/>
  <c r="Y26" i="60"/>
  <c r="P26" i="60"/>
  <c r="BB26" i="60"/>
  <c r="AR26" i="60"/>
  <c r="AG26" i="60"/>
  <c r="X26" i="60"/>
  <c r="O26" i="60"/>
  <c r="BA26" i="60"/>
  <c r="AP26" i="60"/>
  <c r="AF26" i="60"/>
  <c r="W26" i="60"/>
  <c r="N26" i="60"/>
  <c r="AY26" i="60"/>
  <c r="AO26" i="60"/>
  <c r="AE26" i="60"/>
  <c r="V26" i="60"/>
  <c r="M26" i="60"/>
  <c r="AX26" i="60"/>
  <c r="AN26" i="60"/>
  <c r="AC26" i="60"/>
  <c r="T26" i="60"/>
  <c r="AW26" i="60"/>
  <c r="AL26" i="60"/>
  <c r="AB26" i="60"/>
  <c r="S26" i="60"/>
  <c r="AU26" i="60"/>
  <c r="AK26" i="60"/>
  <c r="AA26" i="60"/>
  <c r="R26" i="60"/>
  <c r="BB16" i="61"/>
  <c r="AS16" i="61"/>
  <c r="AJ16" i="61"/>
  <c r="BA16" i="61"/>
  <c r="AR16" i="61"/>
  <c r="AI16" i="61"/>
  <c r="Z16" i="61"/>
  <c r="Q16" i="61"/>
  <c r="AT16" i="61"/>
  <c r="AG16" i="61"/>
  <c r="W16" i="61"/>
  <c r="M16" i="61"/>
  <c r="BD16" i="61"/>
  <c r="AQ16" i="61"/>
  <c r="AF16" i="61"/>
  <c r="V16" i="61"/>
  <c r="BC16" i="61"/>
  <c r="AP16" i="61"/>
  <c r="AE16" i="61"/>
  <c r="T16" i="61"/>
  <c r="AZ16" i="61"/>
  <c r="AO16" i="61"/>
  <c r="AC16" i="61"/>
  <c r="S16" i="61"/>
  <c r="AY16" i="61"/>
  <c r="AN16" i="61"/>
  <c r="AB16" i="61"/>
  <c r="R16" i="61"/>
  <c r="AX16" i="61"/>
  <c r="AL16" i="61"/>
  <c r="AA16" i="61"/>
  <c r="P16" i="61"/>
  <c r="AW16" i="61"/>
  <c r="AK16" i="61"/>
  <c r="Y16" i="61"/>
  <c r="O16" i="61"/>
  <c r="AU16" i="61"/>
  <c r="AH16" i="61"/>
  <c r="X16" i="61"/>
  <c r="N16" i="61"/>
  <c r="BC22" i="62"/>
  <c r="AT22" i="62"/>
  <c r="AK22" i="62"/>
  <c r="AB22" i="62"/>
  <c r="S22" i="62"/>
  <c r="BB22" i="62"/>
  <c r="AS22" i="62"/>
  <c r="AJ22" i="62"/>
  <c r="AA22" i="62"/>
  <c r="R22" i="62"/>
  <c r="BA22" i="62"/>
  <c r="AR22" i="62"/>
  <c r="AI22" i="62"/>
  <c r="Z22" i="62"/>
  <c r="Q22" i="62"/>
  <c r="AZ22" i="62"/>
  <c r="AQ22" i="62"/>
  <c r="AH22" i="62"/>
  <c r="Y22" i="62"/>
  <c r="P22" i="62"/>
  <c r="AY22" i="62"/>
  <c r="AP22" i="62"/>
  <c r="AG22" i="62"/>
  <c r="X22" i="62"/>
  <c r="O22" i="62"/>
  <c r="AX22" i="62"/>
  <c r="AO22" i="62"/>
  <c r="AF22" i="62"/>
  <c r="W22" i="62"/>
  <c r="N22" i="62"/>
  <c r="AW22" i="62"/>
  <c r="AN22" i="62"/>
  <c r="AE22" i="62"/>
  <c r="V22" i="62"/>
  <c r="M22" i="62"/>
  <c r="BD22" i="62"/>
  <c r="AU22" i="62"/>
  <c r="AL22" i="62"/>
  <c r="AC22" i="62"/>
  <c r="T22" i="62"/>
  <c r="AW12" i="63"/>
  <c r="AN12" i="63"/>
  <c r="AE12" i="63"/>
  <c r="V12" i="63"/>
  <c r="M12" i="63"/>
  <c r="BD12" i="63"/>
  <c r="AU12" i="63"/>
  <c r="AL12" i="63"/>
  <c r="AC12" i="63"/>
  <c r="T12" i="63"/>
  <c r="BC12" i="63"/>
  <c r="AT12" i="63"/>
  <c r="AK12" i="63"/>
  <c r="AB12" i="63"/>
  <c r="S12" i="63"/>
  <c r="BB12" i="63"/>
  <c r="AS12" i="63"/>
  <c r="AJ12" i="63"/>
  <c r="AA12" i="63"/>
  <c r="R12" i="63"/>
  <c r="BA12" i="63"/>
  <c r="AR12" i="63"/>
  <c r="AI12" i="63"/>
  <c r="Z12" i="63"/>
  <c r="Q12" i="63"/>
  <c r="AZ12" i="63"/>
  <c r="AQ12" i="63"/>
  <c r="AH12" i="63"/>
  <c r="Y12" i="63"/>
  <c r="P12" i="63"/>
  <c r="AY12" i="63"/>
  <c r="AP12" i="63"/>
  <c r="AG12" i="63"/>
  <c r="X12" i="63"/>
  <c r="O12" i="63"/>
  <c r="AX12" i="63"/>
  <c r="AO12" i="63"/>
  <c r="AF12" i="63"/>
  <c r="W12" i="63"/>
  <c r="N12" i="63"/>
  <c r="AW20" i="63"/>
  <c r="AN20" i="63"/>
  <c r="AE20" i="63"/>
  <c r="V20" i="63"/>
  <c r="M20" i="63"/>
  <c r="BD20" i="63"/>
  <c r="AU20" i="63"/>
  <c r="AL20" i="63"/>
  <c r="AC20" i="63"/>
  <c r="T20" i="63"/>
  <c r="BC20" i="63"/>
  <c r="AT20" i="63"/>
  <c r="AK20" i="63"/>
  <c r="AB20" i="63"/>
  <c r="S20" i="63"/>
  <c r="BB20" i="63"/>
  <c r="AS20" i="63"/>
  <c r="AJ20" i="63"/>
  <c r="AA20" i="63"/>
  <c r="R20" i="63"/>
  <c r="BA20" i="63"/>
  <c r="AR20" i="63"/>
  <c r="AI20" i="63"/>
  <c r="Z20" i="63"/>
  <c r="Q20" i="63"/>
  <c r="AZ20" i="63"/>
  <c r="AQ20" i="63"/>
  <c r="AH20" i="63"/>
  <c r="Y20" i="63"/>
  <c r="P20" i="63"/>
  <c r="AY20" i="63"/>
  <c r="AP20" i="63"/>
  <c r="AG20" i="63"/>
  <c r="X20" i="63"/>
  <c r="O20" i="63"/>
  <c r="AX20" i="63"/>
  <c r="AO20" i="63"/>
  <c r="AF20" i="63"/>
  <c r="W20" i="63"/>
  <c r="N20" i="63"/>
  <c r="BB10" i="64"/>
  <c r="AS10" i="64"/>
  <c r="AJ10" i="64"/>
  <c r="AA10" i="64"/>
  <c r="R10" i="64"/>
  <c r="BA10" i="64"/>
  <c r="AR10" i="64"/>
  <c r="AI10" i="64"/>
  <c r="Z10" i="64"/>
  <c r="Q10" i="64"/>
  <c r="AZ10" i="64"/>
  <c r="AQ10" i="64"/>
  <c r="AH10" i="64"/>
  <c r="Y10" i="64"/>
  <c r="P10" i="64"/>
  <c r="AY10" i="64"/>
  <c r="AP10" i="64"/>
  <c r="AG10" i="64"/>
  <c r="X10" i="64"/>
  <c r="O10" i="64"/>
  <c r="AX10" i="64"/>
  <c r="AO10" i="64"/>
  <c r="AF10" i="64"/>
  <c r="W10" i="64"/>
  <c r="N10" i="64"/>
  <c r="AW10" i="64"/>
  <c r="AN10" i="64"/>
  <c r="AE10" i="64"/>
  <c r="V10" i="64"/>
  <c r="M10" i="64"/>
  <c r="BD10" i="64"/>
  <c r="AU10" i="64"/>
  <c r="AL10" i="64"/>
  <c r="AC10" i="64"/>
  <c r="T10" i="64"/>
  <c r="BC10" i="64"/>
  <c r="AT10" i="64"/>
  <c r="AK10" i="64"/>
  <c r="AB10" i="64"/>
  <c r="S10" i="64"/>
  <c r="BB26" i="64"/>
  <c r="AS26" i="64"/>
  <c r="AJ26" i="64"/>
  <c r="AA26" i="64"/>
  <c r="R26" i="64"/>
  <c r="BA26" i="64"/>
  <c r="AR26" i="64"/>
  <c r="AI26" i="64"/>
  <c r="Z26" i="64"/>
  <c r="Q26" i="64"/>
  <c r="AZ26" i="64"/>
  <c r="AQ26" i="64"/>
  <c r="AH26" i="64"/>
  <c r="Y26" i="64"/>
  <c r="P26" i="64"/>
  <c r="AY26" i="64"/>
  <c r="AP26" i="64"/>
  <c r="AG26" i="64"/>
  <c r="X26" i="64"/>
  <c r="O26" i="64"/>
  <c r="AX26" i="64"/>
  <c r="AO26" i="64"/>
  <c r="AF26" i="64"/>
  <c r="W26" i="64"/>
  <c r="N26" i="64"/>
  <c r="AW26" i="64"/>
  <c r="AN26" i="64"/>
  <c r="AE26" i="64"/>
  <c r="V26" i="64"/>
  <c r="M26" i="64"/>
  <c r="BD26" i="64"/>
  <c r="AU26" i="64"/>
  <c r="AL26" i="64"/>
  <c r="AC26" i="64"/>
  <c r="T26" i="64"/>
  <c r="BC26" i="64"/>
  <c r="AT26" i="64"/>
  <c r="AK26" i="64"/>
  <c r="AB26" i="64"/>
  <c r="S26" i="64"/>
  <c r="BB8" i="65"/>
  <c r="AS8" i="65"/>
  <c r="AJ8" i="65"/>
  <c r="AA8" i="65"/>
  <c r="R8" i="65"/>
  <c r="BA8" i="65"/>
  <c r="AR8" i="65"/>
  <c r="AI8" i="65"/>
  <c r="Z8" i="65"/>
  <c r="Q8" i="65"/>
  <c r="AZ8" i="65"/>
  <c r="AQ8" i="65"/>
  <c r="AH8" i="65"/>
  <c r="Y8" i="65"/>
  <c r="P8" i="65"/>
  <c r="AY8" i="65"/>
  <c r="AP8" i="65"/>
  <c r="AG8" i="65"/>
  <c r="X8" i="65"/>
  <c r="O8" i="65"/>
  <c r="AX8" i="65"/>
  <c r="AO8" i="65"/>
  <c r="AF8" i="65"/>
  <c r="W8" i="65"/>
  <c r="N8" i="65"/>
  <c r="AW8" i="65"/>
  <c r="AN8" i="65"/>
  <c r="AE8" i="65"/>
  <c r="V8" i="65"/>
  <c r="M8" i="65"/>
  <c r="BD8" i="65"/>
  <c r="AU8" i="65"/>
  <c r="AL8" i="65"/>
  <c r="AC8" i="65"/>
  <c r="T8" i="65"/>
  <c r="BC8" i="65"/>
  <c r="AT8" i="65"/>
  <c r="AK8" i="65"/>
  <c r="AB8" i="65"/>
  <c r="S8" i="65"/>
  <c r="AY16" i="65"/>
  <c r="AP16" i="65"/>
  <c r="AG16" i="65"/>
  <c r="X16" i="65"/>
  <c r="O16" i="65"/>
  <c r="AX16" i="65"/>
  <c r="AO16" i="65"/>
  <c r="AF16" i="65"/>
  <c r="W16" i="65"/>
  <c r="N16" i="65"/>
  <c r="AW16" i="65"/>
  <c r="AN16" i="65"/>
  <c r="AE16" i="65"/>
  <c r="V16" i="65"/>
  <c r="M16" i="65"/>
  <c r="BD16" i="65"/>
  <c r="AU16" i="65"/>
  <c r="AL16" i="65"/>
  <c r="AC16" i="65"/>
  <c r="T16" i="65"/>
  <c r="BC16" i="65"/>
  <c r="AT16" i="65"/>
  <c r="AK16" i="65"/>
  <c r="AB16" i="65"/>
  <c r="S16" i="65"/>
  <c r="BB16" i="65"/>
  <c r="AS16" i="65"/>
  <c r="AJ16" i="65"/>
  <c r="AA16" i="65"/>
  <c r="R16" i="65"/>
  <c r="BA16" i="65"/>
  <c r="AR16" i="65"/>
  <c r="AI16" i="65"/>
  <c r="Z16" i="65"/>
  <c r="Q16" i="65"/>
  <c r="AZ16" i="65"/>
  <c r="AQ16" i="65"/>
  <c r="AH16" i="65"/>
  <c r="Y16" i="65"/>
  <c r="P16" i="65"/>
  <c r="AY14" i="66"/>
  <c r="AP14" i="66"/>
  <c r="AG14" i="66"/>
  <c r="X14" i="66"/>
  <c r="O14" i="66"/>
  <c r="AX14" i="66"/>
  <c r="AO14" i="66"/>
  <c r="AF14" i="66"/>
  <c r="W14" i="66"/>
  <c r="N14" i="66"/>
  <c r="AW14" i="66"/>
  <c r="AN14" i="66"/>
  <c r="AE14" i="66"/>
  <c r="V14" i="66"/>
  <c r="M14" i="66"/>
  <c r="BD14" i="66"/>
  <c r="AU14" i="66"/>
  <c r="AL14" i="66"/>
  <c r="AC14" i="66"/>
  <c r="T14" i="66"/>
  <c r="BC14" i="66"/>
  <c r="AT14" i="66"/>
  <c r="AK14" i="66"/>
  <c r="AB14" i="66"/>
  <c r="S14" i="66"/>
  <c r="BB14" i="66"/>
  <c r="AS14" i="66"/>
  <c r="AJ14" i="66"/>
  <c r="AA14" i="66"/>
  <c r="R14" i="66"/>
  <c r="BA14" i="66"/>
  <c r="AR14" i="66"/>
  <c r="AI14" i="66"/>
  <c r="Z14" i="66"/>
  <c r="Q14" i="66"/>
  <c r="AZ14" i="66"/>
  <c r="AQ14" i="66"/>
  <c r="AH14" i="66"/>
  <c r="Y14" i="66"/>
  <c r="P14" i="66"/>
  <c r="AX22" i="66"/>
  <c r="AO22" i="66"/>
  <c r="AF22" i="66"/>
  <c r="W22" i="66"/>
  <c r="N22" i="66"/>
  <c r="AW22" i="66"/>
  <c r="AN22" i="66"/>
  <c r="AE22" i="66"/>
  <c r="V22" i="66"/>
  <c r="M22" i="66"/>
  <c r="BD22" i="66"/>
  <c r="AU22" i="66"/>
  <c r="AL22" i="66"/>
  <c r="AC22" i="66"/>
  <c r="T22" i="66"/>
  <c r="BC22" i="66"/>
  <c r="AT22" i="66"/>
  <c r="AK22" i="66"/>
  <c r="AB22" i="66"/>
  <c r="S22" i="66"/>
  <c r="BB22" i="66"/>
  <c r="AS22" i="66"/>
  <c r="AJ22" i="66"/>
  <c r="AA22" i="66"/>
  <c r="R22" i="66"/>
  <c r="BA22" i="66"/>
  <c r="AR22" i="66"/>
  <c r="AI22" i="66"/>
  <c r="Z22" i="66"/>
  <c r="Q22" i="66"/>
  <c r="AZ22" i="66"/>
  <c r="AQ22" i="66"/>
  <c r="AH22" i="66"/>
  <c r="Y22" i="66"/>
  <c r="P22" i="66"/>
  <c r="AY22" i="66"/>
  <c r="AP22" i="66"/>
  <c r="AG22" i="66"/>
  <c r="X22" i="66"/>
  <c r="O22" i="66"/>
  <c r="AX30" i="66"/>
  <c r="AO30" i="66"/>
  <c r="AF30" i="66"/>
  <c r="W30" i="66"/>
  <c r="N30" i="66"/>
  <c r="AW30" i="66"/>
  <c r="AN30" i="66"/>
  <c r="AE30" i="66"/>
  <c r="V30" i="66"/>
  <c r="M30" i="66"/>
  <c r="BD30" i="66"/>
  <c r="AU30" i="66"/>
  <c r="AL30" i="66"/>
  <c r="AC30" i="66"/>
  <c r="T30" i="66"/>
  <c r="BC30" i="66"/>
  <c r="AT30" i="66"/>
  <c r="AK30" i="66"/>
  <c r="AB30" i="66"/>
  <c r="S30" i="66"/>
  <c r="BB30" i="66"/>
  <c r="AS30" i="66"/>
  <c r="AJ30" i="66"/>
  <c r="AA30" i="66"/>
  <c r="R30" i="66"/>
  <c r="BA30" i="66"/>
  <c r="AR30" i="66"/>
  <c r="AI30" i="66"/>
  <c r="Z30" i="66"/>
  <c r="Q30" i="66"/>
  <c r="AZ30" i="66"/>
  <c r="AQ30" i="66"/>
  <c r="AH30" i="66"/>
  <c r="Y30" i="66"/>
  <c r="P30" i="66"/>
  <c r="AY30" i="66"/>
  <c r="AP30" i="66"/>
  <c r="AG30" i="66"/>
  <c r="X30" i="66"/>
  <c r="O30" i="66"/>
  <c r="AZ12" i="67"/>
  <c r="AQ12" i="67"/>
  <c r="AH12" i="67"/>
  <c r="Y12" i="67"/>
  <c r="P12" i="67"/>
  <c r="AY12" i="67"/>
  <c r="AP12" i="67"/>
  <c r="AG12" i="67"/>
  <c r="X12" i="67"/>
  <c r="O12" i="67"/>
  <c r="AX12" i="67"/>
  <c r="AO12" i="67"/>
  <c r="AF12" i="67"/>
  <c r="W12" i="67"/>
  <c r="N12" i="67"/>
  <c r="AW12" i="67"/>
  <c r="AN12" i="67"/>
  <c r="AE12" i="67"/>
  <c r="V12" i="67"/>
  <c r="M12" i="67"/>
  <c r="BD12" i="67"/>
  <c r="AU12" i="67"/>
  <c r="BB12" i="67"/>
  <c r="AS12" i="67"/>
  <c r="AJ12" i="67"/>
  <c r="AA12" i="67"/>
  <c r="R12" i="67"/>
  <c r="BA12" i="67"/>
  <c r="AR12" i="67"/>
  <c r="AI12" i="67"/>
  <c r="Z12" i="67"/>
  <c r="Q12" i="67"/>
  <c r="T12" i="67"/>
  <c r="S12" i="67"/>
  <c r="BC12" i="67"/>
  <c r="AT12" i="67"/>
  <c r="AL12" i="67"/>
  <c r="AK12" i="67"/>
  <c r="AC12" i="67"/>
  <c r="AB12" i="67"/>
  <c r="AZ20" i="67"/>
  <c r="AQ20" i="67"/>
  <c r="AH20" i="67"/>
  <c r="Y20" i="67"/>
  <c r="P20" i="67"/>
  <c r="AY20" i="67"/>
  <c r="AP20" i="67"/>
  <c r="AG20" i="67"/>
  <c r="X20" i="67"/>
  <c r="O20" i="67"/>
  <c r="AX20" i="67"/>
  <c r="AO20" i="67"/>
  <c r="AF20" i="67"/>
  <c r="W20" i="67"/>
  <c r="N20" i="67"/>
  <c r="AW20" i="67"/>
  <c r="AN20" i="67"/>
  <c r="AE20" i="67"/>
  <c r="V20" i="67"/>
  <c r="M20" i="67"/>
  <c r="BD20" i="67"/>
  <c r="AU20" i="67"/>
  <c r="AL20" i="67"/>
  <c r="AC20" i="67"/>
  <c r="T20" i="67"/>
  <c r="BC20" i="67"/>
  <c r="AT20" i="67"/>
  <c r="AK20" i="67"/>
  <c r="AB20" i="67"/>
  <c r="S20" i="67"/>
  <c r="BB20" i="67"/>
  <c r="AS20" i="67"/>
  <c r="AJ20" i="67"/>
  <c r="AA20" i="67"/>
  <c r="R20" i="67"/>
  <c r="BA20" i="67"/>
  <c r="AR20" i="67"/>
  <c r="AI20" i="67"/>
  <c r="Z20" i="67"/>
  <c r="Q20" i="67"/>
  <c r="AY28" i="67"/>
  <c r="AP28" i="67"/>
  <c r="AG28" i="67"/>
  <c r="X28" i="67"/>
  <c r="O28" i="67"/>
  <c r="AX28" i="67"/>
  <c r="AO28" i="67"/>
  <c r="AF28" i="67"/>
  <c r="W28" i="67"/>
  <c r="N28" i="67"/>
  <c r="AW28" i="67"/>
  <c r="AN28" i="67"/>
  <c r="AE28" i="67"/>
  <c r="V28" i="67"/>
  <c r="M28" i="67"/>
  <c r="BD28" i="67"/>
  <c r="AU28" i="67"/>
  <c r="AL28" i="67"/>
  <c r="AC28" i="67"/>
  <c r="T28" i="67"/>
  <c r="BC28" i="67"/>
  <c r="AT28" i="67"/>
  <c r="AK28" i="67"/>
  <c r="AB28" i="67"/>
  <c r="S28" i="67"/>
  <c r="BB28" i="67"/>
  <c r="AS28" i="67"/>
  <c r="AJ28" i="67"/>
  <c r="AA28" i="67"/>
  <c r="R28" i="67"/>
  <c r="BA28" i="67"/>
  <c r="AR28" i="67"/>
  <c r="AI28" i="67"/>
  <c r="Z28" i="67"/>
  <c r="Q28" i="67"/>
  <c r="AZ28" i="67"/>
  <c r="AQ28" i="67"/>
  <c r="AH28" i="67"/>
  <c r="Y28" i="67"/>
  <c r="P28" i="67"/>
  <c r="Q30" i="57"/>
  <c r="Q29" i="57"/>
  <c r="Q28" i="57"/>
  <c r="Q27" i="57"/>
  <c r="Q26" i="57"/>
  <c r="Q25" i="57"/>
  <c r="Q24" i="57"/>
  <c r="Q23" i="57"/>
  <c r="Q22" i="57"/>
  <c r="Q21" i="57"/>
  <c r="Q20" i="57"/>
  <c r="Q19" i="57"/>
  <c r="Q18" i="57"/>
  <c r="Q17" i="57"/>
  <c r="Q16" i="57"/>
  <c r="Q15" i="57"/>
  <c r="Q14" i="57"/>
  <c r="Q13" i="57"/>
  <c r="Q12" i="57"/>
  <c r="Q11" i="57"/>
  <c r="Q10" i="57"/>
  <c r="Q9" i="57"/>
  <c r="Q8" i="57"/>
  <c r="Z31" i="57"/>
  <c r="Z30" i="57"/>
  <c r="Z29" i="57"/>
  <c r="Z28" i="57"/>
  <c r="Z27" i="57"/>
  <c r="Z26" i="57"/>
  <c r="Z25" i="57"/>
  <c r="Z24" i="57"/>
  <c r="Z23" i="57"/>
  <c r="Z22" i="57"/>
  <c r="Z21" i="57"/>
  <c r="Z20" i="57"/>
  <c r="Z19" i="57"/>
  <c r="Z18" i="57"/>
  <c r="Z17" i="57"/>
  <c r="Z16" i="57"/>
  <c r="Z15" i="57"/>
  <c r="Z14" i="57"/>
  <c r="Z13" i="57"/>
  <c r="Z12" i="57"/>
  <c r="Z11" i="57"/>
  <c r="Z10" i="57"/>
  <c r="Z9" i="57"/>
  <c r="Z8" i="57"/>
  <c r="AI31" i="57"/>
  <c r="AI30" i="57"/>
  <c r="AI29" i="57"/>
  <c r="AI28" i="57"/>
  <c r="AI27" i="57"/>
  <c r="AI26" i="57"/>
  <c r="AI25" i="57"/>
  <c r="AI24" i="57"/>
  <c r="AI23" i="57"/>
  <c r="AI22" i="57"/>
  <c r="AI21" i="57"/>
  <c r="AI20" i="57"/>
  <c r="AI19" i="57"/>
  <c r="AI18" i="57"/>
  <c r="AI17" i="57"/>
  <c r="AI16" i="57"/>
  <c r="AI15" i="57"/>
  <c r="AI14" i="57"/>
  <c r="AI13" i="57"/>
  <c r="AI12" i="57"/>
  <c r="AI11" i="57"/>
  <c r="AI10" i="57"/>
  <c r="AI8" i="57"/>
  <c r="AR31" i="57"/>
  <c r="AR30" i="57"/>
  <c r="AR29" i="57"/>
  <c r="AR28" i="57"/>
  <c r="AR27" i="57"/>
  <c r="AR26" i="57"/>
  <c r="AR24" i="57"/>
  <c r="AR22" i="57"/>
  <c r="AR21" i="57"/>
  <c r="AR20" i="57"/>
  <c r="AR19" i="57"/>
  <c r="AR18" i="57"/>
  <c r="AR17" i="57"/>
  <c r="AR16" i="57"/>
  <c r="AR15" i="57"/>
  <c r="AR14" i="57"/>
  <c r="AQ13" i="57"/>
  <c r="AP12" i="57"/>
  <c r="AO11" i="57"/>
  <c r="AN10" i="57"/>
  <c r="AU8" i="57"/>
  <c r="BC31" i="57"/>
  <c r="AX29" i="57"/>
  <c r="BA27" i="57"/>
  <c r="AW26" i="57"/>
  <c r="AZ24" i="57"/>
  <c r="BD22" i="57"/>
  <c r="AW21" i="57"/>
  <c r="AW19" i="57"/>
  <c r="AW15" i="57"/>
  <c r="AZ12" i="57"/>
  <c r="AZ8" i="57"/>
  <c r="BD27" i="48"/>
  <c r="AU27" i="48"/>
  <c r="AL27" i="48"/>
  <c r="AC27" i="48"/>
  <c r="T27" i="48"/>
  <c r="BC27" i="48"/>
  <c r="AT27" i="48"/>
  <c r="AK27" i="48"/>
  <c r="AB27" i="48"/>
  <c r="S27" i="48"/>
  <c r="BB27" i="48"/>
  <c r="AS27" i="48"/>
  <c r="AJ27" i="48"/>
  <c r="AA27" i="48"/>
  <c r="R27" i="48"/>
  <c r="BA27" i="48"/>
  <c r="AR27" i="48"/>
  <c r="AI27" i="48"/>
  <c r="Z27" i="48"/>
  <c r="Q27" i="48"/>
  <c r="AZ27" i="48"/>
  <c r="AQ27" i="48"/>
  <c r="AH27" i="48"/>
  <c r="Y27" i="48"/>
  <c r="P27" i="48"/>
  <c r="AY27" i="48"/>
  <c r="AP27" i="48"/>
  <c r="AG27" i="48"/>
  <c r="X27" i="48"/>
  <c r="O27" i="48"/>
  <c r="AX27" i="48"/>
  <c r="AO27" i="48"/>
  <c r="AF27" i="48"/>
  <c r="W27" i="48"/>
  <c r="N27" i="48"/>
  <c r="AW27" i="48"/>
  <c r="AN27" i="48"/>
  <c r="AE27" i="48"/>
  <c r="V27" i="48"/>
  <c r="M27" i="48"/>
  <c r="BD15" i="48"/>
  <c r="AU15" i="48"/>
  <c r="AL15" i="48"/>
  <c r="AC15" i="48"/>
  <c r="T15" i="48"/>
  <c r="BC15" i="48"/>
  <c r="AT15" i="48"/>
  <c r="AK15" i="48"/>
  <c r="AB15" i="48"/>
  <c r="S15" i="48"/>
  <c r="BB15" i="48"/>
  <c r="AS15" i="48"/>
  <c r="AJ15" i="48"/>
  <c r="AA15" i="48"/>
  <c r="R15" i="48"/>
  <c r="BA15" i="48"/>
  <c r="AR15" i="48"/>
  <c r="AI15" i="48"/>
  <c r="Z15" i="48"/>
  <c r="Q15" i="48"/>
  <c r="AZ15" i="48"/>
  <c r="AQ15" i="48"/>
  <c r="AH15" i="48"/>
  <c r="Y15" i="48"/>
  <c r="P15" i="48"/>
  <c r="AY15" i="48"/>
  <c r="AP15" i="48"/>
  <c r="AG15" i="48"/>
  <c r="X15" i="48"/>
  <c r="O15" i="48"/>
  <c r="AX15" i="48"/>
  <c r="AO15" i="48"/>
  <c r="AF15" i="48"/>
  <c r="W15" i="48"/>
  <c r="N15" i="48"/>
  <c r="AW15" i="48"/>
  <c r="AN15" i="48"/>
  <c r="AE15" i="48"/>
  <c r="V15" i="48"/>
  <c r="M15" i="48"/>
  <c r="BB30" i="57"/>
  <c r="BC30" i="57"/>
  <c r="AZ10" i="59"/>
  <c r="AQ10" i="59"/>
  <c r="AH10" i="59"/>
  <c r="Y10" i="59"/>
  <c r="P10" i="59"/>
  <c r="AY10" i="59"/>
  <c r="AP10" i="59"/>
  <c r="AG10" i="59"/>
  <c r="X10" i="59"/>
  <c r="O10" i="59"/>
  <c r="AX10" i="59"/>
  <c r="AO10" i="59"/>
  <c r="AF10" i="59"/>
  <c r="W10" i="59"/>
  <c r="N10" i="59"/>
  <c r="AW10" i="59"/>
  <c r="AN10" i="59"/>
  <c r="AE10" i="59"/>
  <c r="V10" i="59"/>
  <c r="M10" i="59"/>
  <c r="BD10" i="59"/>
  <c r="AU10" i="59"/>
  <c r="AL10" i="59"/>
  <c r="AC10" i="59"/>
  <c r="T10" i="59"/>
  <c r="BC10" i="59"/>
  <c r="AT10" i="59"/>
  <c r="AK10" i="59"/>
  <c r="AB10" i="59"/>
  <c r="S10" i="59"/>
  <c r="BB10" i="59"/>
  <c r="AS10" i="59"/>
  <c r="AJ10" i="59"/>
  <c r="AA10" i="59"/>
  <c r="R10" i="59"/>
  <c r="BA10" i="59"/>
  <c r="AR10" i="59"/>
  <c r="AI10" i="59"/>
  <c r="Z10" i="59"/>
  <c r="Q10" i="59"/>
  <c r="AW8" i="60"/>
  <c r="AN8" i="60"/>
  <c r="AE8" i="60"/>
  <c r="V8" i="60"/>
  <c r="M8" i="60"/>
  <c r="BD8" i="60"/>
  <c r="AU8" i="60"/>
  <c r="AL8" i="60"/>
  <c r="AC8" i="60"/>
  <c r="T8" i="60"/>
  <c r="BC8" i="60"/>
  <c r="AT8" i="60"/>
  <c r="AK8" i="60"/>
  <c r="AB8" i="60"/>
  <c r="S8" i="60"/>
  <c r="BB8" i="60"/>
  <c r="AS8" i="60"/>
  <c r="AJ8" i="60"/>
  <c r="AA8" i="60"/>
  <c r="R8" i="60"/>
  <c r="BA8" i="60"/>
  <c r="AR8" i="60"/>
  <c r="AI8" i="60"/>
  <c r="Z8" i="60"/>
  <c r="Q8" i="60"/>
  <c r="AZ8" i="60"/>
  <c r="AQ8" i="60"/>
  <c r="AH8" i="60"/>
  <c r="Y8" i="60"/>
  <c r="P8" i="60"/>
  <c r="AY8" i="60"/>
  <c r="AP8" i="60"/>
  <c r="AG8" i="60"/>
  <c r="X8" i="60"/>
  <c r="O8" i="60"/>
  <c r="AX8" i="60"/>
  <c r="AO8" i="60"/>
  <c r="AF8" i="60"/>
  <c r="W8" i="60"/>
  <c r="N8" i="60"/>
  <c r="AX22" i="61"/>
  <c r="AO22" i="61"/>
  <c r="AF22" i="61"/>
  <c r="W22" i="61"/>
  <c r="N22" i="61"/>
  <c r="AW22" i="61"/>
  <c r="AN22" i="61"/>
  <c r="AE22" i="61"/>
  <c r="V22" i="61"/>
  <c r="M22" i="61"/>
  <c r="BB22" i="61"/>
  <c r="AS22" i="61"/>
  <c r="AJ22" i="61"/>
  <c r="AA22" i="61"/>
  <c r="R22" i="61"/>
  <c r="BA22" i="61"/>
  <c r="AR22" i="61"/>
  <c r="AI22" i="61"/>
  <c r="Z22" i="61"/>
  <c r="Q22" i="61"/>
  <c r="AP22" i="61"/>
  <c r="X22" i="61"/>
  <c r="BD22" i="61"/>
  <c r="AL22" i="61"/>
  <c r="T22" i="61"/>
  <c r="BC22" i="61"/>
  <c r="AK22" i="61"/>
  <c r="S22" i="61"/>
  <c r="AZ22" i="61"/>
  <c r="AH22" i="61"/>
  <c r="P22" i="61"/>
  <c r="AY22" i="61"/>
  <c r="AG22" i="61"/>
  <c r="O22" i="61"/>
  <c r="AU22" i="61"/>
  <c r="AC22" i="61"/>
  <c r="AT22" i="61"/>
  <c r="AB22" i="61"/>
  <c r="AQ22" i="61"/>
  <c r="Y22" i="61"/>
  <c r="BC20" i="62"/>
  <c r="AT20" i="62"/>
  <c r="AK20" i="62"/>
  <c r="AB20" i="62"/>
  <c r="S20" i="62"/>
  <c r="BB20" i="62"/>
  <c r="AS20" i="62"/>
  <c r="AJ20" i="62"/>
  <c r="AA20" i="62"/>
  <c r="R20" i="62"/>
  <c r="BA20" i="62"/>
  <c r="AR20" i="62"/>
  <c r="AI20" i="62"/>
  <c r="Z20" i="62"/>
  <c r="Q20" i="62"/>
  <c r="AZ20" i="62"/>
  <c r="AQ20" i="62"/>
  <c r="AH20" i="62"/>
  <c r="Y20" i="62"/>
  <c r="P20" i="62"/>
  <c r="AY20" i="62"/>
  <c r="AP20" i="62"/>
  <c r="AG20" i="62"/>
  <c r="X20" i="62"/>
  <c r="O20" i="62"/>
  <c r="AX20" i="62"/>
  <c r="AO20" i="62"/>
  <c r="AF20" i="62"/>
  <c r="W20" i="62"/>
  <c r="N20" i="62"/>
  <c r="AW20" i="62"/>
  <c r="AN20" i="62"/>
  <c r="AE20" i="62"/>
  <c r="V20" i="62"/>
  <c r="M20" i="62"/>
  <c r="BD20" i="62"/>
  <c r="AU20" i="62"/>
  <c r="AL20" i="62"/>
  <c r="AC20" i="62"/>
  <c r="T20" i="62"/>
  <c r="AW18" i="63"/>
  <c r="AN18" i="63"/>
  <c r="AE18" i="63"/>
  <c r="V18" i="63"/>
  <c r="M18" i="63"/>
  <c r="BD18" i="63"/>
  <c r="AU18" i="63"/>
  <c r="AL18" i="63"/>
  <c r="AC18" i="63"/>
  <c r="T18" i="63"/>
  <c r="BC18" i="63"/>
  <c r="AT18" i="63"/>
  <c r="AK18" i="63"/>
  <c r="AB18" i="63"/>
  <c r="S18" i="63"/>
  <c r="BB18" i="63"/>
  <c r="AS18" i="63"/>
  <c r="AJ18" i="63"/>
  <c r="AA18" i="63"/>
  <c r="R18" i="63"/>
  <c r="BA18" i="63"/>
  <c r="AR18" i="63"/>
  <c r="AI18" i="63"/>
  <c r="Z18" i="63"/>
  <c r="Q18" i="63"/>
  <c r="AZ18" i="63"/>
  <c r="AQ18" i="63"/>
  <c r="AH18" i="63"/>
  <c r="Y18" i="63"/>
  <c r="P18" i="63"/>
  <c r="AY18" i="63"/>
  <c r="AP18" i="63"/>
  <c r="AG18" i="63"/>
  <c r="X18" i="63"/>
  <c r="O18" i="63"/>
  <c r="AX18" i="63"/>
  <c r="AO18" i="63"/>
  <c r="AF18" i="63"/>
  <c r="W18" i="63"/>
  <c r="N18" i="63"/>
  <c r="BB8" i="64"/>
  <c r="AS8" i="64"/>
  <c r="AJ8" i="64"/>
  <c r="AA8" i="64"/>
  <c r="R8" i="64"/>
  <c r="BA8" i="64"/>
  <c r="AR8" i="64"/>
  <c r="AI8" i="64"/>
  <c r="Z8" i="64"/>
  <c r="Q8" i="64"/>
  <c r="AZ8" i="64"/>
  <c r="AQ8" i="64"/>
  <c r="AH8" i="64"/>
  <c r="Y8" i="64"/>
  <c r="P8" i="64"/>
  <c r="AY8" i="64"/>
  <c r="AP8" i="64"/>
  <c r="AG8" i="64"/>
  <c r="X8" i="64"/>
  <c r="O8" i="64"/>
  <c r="AX8" i="64"/>
  <c r="AO8" i="64"/>
  <c r="AF8" i="64"/>
  <c r="W8" i="64"/>
  <c r="N8" i="64"/>
  <c r="AW8" i="64"/>
  <c r="AN8" i="64"/>
  <c r="AE8" i="64"/>
  <c r="V8" i="64"/>
  <c r="M8" i="64"/>
  <c r="BD8" i="64"/>
  <c r="AU8" i="64"/>
  <c r="AL8" i="64"/>
  <c r="AC8" i="64"/>
  <c r="T8" i="64"/>
  <c r="BC8" i="64"/>
  <c r="AT8" i="64"/>
  <c r="AK8" i="64"/>
  <c r="AB8" i="64"/>
  <c r="S8" i="64"/>
  <c r="BB24" i="64"/>
  <c r="AS24" i="64"/>
  <c r="AJ24" i="64"/>
  <c r="AA24" i="64"/>
  <c r="R24" i="64"/>
  <c r="BA24" i="64"/>
  <c r="AR24" i="64"/>
  <c r="AI24" i="64"/>
  <c r="Z24" i="64"/>
  <c r="Q24" i="64"/>
  <c r="AZ24" i="64"/>
  <c r="AQ24" i="64"/>
  <c r="AH24" i="64"/>
  <c r="Y24" i="64"/>
  <c r="P24" i="64"/>
  <c r="AY24" i="64"/>
  <c r="AP24" i="64"/>
  <c r="AG24" i="64"/>
  <c r="X24" i="64"/>
  <c r="O24" i="64"/>
  <c r="AX24" i="64"/>
  <c r="AO24" i="64"/>
  <c r="AF24" i="64"/>
  <c r="AW24" i="64"/>
  <c r="AN24" i="64"/>
  <c r="AE24" i="64"/>
  <c r="V24" i="64"/>
  <c r="M24" i="64"/>
  <c r="BD24" i="64"/>
  <c r="AU24" i="64"/>
  <c r="AL24" i="64"/>
  <c r="AC24" i="64"/>
  <c r="T24" i="64"/>
  <c r="BC24" i="64"/>
  <c r="AT24" i="64"/>
  <c r="AK24" i="64"/>
  <c r="AB24" i="64"/>
  <c r="S24" i="64"/>
  <c r="W24" i="64"/>
  <c r="N24" i="64"/>
  <c r="AY22" i="65"/>
  <c r="AP22" i="65"/>
  <c r="AG22" i="65"/>
  <c r="X22" i="65"/>
  <c r="O22" i="65"/>
  <c r="AX22" i="65"/>
  <c r="AO22" i="65"/>
  <c r="AF22" i="65"/>
  <c r="W22" i="65"/>
  <c r="N22" i="65"/>
  <c r="AW22" i="65"/>
  <c r="AN22" i="65"/>
  <c r="AE22" i="65"/>
  <c r="V22" i="65"/>
  <c r="M22" i="65"/>
  <c r="BD22" i="65"/>
  <c r="AU22" i="65"/>
  <c r="AL22" i="65"/>
  <c r="AC22" i="65"/>
  <c r="T22" i="65"/>
  <c r="BC22" i="65"/>
  <c r="AT22" i="65"/>
  <c r="AK22" i="65"/>
  <c r="AB22" i="65"/>
  <c r="S22" i="65"/>
  <c r="BB22" i="65"/>
  <c r="AS22" i="65"/>
  <c r="AJ22" i="65"/>
  <c r="AA22" i="65"/>
  <c r="R22" i="65"/>
  <c r="BA22" i="65"/>
  <c r="AR22" i="65"/>
  <c r="AI22" i="65"/>
  <c r="Z22" i="65"/>
  <c r="Q22" i="65"/>
  <c r="AZ22" i="65"/>
  <c r="AQ22" i="65"/>
  <c r="AH22" i="65"/>
  <c r="Y22" i="65"/>
  <c r="P22" i="65"/>
  <c r="AY12" i="66"/>
  <c r="AP12" i="66"/>
  <c r="AG12" i="66"/>
  <c r="X12" i="66"/>
  <c r="O12" i="66"/>
  <c r="AX12" i="66"/>
  <c r="AO12" i="66"/>
  <c r="AF12" i="66"/>
  <c r="W12" i="66"/>
  <c r="N12" i="66"/>
  <c r="AW12" i="66"/>
  <c r="AN12" i="66"/>
  <c r="AE12" i="66"/>
  <c r="V12" i="66"/>
  <c r="M12" i="66"/>
  <c r="BD12" i="66"/>
  <c r="AU12" i="66"/>
  <c r="AL12" i="66"/>
  <c r="AC12" i="66"/>
  <c r="T12" i="66"/>
  <c r="BC12" i="66"/>
  <c r="AT12" i="66"/>
  <c r="AK12" i="66"/>
  <c r="AB12" i="66"/>
  <c r="S12" i="66"/>
  <c r="BB12" i="66"/>
  <c r="AS12" i="66"/>
  <c r="AJ12" i="66"/>
  <c r="AA12" i="66"/>
  <c r="R12" i="66"/>
  <c r="BA12" i="66"/>
  <c r="AR12" i="66"/>
  <c r="AI12" i="66"/>
  <c r="Z12" i="66"/>
  <c r="Q12" i="66"/>
  <c r="AZ12" i="66"/>
  <c r="AQ12" i="66"/>
  <c r="AH12" i="66"/>
  <c r="Y12" i="66"/>
  <c r="P12" i="66"/>
  <c r="AX28" i="66"/>
  <c r="AO28" i="66"/>
  <c r="AF28" i="66"/>
  <c r="W28" i="66"/>
  <c r="N28" i="66"/>
  <c r="AW28" i="66"/>
  <c r="AN28" i="66"/>
  <c r="AE28" i="66"/>
  <c r="V28" i="66"/>
  <c r="M28" i="66"/>
  <c r="BD28" i="66"/>
  <c r="AU28" i="66"/>
  <c r="AL28" i="66"/>
  <c r="AC28" i="66"/>
  <c r="T28" i="66"/>
  <c r="BC28" i="66"/>
  <c r="AT28" i="66"/>
  <c r="AK28" i="66"/>
  <c r="AB28" i="66"/>
  <c r="S28" i="66"/>
  <c r="BB28" i="66"/>
  <c r="AS28" i="66"/>
  <c r="AJ28" i="66"/>
  <c r="AA28" i="66"/>
  <c r="R28" i="66"/>
  <c r="BA28" i="66"/>
  <c r="AR28" i="66"/>
  <c r="AI28" i="66"/>
  <c r="Z28" i="66"/>
  <c r="Q28" i="66"/>
  <c r="AZ28" i="66"/>
  <c r="AQ28" i="66"/>
  <c r="AH28" i="66"/>
  <c r="Y28" i="66"/>
  <c r="P28" i="66"/>
  <c r="AY28" i="66"/>
  <c r="AP28" i="66"/>
  <c r="AG28" i="66"/>
  <c r="X28" i="66"/>
  <c r="O28" i="66"/>
  <c r="AZ18" i="67"/>
  <c r="AQ18" i="67"/>
  <c r="AH18" i="67"/>
  <c r="Y18" i="67"/>
  <c r="P18" i="67"/>
  <c r="AY18" i="67"/>
  <c r="AP18" i="67"/>
  <c r="AG18" i="67"/>
  <c r="X18" i="67"/>
  <c r="O18" i="67"/>
  <c r="AX18" i="67"/>
  <c r="AO18" i="67"/>
  <c r="AF18" i="67"/>
  <c r="W18" i="67"/>
  <c r="N18" i="67"/>
  <c r="AW18" i="67"/>
  <c r="AN18" i="67"/>
  <c r="AE18" i="67"/>
  <c r="V18" i="67"/>
  <c r="M18" i="67"/>
  <c r="BD18" i="67"/>
  <c r="AU18" i="67"/>
  <c r="AL18" i="67"/>
  <c r="AC18" i="67"/>
  <c r="T18" i="67"/>
  <c r="BC18" i="67"/>
  <c r="AT18" i="67"/>
  <c r="AK18" i="67"/>
  <c r="AB18" i="67"/>
  <c r="S18" i="67"/>
  <c r="BB18" i="67"/>
  <c r="AS18" i="67"/>
  <c r="AJ18" i="67"/>
  <c r="AA18" i="67"/>
  <c r="R18" i="67"/>
  <c r="BA18" i="67"/>
  <c r="AR18" i="67"/>
  <c r="AI18" i="67"/>
  <c r="Z18" i="67"/>
  <c r="Q18" i="67"/>
  <c r="S22" i="57"/>
  <c r="BD30" i="48"/>
  <c r="AU30" i="48"/>
  <c r="AL30" i="48"/>
  <c r="AC30" i="48"/>
  <c r="T30" i="48"/>
  <c r="BC30" i="48"/>
  <c r="AT30" i="48"/>
  <c r="AK30" i="48"/>
  <c r="AB30" i="48"/>
  <c r="S30" i="48"/>
  <c r="BB30" i="48"/>
  <c r="AS30" i="48"/>
  <c r="AJ30" i="48"/>
  <c r="AA30" i="48"/>
  <c r="R30" i="48"/>
  <c r="BA30" i="48"/>
  <c r="AR30" i="48"/>
  <c r="AI30" i="48"/>
  <c r="Z30" i="48"/>
  <c r="Q30" i="48"/>
  <c r="AZ30" i="48"/>
  <c r="AQ30" i="48"/>
  <c r="AH30" i="48"/>
  <c r="Y30" i="48"/>
  <c r="P30" i="48"/>
  <c r="AY30" i="48"/>
  <c r="AP30" i="48"/>
  <c r="AG30" i="48"/>
  <c r="X30" i="48"/>
  <c r="O30" i="48"/>
  <c r="AX30" i="48"/>
  <c r="AO30" i="48"/>
  <c r="AF30" i="48"/>
  <c r="W30" i="48"/>
  <c r="N30" i="48"/>
  <c r="AW30" i="48"/>
  <c r="AN30" i="48"/>
  <c r="AE30" i="48"/>
  <c r="V30" i="48"/>
  <c r="M30" i="48"/>
  <c r="BD22" i="48"/>
  <c r="AU22" i="48"/>
  <c r="AL22" i="48"/>
  <c r="AC22" i="48"/>
  <c r="T22" i="48"/>
  <c r="BC22" i="48"/>
  <c r="AT22" i="48"/>
  <c r="AK22" i="48"/>
  <c r="AB22" i="48"/>
  <c r="S22" i="48"/>
  <c r="BB22" i="48"/>
  <c r="AS22" i="48"/>
  <c r="AJ22" i="48"/>
  <c r="AA22" i="48"/>
  <c r="R22" i="48"/>
  <c r="BA22" i="48"/>
  <c r="AR22" i="48"/>
  <c r="AI22" i="48"/>
  <c r="Z22" i="48"/>
  <c r="Q22" i="48"/>
  <c r="AZ22" i="48"/>
  <c r="AQ22" i="48"/>
  <c r="AH22" i="48"/>
  <c r="Y22" i="48"/>
  <c r="P22" i="48"/>
  <c r="AY22" i="48"/>
  <c r="AP22" i="48"/>
  <c r="AG22" i="48"/>
  <c r="X22" i="48"/>
  <c r="O22" i="48"/>
  <c r="AX22" i="48"/>
  <c r="AO22" i="48"/>
  <c r="AF22" i="48"/>
  <c r="W22" i="48"/>
  <c r="N22" i="48"/>
  <c r="AW22" i="48"/>
  <c r="AN22" i="48"/>
  <c r="AE22" i="48"/>
  <c r="V22" i="48"/>
  <c r="M22" i="48"/>
  <c r="BD14" i="48"/>
  <c r="AU14" i="48"/>
  <c r="AL14" i="48"/>
  <c r="AC14" i="48"/>
  <c r="T14" i="48"/>
  <c r="BC14" i="48"/>
  <c r="AT14" i="48"/>
  <c r="AK14" i="48"/>
  <c r="AB14" i="48"/>
  <c r="S14" i="48"/>
  <c r="BB14" i="48"/>
  <c r="AS14" i="48"/>
  <c r="AJ14" i="48"/>
  <c r="AA14" i="48"/>
  <c r="R14" i="48"/>
  <c r="BA14" i="48"/>
  <c r="AR14" i="48"/>
  <c r="AI14" i="48"/>
  <c r="Z14" i="48"/>
  <c r="Q14" i="48"/>
  <c r="AZ14" i="48"/>
  <c r="AQ14" i="48"/>
  <c r="AH14" i="48"/>
  <c r="Y14" i="48"/>
  <c r="P14" i="48"/>
  <c r="AY14" i="48"/>
  <c r="AP14" i="48"/>
  <c r="AG14" i="48"/>
  <c r="X14" i="48"/>
  <c r="O14" i="48"/>
  <c r="AX14" i="48"/>
  <c r="AO14" i="48"/>
  <c r="AF14" i="48"/>
  <c r="W14" i="48"/>
  <c r="N14" i="48"/>
  <c r="AW14" i="48"/>
  <c r="AN14" i="48"/>
  <c r="AE14" i="48"/>
  <c r="V14" i="48"/>
  <c r="M14" i="48"/>
  <c r="AY23" i="57"/>
  <c r="BB23" i="57"/>
  <c r="BC23" i="57"/>
  <c r="AW21" i="58"/>
  <c r="AN21" i="58"/>
  <c r="AE21" i="58"/>
  <c r="V21" i="58"/>
  <c r="M21" i="58"/>
  <c r="BD21" i="58"/>
  <c r="AU21" i="58"/>
  <c r="AL21" i="58"/>
  <c r="AC21" i="58"/>
  <c r="T21" i="58"/>
  <c r="BC21" i="58"/>
  <c r="AT21" i="58"/>
  <c r="AK21" i="58"/>
  <c r="AB21" i="58"/>
  <c r="S21" i="58"/>
  <c r="BB21" i="58"/>
  <c r="AS21" i="58"/>
  <c r="AJ21" i="58"/>
  <c r="AA21" i="58"/>
  <c r="R21" i="58"/>
  <c r="BA21" i="58"/>
  <c r="AR21" i="58"/>
  <c r="AI21" i="58"/>
  <c r="Z21" i="58"/>
  <c r="Q21" i="58"/>
  <c r="AZ21" i="58"/>
  <c r="AQ21" i="58"/>
  <c r="AH21" i="58"/>
  <c r="Y21" i="58"/>
  <c r="P21" i="58"/>
  <c r="AY21" i="58"/>
  <c r="AP21" i="58"/>
  <c r="AG21" i="58"/>
  <c r="X21" i="58"/>
  <c r="O21" i="58"/>
  <c r="AX21" i="58"/>
  <c r="AO21" i="58"/>
  <c r="AF21" i="58"/>
  <c r="W21" i="58"/>
  <c r="N21" i="58"/>
  <c r="AZ19" i="59"/>
  <c r="AQ19" i="59"/>
  <c r="AH19" i="59"/>
  <c r="Y19" i="59"/>
  <c r="P19" i="59"/>
  <c r="AY19" i="59"/>
  <c r="AP19" i="59"/>
  <c r="AG19" i="59"/>
  <c r="X19" i="59"/>
  <c r="O19" i="59"/>
  <c r="AX19" i="59"/>
  <c r="AO19" i="59"/>
  <c r="AF19" i="59"/>
  <c r="W19" i="59"/>
  <c r="N19" i="59"/>
  <c r="AW19" i="59"/>
  <c r="AN19" i="59"/>
  <c r="AE19" i="59"/>
  <c r="V19" i="59"/>
  <c r="M19" i="59"/>
  <c r="BD19" i="59"/>
  <c r="AU19" i="59"/>
  <c r="AL19" i="59"/>
  <c r="AC19" i="59"/>
  <c r="T19" i="59"/>
  <c r="BC19" i="59"/>
  <c r="AT19" i="59"/>
  <c r="AK19" i="59"/>
  <c r="AB19" i="59"/>
  <c r="S19" i="59"/>
  <c r="BB19" i="59"/>
  <c r="AS19" i="59"/>
  <c r="AJ19" i="59"/>
  <c r="AA19" i="59"/>
  <c r="R19" i="59"/>
  <c r="BA19" i="59"/>
  <c r="AR19" i="59"/>
  <c r="AI19" i="59"/>
  <c r="Z19" i="59"/>
  <c r="Q19" i="59"/>
  <c r="BA17" i="60"/>
  <c r="AR17" i="60"/>
  <c r="AI17" i="60"/>
  <c r="Z17" i="60"/>
  <c r="Q17" i="60"/>
  <c r="AZ17" i="60"/>
  <c r="AQ17" i="60"/>
  <c r="AH17" i="60"/>
  <c r="Y17" i="60"/>
  <c r="P17" i="60"/>
  <c r="AY17" i="60"/>
  <c r="AP17" i="60"/>
  <c r="AG17" i="60"/>
  <c r="X17" i="60"/>
  <c r="O17" i="60"/>
  <c r="AX17" i="60"/>
  <c r="AO17" i="60"/>
  <c r="AF17" i="60"/>
  <c r="W17" i="60"/>
  <c r="N17" i="60"/>
  <c r="AW17" i="60"/>
  <c r="AN17" i="60"/>
  <c r="AE17" i="60"/>
  <c r="V17" i="60"/>
  <c r="M17" i="60"/>
  <c r="BD17" i="60"/>
  <c r="AU17" i="60"/>
  <c r="AL17" i="60"/>
  <c r="AC17" i="60"/>
  <c r="T17" i="60"/>
  <c r="BC17" i="60"/>
  <c r="AT17" i="60"/>
  <c r="AK17" i="60"/>
  <c r="AB17" i="60"/>
  <c r="S17" i="60"/>
  <c r="BB17" i="60"/>
  <c r="AS17" i="60"/>
  <c r="AJ17" i="60"/>
  <c r="AA17" i="60"/>
  <c r="R17" i="60"/>
  <c r="AW7" i="61"/>
  <c r="AN7" i="61"/>
  <c r="AE7" i="61"/>
  <c r="V7" i="61"/>
  <c r="M7" i="61"/>
  <c r="BD7" i="61"/>
  <c r="AU7" i="61"/>
  <c r="AL7" i="61"/>
  <c r="AC7" i="61"/>
  <c r="T7" i="61"/>
  <c r="BC7" i="61"/>
  <c r="AT7" i="61"/>
  <c r="AK7" i="61"/>
  <c r="AB7" i="61"/>
  <c r="S7" i="61"/>
  <c r="BB7" i="61"/>
  <c r="AS7" i="61"/>
  <c r="AJ7" i="61"/>
  <c r="AA7" i="61"/>
  <c r="R7" i="61"/>
  <c r="BA7" i="61"/>
  <c r="AR7" i="61"/>
  <c r="AI7" i="61"/>
  <c r="Z7" i="61"/>
  <c r="Q7" i="61"/>
  <c r="AZ7" i="61"/>
  <c r="AQ7" i="61"/>
  <c r="AH7" i="61"/>
  <c r="Y7" i="61"/>
  <c r="P7" i="61"/>
  <c r="AY7" i="61"/>
  <c r="AP7" i="61"/>
  <c r="AG7" i="61"/>
  <c r="X7" i="61"/>
  <c r="O7" i="61"/>
  <c r="AX7" i="61"/>
  <c r="AO7" i="61"/>
  <c r="AF7" i="61"/>
  <c r="W7" i="61"/>
  <c r="N7" i="61"/>
  <c r="AZ23" i="61"/>
  <c r="AQ23" i="61"/>
  <c r="AX23" i="61"/>
  <c r="AO23" i="61"/>
  <c r="AF23" i="61"/>
  <c r="W23" i="61"/>
  <c r="N23" i="61"/>
  <c r="AW23" i="61"/>
  <c r="AN23" i="61"/>
  <c r="AE23" i="61"/>
  <c r="V23" i="61"/>
  <c r="M23" i="61"/>
  <c r="BB23" i="61"/>
  <c r="AS23" i="61"/>
  <c r="AJ23" i="61"/>
  <c r="AA23" i="61"/>
  <c r="R23" i="61"/>
  <c r="BA23" i="61"/>
  <c r="AR23" i="61"/>
  <c r="AI23" i="61"/>
  <c r="Z23" i="61"/>
  <c r="Q23" i="61"/>
  <c r="BC23" i="61"/>
  <c r="AG23" i="61"/>
  <c r="O23" i="61"/>
  <c r="AY23" i="61"/>
  <c r="AC23" i="61"/>
  <c r="AU23" i="61"/>
  <c r="AB23" i="61"/>
  <c r="AT23" i="61"/>
  <c r="Y23" i="61"/>
  <c r="AP23" i="61"/>
  <c r="X23" i="61"/>
  <c r="AL23" i="61"/>
  <c r="T23" i="61"/>
  <c r="AK23" i="61"/>
  <c r="S23" i="61"/>
  <c r="BD23" i="61"/>
  <c r="AH23" i="61"/>
  <c r="P23" i="61"/>
  <c r="BC21" i="62"/>
  <c r="AT21" i="62"/>
  <c r="AK21" i="62"/>
  <c r="AB21" i="62"/>
  <c r="S21" i="62"/>
  <c r="BB21" i="62"/>
  <c r="AS21" i="62"/>
  <c r="AJ21" i="62"/>
  <c r="AA21" i="62"/>
  <c r="R21" i="62"/>
  <c r="BA21" i="62"/>
  <c r="AR21" i="62"/>
  <c r="AI21" i="62"/>
  <c r="Z21" i="62"/>
  <c r="Q21" i="62"/>
  <c r="AZ21" i="62"/>
  <c r="AQ21" i="62"/>
  <c r="AH21" i="62"/>
  <c r="Y21" i="62"/>
  <c r="P21" i="62"/>
  <c r="AY21" i="62"/>
  <c r="AP21" i="62"/>
  <c r="AG21" i="62"/>
  <c r="X21" i="62"/>
  <c r="O21" i="62"/>
  <c r="AX21" i="62"/>
  <c r="AO21" i="62"/>
  <c r="AF21" i="62"/>
  <c r="W21" i="62"/>
  <c r="N21" i="62"/>
  <c r="AW21" i="62"/>
  <c r="AN21" i="62"/>
  <c r="AE21" i="62"/>
  <c r="V21" i="62"/>
  <c r="M21" i="62"/>
  <c r="BD21" i="62"/>
  <c r="AU21" i="62"/>
  <c r="AL21" i="62"/>
  <c r="AC21" i="62"/>
  <c r="T21" i="62"/>
  <c r="AW11" i="63"/>
  <c r="AN11" i="63"/>
  <c r="AE11" i="63"/>
  <c r="V11" i="63"/>
  <c r="M11" i="63"/>
  <c r="BD11" i="63"/>
  <c r="AU11" i="63"/>
  <c r="AL11" i="63"/>
  <c r="AC11" i="63"/>
  <c r="T11" i="63"/>
  <c r="BC11" i="63"/>
  <c r="AT11" i="63"/>
  <c r="AK11" i="63"/>
  <c r="AB11" i="63"/>
  <c r="S11" i="63"/>
  <c r="BB11" i="63"/>
  <c r="AS11" i="63"/>
  <c r="AJ11" i="63"/>
  <c r="AA11" i="63"/>
  <c r="R11" i="63"/>
  <c r="BA11" i="63"/>
  <c r="AR11" i="63"/>
  <c r="AI11" i="63"/>
  <c r="Z11" i="63"/>
  <c r="Q11" i="63"/>
  <c r="AZ11" i="63"/>
  <c r="AQ11" i="63"/>
  <c r="AH11" i="63"/>
  <c r="Y11" i="63"/>
  <c r="P11" i="63"/>
  <c r="AY11" i="63"/>
  <c r="AP11" i="63"/>
  <c r="AG11" i="63"/>
  <c r="X11" i="63"/>
  <c r="O11" i="63"/>
  <c r="AX11" i="63"/>
  <c r="AO11" i="63"/>
  <c r="AF11" i="63"/>
  <c r="W11" i="63"/>
  <c r="N11" i="63"/>
  <c r="AW27" i="63"/>
  <c r="AN27" i="63"/>
  <c r="AE27" i="63"/>
  <c r="V27" i="63"/>
  <c r="M27" i="63"/>
  <c r="BD27" i="63"/>
  <c r="AU27" i="63"/>
  <c r="AL27" i="63"/>
  <c r="AC27" i="63"/>
  <c r="T27" i="63"/>
  <c r="BC27" i="63"/>
  <c r="AT27" i="63"/>
  <c r="AK27" i="63"/>
  <c r="AB27" i="63"/>
  <c r="S27" i="63"/>
  <c r="BB27" i="63"/>
  <c r="AS27" i="63"/>
  <c r="AJ27" i="63"/>
  <c r="AA27" i="63"/>
  <c r="R27" i="63"/>
  <c r="BA27" i="63"/>
  <c r="AR27" i="63"/>
  <c r="AI27" i="63"/>
  <c r="Z27" i="63"/>
  <c r="Q27" i="63"/>
  <c r="AZ27" i="63"/>
  <c r="AQ27" i="63"/>
  <c r="AH27" i="63"/>
  <c r="Y27" i="63"/>
  <c r="P27" i="63"/>
  <c r="AY27" i="63"/>
  <c r="AP27" i="63"/>
  <c r="AG27" i="63"/>
  <c r="X27" i="63"/>
  <c r="O27" i="63"/>
  <c r="AX27" i="63"/>
  <c r="AO27" i="63"/>
  <c r="AF27" i="63"/>
  <c r="W27" i="63"/>
  <c r="N27" i="63"/>
  <c r="BB17" i="64"/>
  <c r="AS17" i="64"/>
  <c r="AJ17" i="64"/>
  <c r="AA17" i="64"/>
  <c r="R17" i="64"/>
  <c r="BA17" i="64"/>
  <c r="AR17" i="64"/>
  <c r="AI17" i="64"/>
  <c r="Z17" i="64"/>
  <c r="Q17" i="64"/>
  <c r="AZ17" i="64"/>
  <c r="AQ17" i="64"/>
  <c r="AH17" i="64"/>
  <c r="Y17" i="64"/>
  <c r="P17" i="64"/>
  <c r="AY17" i="64"/>
  <c r="AP17" i="64"/>
  <c r="AG17" i="64"/>
  <c r="X17" i="64"/>
  <c r="O17" i="64"/>
  <c r="AX17" i="64"/>
  <c r="AO17" i="64"/>
  <c r="AF17" i="64"/>
  <c r="W17" i="64"/>
  <c r="N17" i="64"/>
  <c r="AW17" i="64"/>
  <c r="AN17" i="64"/>
  <c r="AE17" i="64"/>
  <c r="V17" i="64"/>
  <c r="M17" i="64"/>
  <c r="BD17" i="64"/>
  <c r="AU17" i="64"/>
  <c r="AL17" i="64"/>
  <c r="AC17" i="64"/>
  <c r="T17" i="64"/>
  <c r="BC17" i="64"/>
  <c r="AT17" i="64"/>
  <c r="AK17" i="64"/>
  <c r="AB17" i="64"/>
  <c r="S17" i="64"/>
  <c r="AY15" i="65"/>
  <c r="AP15" i="65"/>
  <c r="AG15" i="65"/>
  <c r="X15" i="65"/>
  <c r="O15" i="65"/>
  <c r="AX15" i="65"/>
  <c r="AO15" i="65"/>
  <c r="AF15" i="65"/>
  <c r="W15" i="65"/>
  <c r="N15" i="65"/>
  <c r="AW15" i="65"/>
  <c r="AN15" i="65"/>
  <c r="AE15" i="65"/>
  <c r="V15" i="65"/>
  <c r="M15" i="65"/>
  <c r="BD15" i="65"/>
  <c r="AU15" i="65"/>
  <c r="AL15" i="65"/>
  <c r="AC15" i="65"/>
  <c r="T15" i="65"/>
  <c r="BC15" i="65"/>
  <c r="AT15" i="65"/>
  <c r="AK15" i="65"/>
  <c r="AB15" i="65"/>
  <c r="S15" i="65"/>
  <c r="BB15" i="65"/>
  <c r="AS15" i="65"/>
  <c r="AJ15" i="65"/>
  <c r="AA15" i="65"/>
  <c r="R15" i="65"/>
  <c r="BA15" i="65"/>
  <c r="AR15" i="65"/>
  <c r="AI15" i="65"/>
  <c r="Z15" i="65"/>
  <c r="Q15" i="65"/>
  <c r="AZ15" i="65"/>
  <c r="AQ15" i="65"/>
  <c r="AH15" i="65"/>
  <c r="Y15" i="65"/>
  <c r="P15" i="65"/>
  <c r="AY31" i="65"/>
  <c r="AP31" i="65"/>
  <c r="AG31" i="65"/>
  <c r="X31" i="65"/>
  <c r="O31" i="65"/>
  <c r="AX31" i="65"/>
  <c r="AO31" i="65"/>
  <c r="AF31" i="65"/>
  <c r="W31" i="65"/>
  <c r="N31" i="65"/>
  <c r="AW31" i="65"/>
  <c r="AN31" i="65"/>
  <c r="AE31" i="65"/>
  <c r="V31" i="65"/>
  <c r="M31" i="65"/>
  <c r="BD31" i="65"/>
  <c r="AU31" i="65"/>
  <c r="AL31" i="65"/>
  <c r="AC31" i="65"/>
  <c r="T31" i="65"/>
  <c r="BC31" i="65"/>
  <c r="AT31" i="65"/>
  <c r="AK31" i="65"/>
  <c r="AB31" i="65"/>
  <c r="S31" i="65"/>
  <c r="BB31" i="65"/>
  <c r="AS31" i="65"/>
  <c r="AJ31" i="65"/>
  <c r="AA31" i="65"/>
  <c r="R31" i="65"/>
  <c r="BA31" i="65"/>
  <c r="AR31" i="65"/>
  <c r="AI31" i="65"/>
  <c r="Z31" i="65"/>
  <c r="Q31" i="65"/>
  <c r="AZ31" i="65"/>
  <c r="AQ31" i="65"/>
  <c r="AH31" i="65"/>
  <c r="Y31" i="65"/>
  <c r="P31" i="65"/>
  <c r="AY13" i="66"/>
  <c r="AP13" i="66"/>
  <c r="AG13" i="66"/>
  <c r="X13" i="66"/>
  <c r="O13" i="66"/>
  <c r="AX13" i="66"/>
  <c r="AO13" i="66"/>
  <c r="AF13" i="66"/>
  <c r="W13" i="66"/>
  <c r="N13" i="66"/>
  <c r="AW13" i="66"/>
  <c r="AN13" i="66"/>
  <c r="AE13" i="66"/>
  <c r="V13" i="66"/>
  <c r="M13" i="66"/>
  <c r="BD13" i="66"/>
  <c r="AU13" i="66"/>
  <c r="AL13" i="66"/>
  <c r="AC13" i="66"/>
  <c r="T13" i="66"/>
  <c r="BC13" i="66"/>
  <c r="AT13" i="66"/>
  <c r="AK13" i="66"/>
  <c r="AB13" i="66"/>
  <c r="S13" i="66"/>
  <c r="BB13" i="66"/>
  <c r="AS13" i="66"/>
  <c r="AJ13" i="66"/>
  <c r="AA13" i="66"/>
  <c r="R13" i="66"/>
  <c r="BA13" i="66"/>
  <c r="AR13" i="66"/>
  <c r="AI13" i="66"/>
  <c r="Z13" i="66"/>
  <c r="Q13" i="66"/>
  <c r="AZ13" i="66"/>
  <c r="AQ13" i="66"/>
  <c r="AH13" i="66"/>
  <c r="Y13" i="66"/>
  <c r="P13" i="66"/>
  <c r="AX29" i="66"/>
  <c r="AO29" i="66"/>
  <c r="AF29" i="66"/>
  <c r="W29" i="66"/>
  <c r="N29" i="66"/>
  <c r="AW29" i="66"/>
  <c r="AN29" i="66"/>
  <c r="AE29" i="66"/>
  <c r="V29" i="66"/>
  <c r="M29" i="66"/>
  <c r="BD29" i="66"/>
  <c r="AU29" i="66"/>
  <c r="AL29" i="66"/>
  <c r="AC29" i="66"/>
  <c r="T29" i="66"/>
  <c r="BC29" i="66"/>
  <c r="AT29" i="66"/>
  <c r="AK29" i="66"/>
  <c r="AB29" i="66"/>
  <c r="S29" i="66"/>
  <c r="BB29" i="66"/>
  <c r="AS29" i="66"/>
  <c r="AJ29" i="66"/>
  <c r="AA29" i="66"/>
  <c r="R29" i="66"/>
  <c r="BA29" i="66"/>
  <c r="AR29" i="66"/>
  <c r="AI29" i="66"/>
  <c r="Z29" i="66"/>
  <c r="Q29" i="66"/>
  <c r="AZ29" i="66"/>
  <c r="AQ29" i="66"/>
  <c r="AH29" i="66"/>
  <c r="Y29" i="66"/>
  <c r="P29" i="66"/>
  <c r="AY29" i="66"/>
  <c r="AP29" i="66"/>
  <c r="AG29" i="66"/>
  <c r="X29" i="66"/>
  <c r="O29" i="66"/>
  <c r="N11" i="67"/>
  <c r="AZ11" i="67"/>
  <c r="AQ11" i="67"/>
  <c r="AH11" i="67"/>
  <c r="Y11" i="67"/>
  <c r="P11" i="67"/>
  <c r="AY11" i="67"/>
  <c r="AP11" i="67"/>
  <c r="AG11" i="67"/>
  <c r="X11" i="67"/>
  <c r="O11" i="67"/>
  <c r="AX11" i="67"/>
  <c r="AO11" i="67"/>
  <c r="AF11" i="67"/>
  <c r="W11" i="67"/>
  <c r="M11" i="67"/>
  <c r="AW11" i="67"/>
  <c r="AN11" i="67"/>
  <c r="AE11" i="67"/>
  <c r="V11" i="67"/>
  <c r="BB11" i="67"/>
  <c r="AS11" i="67"/>
  <c r="BA11" i="67"/>
  <c r="AR11" i="67"/>
  <c r="AI11" i="67"/>
  <c r="Z11" i="67"/>
  <c r="Q11" i="67"/>
  <c r="AJ11" i="67"/>
  <c r="AC11" i="67"/>
  <c r="BD11" i="67"/>
  <c r="AB11" i="67"/>
  <c r="BC11" i="67"/>
  <c r="AA11" i="67"/>
  <c r="AU11" i="67"/>
  <c r="T11" i="67"/>
  <c r="AT11" i="67"/>
  <c r="S11" i="67"/>
  <c r="AL11" i="67"/>
  <c r="R11" i="67"/>
  <c r="AK11" i="67"/>
  <c r="AZ19" i="67"/>
  <c r="AQ19" i="67"/>
  <c r="AH19" i="67"/>
  <c r="Y19" i="67"/>
  <c r="P19" i="67"/>
  <c r="AY19" i="67"/>
  <c r="AP19" i="67"/>
  <c r="AG19" i="67"/>
  <c r="X19" i="67"/>
  <c r="O19" i="67"/>
  <c r="AX19" i="67"/>
  <c r="AO19" i="67"/>
  <c r="AF19" i="67"/>
  <c r="W19" i="67"/>
  <c r="N19" i="67"/>
  <c r="AW19" i="67"/>
  <c r="AN19" i="67"/>
  <c r="AE19" i="67"/>
  <c r="V19" i="67"/>
  <c r="M19" i="67"/>
  <c r="BD19" i="67"/>
  <c r="AU19" i="67"/>
  <c r="AL19" i="67"/>
  <c r="AC19" i="67"/>
  <c r="T19" i="67"/>
  <c r="BC19" i="67"/>
  <c r="AT19" i="67"/>
  <c r="AK19" i="67"/>
  <c r="AB19" i="67"/>
  <c r="S19" i="67"/>
  <c r="BB19" i="67"/>
  <c r="AS19" i="67"/>
  <c r="AJ19" i="67"/>
  <c r="AA19" i="67"/>
  <c r="R19" i="67"/>
  <c r="BA19" i="67"/>
  <c r="AR19" i="67"/>
  <c r="AI19" i="67"/>
  <c r="Z19" i="67"/>
  <c r="Q19" i="67"/>
  <c r="AY27" i="67"/>
  <c r="AP27" i="67"/>
  <c r="AG27" i="67"/>
  <c r="X27" i="67"/>
  <c r="O27" i="67"/>
  <c r="AX27" i="67"/>
  <c r="AO27" i="67"/>
  <c r="AF27" i="67"/>
  <c r="W27" i="67"/>
  <c r="N27" i="67"/>
  <c r="AW27" i="67"/>
  <c r="AN27" i="67"/>
  <c r="AE27" i="67"/>
  <c r="V27" i="67"/>
  <c r="M27" i="67"/>
  <c r="BD27" i="67"/>
  <c r="AU27" i="67"/>
  <c r="AL27" i="67"/>
  <c r="AC27" i="67"/>
  <c r="T27" i="67"/>
  <c r="BC27" i="67"/>
  <c r="AT27" i="67"/>
  <c r="AK27" i="67"/>
  <c r="AB27" i="67"/>
  <c r="S27" i="67"/>
  <c r="BB27" i="67"/>
  <c r="AS27" i="67"/>
  <c r="AJ27" i="67"/>
  <c r="AA27" i="67"/>
  <c r="R27" i="67"/>
  <c r="BA27" i="67"/>
  <c r="AR27" i="67"/>
  <c r="AI27" i="67"/>
  <c r="Z27" i="67"/>
  <c r="Q27" i="67"/>
  <c r="AZ27" i="67"/>
  <c r="AQ27" i="67"/>
  <c r="AH27" i="67"/>
  <c r="Y27" i="67"/>
  <c r="P27" i="67"/>
  <c r="R31" i="57"/>
  <c r="R28" i="57"/>
  <c r="R26" i="57"/>
  <c r="R23" i="57"/>
  <c r="R20" i="57"/>
  <c r="R19" i="57"/>
  <c r="R18" i="57"/>
  <c r="BD21" i="48"/>
  <c r="AU21" i="48"/>
  <c r="AL21" i="48"/>
  <c r="AC21" i="48"/>
  <c r="T21" i="48"/>
  <c r="BC21" i="48"/>
  <c r="AT21" i="48"/>
  <c r="AK21" i="48"/>
  <c r="AB21" i="48"/>
  <c r="S21" i="48"/>
  <c r="BB21" i="48"/>
  <c r="AS21" i="48"/>
  <c r="AJ21" i="48"/>
  <c r="AA21" i="48"/>
  <c r="R21" i="48"/>
  <c r="BA21" i="48"/>
  <c r="AR21" i="48"/>
  <c r="AI21" i="48"/>
  <c r="Z21" i="48"/>
  <c r="Q21" i="48"/>
  <c r="AZ21" i="48"/>
  <c r="AQ21" i="48"/>
  <c r="AH21" i="48"/>
  <c r="Y21" i="48"/>
  <c r="P21" i="48"/>
  <c r="AY21" i="48"/>
  <c r="AP21" i="48"/>
  <c r="AG21" i="48"/>
  <c r="X21" i="48"/>
  <c r="O21" i="48"/>
  <c r="AX21" i="48"/>
  <c r="AO21" i="48"/>
  <c r="AF21" i="48"/>
  <c r="W21" i="48"/>
  <c r="N21" i="48"/>
  <c r="AW21" i="48"/>
  <c r="AN21" i="48"/>
  <c r="AE21" i="48"/>
  <c r="V21" i="48"/>
  <c r="M21" i="48"/>
  <c r="AW30" i="58"/>
  <c r="AN30" i="58"/>
  <c r="AE30" i="58"/>
  <c r="V30" i="58"/>
  <c r="M30" i="58"/>
  <c r="BD30" i="58"/>
  <c r="AU30" i="58"/>
  <c r="AL30" i="58"/>
  <c r="AC30" i="58"/>
  <c r="T30" i="58"/>
  <c r="BC30" i="58"/>
  <c r="AT30" i="58"/>
  <c r="AK30" i="58"/>
  <c r="AB30" i="58"/>
  <c r="S30" i="58"/>
  <c r="BB30" i="58"/>
  <c r="AS30" i="58"/>
  <c r="AJ30" i="58"/>
  <c r="AA30" i="58"/>
  <c r="R30" i="58"/>
  <c r="BA30" i="58"/>
  <c r="AR30" i="58"/>
  <c r="AI30" i="58"/>
  <c r="Z30" i="58"/>
  <c r="Q30" i="58"/>
  <c r="AZ30" i="58"/>
  <c r="AQ30" i="58"/>
  <c r="AH30" i="58"/>
  <c r="Y30" i="58"/>
  <c r="P30" i="58"/>
  <c r="AY30" i="58"/>
  <c r="AP30" i="58"/>
  <c r="AG30" i="58"/>
  <c r="X30" i="58"/>
  <c r="O30" i="58"/>
  <c r="AX30" i="58"/>
  <c r="AO30" i="58"/>
  <c r="AF30" i="58"/>
  <c r="W30" i="58"/>
  <c r="N30" i="58"/>
  <c r="BC28" i="59"/>
  <c r="AT28" i="59"/>
  <c r="AK28" i="59"/>
  <c r="AB28" i="59"/>
  <c r="S28" i="59"/>
  <c r="BB28" i="59"/>
  <c r="AS28" i="59"/>
  <c r="AJ28" i="59"/>
  <c r="AA28" i="59"/>
  <c r="R28" i="59"/>
  <c r="BA28" i="59"/>
  <c r="AR28" i="59"/>
  <c r="AI28" i="59"/>
  <c r="Z28" i="59"/>
  <c r="Q28" i="59"/>
  <c r="AZ28" i="59"/>
  <c r="AQ28" i="59"/>
  <c r="AH28" i="59"/>
  <c r="Y28" i="59"/>
  <c r="P28" i="59"/>
  <c r="AY28" i="59"/>
  <c r="AP28" i="59"/>
  <c r="AG28" i="59"/>
  <c r="X28" i="59"/>
  <c r="O28" i="59"/>
  <c r="AX28" i="59"/>
  <c r="AO28" i="59"/>
  <c r="AF28" i="59"/>
  <c r="W28" i="59"/>
  <c r="N28" i="59"/>
  <c r="AW28" i="59"/>
  <c r="AN28" i="59"/>
  <c r="AE28" i="59"/>
  <c r="V28" i="59"/>
  <c r="M28" i="59"/>
  <c r="BD28" i="59"/>
  <c r="AU28" i="59"/>
  <c r="AL28" i="59"/>
  <c r="AC28" i="59"/>
  <c r="T28" i="59"/>
  <c r="BA18" i="60"/>
  <c r="AR18" i="60"/>
  <c r="AI18" i="60"/>
  <c r="Z18" i="60"/>
  <c r="Q18" i="60"/>
  <c r="AZ18" i="60"/>
  <c r="AQ18" i="60"/>
  <c r="AH18" i="60"/>
  <c r="Y18" i="60"/>
  <c r="P18" i="60"/>
  <c r="AY18" i="60"/>
  <c r="AP18" i="60"/>
  <c r="AG18" i="60"/>
  <c r="X18" i="60"/>
  <c r="O18" i="60"/>
  <c r="AX18" i="60"/>
  <c r="AO18" i="60"/>
  <c r="AF18" i="60"/>
  <c r="W18" i="60"/>
  <c r="N18" i="60"/>
  <c r="AW18" i="60"/>
  <c r="AN18" i="60"/>
  <c r="AE18" i="60"/>
  <c r="V18" i="60"/>
  <c r="M18" i="60"/>
  <c r="BD18" i="60"/>
  <c r="AU18" i="60"/>
  <c r="AL18" i="60"/>
  <c r="AC18" i="60"/>
  <c r="T18" i="60"/>
  <c r="BC18" i="60"/>
  <c r="AT18" i="60"/>
  <c r="AK18" i="60"/>
  <c r="AB18" i="60"/>
  <c r="S18" i="60"/>
  <c r="BB18" i="60"/>
  <c r="AS18" i="60"/>
  <c r="AJ18" i="60"/>
  <c r="AA18" i="60"/>
  <c r="R18" i="60"/>
  <c r="AW8" i="61"/>
  <c r="AN8" i="61"/>
  <c r="AE8" i="61"/>
  <c r="V8" i="61"/>
  <c r="M8" i="61"/>
  <c r="BD8" i="61"/>
  <c r="AU8" i="61"/>
  <c r="AL8" i="61"/>
  <c r="AC8" i="61"/>
  <c r="T8" i="61"/>
  <c r="BC8" i="61"/>
  <c r="AT8" i="61"/>
  <c r="AK8" i="61"/>
  <c r="AB8" i="61"/>
  <c r="S8" i="61"/>
  <c r="BB8" i="61"/>
  <c r="AS8" i="61"/>
  <c r="AJ8" i="61"/>
  <c r="AA8" i="61"/>
  <c r="R8" i="61"/>
  <c r="BA8" i="61"/>
  <c r="AR8" i="61"/>
  <c r="AI8" i="61"/>
  <c r="Z8" i="61"/>
  <c r="Q8" i="61"/>
  <c r="AZ8" i="61"/>
  <c r="AQ8" i="61"/>
  <c r="AH8" i="61"/>
  <c r="Y8" i="61"/>
  <c r="P8" i="61"/>
  <c r="AY8" i="61"/>
  <c r="AP8" i="61"/>
  <c r="AG8" i="61"/>
  <c r="X8" i="61"/>
  <c r="O8" i="61"/>
  <c r="AX8" i="61"/>
  <c r="AO8" i="61"/>
  <c r="AF8" i="61"/>
  <c r="W8" i="61"/>
  <c r="N8" i="61"/>
  <c r="AZ24" i="61"/>
  <c r="AQ24" i="61"/>
  <c r="AH24" i="61"/>
  <c r="Y24" i="61"/>
  <c r="P24" i="61"/>
  <c r="AY24" i="61"/>
  <c r="AP24" i="61"/>
  <c r="AG24" i="61"/>
  <c r="X24" i="61"/>
  <c r="AX24" i="61"/>
  <c r="AO24" i="61"/>
  <c r="AF24" i="61"/>
  <c r="W24" i="61"/>
  <c r="N24" i="61"/>
  <c r="AW24" i="61"/>
  <c r="AN24" i="61"/>
  <c r="AE24" i="61"/>
  <c r="V24" i="61"/>
  <c r="M24" i="61"/>
  <c r="BC24" i="61"/>
  <c r="AT24" i="61"/>
  <c r="AK24" i="61"/>
  <c r="AB24" i="61"/>
  <c r="S24" i="61"/>
  <c r="BB24" i="61"/>
  <c r="AS24" i="61"/>
  <c r="AJ24" i="61"/>
  <c r="AA24" i="61"/>
  <c r="R24" i="61"/>
  <c r="BA24" i="61"/>
  <c r="AR24" i="61"/>
  <c r="AI24" i="61"/>
  <c r="Z24" i="61"/>
  <c r="Q24" i="61"/>
  <c r="BD24" i="61"/>
  <c r="AU24" i="61"/>
  <c r="AL24" i="61"/>
  <c r="AC24" i="61"/>
  <c r="T24" i="61"/>
  <c r="O24" i="61"/>
  <c r="BC14" i="62"/>
  <c r="AT14" i="62"/>
  <c r="AK14" i="62"/>
  <c r="AB14" i="62"/>
  <c r="S14" i="62"/>
  <c r="BB14" i="62"/>
  <c r="AS14" i="62"/>
  <c r="AJ14" i="62"/>
  <c r="AA14" i="62"/>
  <c r="R14" i="62"/>
  <c r="BA14" i="62"/>
  <c r="AR14" i="62"/>
  <c r="AI14" i="62"/>
  <c r="Z14" i="62"/>
  <c r="Q14" i="62"/>
  <c r="AZ14" i="62"/>
  <c r="AQ14" i="62"/>
  <c r="AH14" i="62"/>
  <c r="Y14" i="62"/>
  <c r="P14" i="62"/>
  <c r="AY14" i="62"/>
  <c r="AP14" i="62"/>
  <c r="AG14" i="62"/>
  <c r="X14" i="62"/>
  <c r="O14" i="62"/>
  <c r="AX14" i="62"/>
  <c r="AO14" i="62"/>
  <c r="AF14" i="62"/>
  <c r="W14" i="62"/>
  <c r="N14" i="62"/>
  <c r="AW14" i="62"/>
  <c r="AN14" i="62"/>
  <c r="AE14" i="62"/>
  <c r="V14" i="62"/>
  <c r="M14" i="62"/>
  <c r="BD14" i="62"/>
  <c r="AU14" i="62"/>
  <c r="AL14" i="62"/>
  <c r="AC14" i="62"/>
  <c r="T14" i="62"/>
  <c r="BD30" i="62"/>
  <c r="BC30" i="62"/>
  <c r="AT30" i="62"/>
  <c r="AK30" i="62"/>
  <c r="BB30" i="62"/>
  <c r="AS30" i="62"/>
  <c r="AJ30" i="62"/>
  <c r="AA30" i="62"/>
  <c r="R30" i="62"/>
  <c r="BA30" i="62"/>
  <c r="AR30" i="62"/>
  <c r="AI30" i="62"/>
  <c r="Z30" i="62"/>
  <c r="Q30" i="62"/>
  <c r="AY30" i="62"/>
  <c r="AP30" i="62"/>
  <c r="AG30" i="62"/>
  <c r="X30" i="62"/>
  <c r="O30" i="62"/>
  <c r="AX30" i="62"/>
  <c r="AO30" i="62"/>
  <c r="AF30" i="62"/>
  <c r="W30" i="62"/>
  <c r="N30" i="62"/>
  <c r="AZ30" i="62"/>
  <c r="AC30" i="62"/>
  <c r="AW30" i="62"/>
  <c r="AB30" i="62"/>
  <c r="AU30" i="62"/>
  <c r="Y30" i="62"/>
  <c r="AQ30" i="62"/>
  <c r="V30" i="62"/>
  <c r="AN30" i="62"/>
  <c r="T30" i="62"/>
  <c r="AL30" i="62"/>
  <c r="S30" i="62"/>
  <c r="AH30" i="62"/>
  <c r="P30" i="62"/>
  <c r="AE30" i="62"/>
  <c r="M30" i="62"/>
  <c r="AW28" i="63"/>
  <c r="AN28" i="63"/>
  <c r="AE28" i="63"/>
  <c r="V28" i="63"/>
  <c r="M28" i="63"/>
  <c r="BD28" i="63"/>
  <c r="AU28" i="63"/>
  <c r="AL28" i="63"/>
  <c r="AC28" i="63"/>
  <c r="T28" i="63"/>
  <c r="BC28" i="63"/>
  <c r="AT28" i="63"/>
  <c r="AK28" i="63"/>
  <c r="AB28" i="63"/>
  <c r="S28" i="63"/>
  <c r="BB28" i="63"/>
  <c r="AS28" i="63"/>
  <c r="AJ28" i="63"/>
  <c r="AA28" i="63"/>
  <c r="R28" i="63"/>
  <c r="BA28" i="63"/>
  <c r="AR28" i="63"/>
  <c r="AI28" i="63"/>
  <c r="Z28" i="63"/>
  <c r="Q28" i="63"/>
  <c r="AZ28" i="63"/>
  <c r="AQ28" i="63"/>
  <c r="AH28" i="63"/>
  <c r="Y28" i="63"/>
  <c r="P28" i="63"/>
  <c r="AY28" i="63"/>
  <c r="AP28" i="63"/>
  <c r="AG28" i="63"/>
  <c r="X28" i="63"/>
  <c r="O28" i="63"/>
  <c r="AX28" i="63"/>
  <c r="AO28" i="63"/>
  <c r="AF28" i="63"/>
  <c r="W28" i="63"/>
  <c r="N28" i="63"/>
  <c r="BB18" i="64"/>
  <c r="AS18" i="64"/>
  <c r="AJ18" i="64"/>
  <c r="AA18" i="64"/>
  <c r="R18" i="64"/>
  <c r="BA18" i="64"/>
  <c r="AR18" i="64"/>
  <c r="AI18" i="64"/>
  <c r="Z18" i="64"/>
  <c r="Q18" i="64"/>
  <c r="AZ18" i="64"/>
  <c r="AQ18" i="64"/>
  <c r="AH18" i="64"/>
  <c r="Y18" i="64"/>
  <c r="P18" i="64"/>
  <c r="AY18" i="64"/>
  <c r="AP18" i="64"/>
  <c r="AG18" i="64"/>
  <c r="X18" i="64"/>
  <c r="O18" i="64"/>
  <c r="AX18" i="64"/>
  <c r="AO18" i="64"/>
  <c r="AF18" i="64"/>
  <c r="W18" i="64"/>
  <c r="N18" i="64"/>
  <c r="AW18" i="64"/>
  <c r="AN18" i="64"/>
  <c r="AE18" i="64"/>
  <c r="V18" i="64"/>
  <c r="M18" i="64"/>
  <c r="BD18" i="64"/>
  <c r="AU18" i="64"/>
  <c r="AL18" i="64"/>
  <c r="AC18" i="64"/>
  <c r="T18" i="64"/>
  <c r="BC18" i="64"/>
  <c r="AT18" i="64"/>
  <c r="AK18" i="64"/>
  <c r="AB18" i="64"/>
  <c r="S18" i="64"/>
  <c r="AY24" i="65"/>
  <c r="AP24" i="65"/>
  <c r="AG24" i="65"/>
  <c r="X24" i="65"/>
  <c r="O24" i="65"/>
  <c r="AX24" i="65"/>
  <c r="AO24" i="65"/>
  <c r="AF24" i="65"/>
  <c r="W24" i="65"/>
  <c r="N24" i="65"/>
  <c r="AW24" i="65"/>
  <c r="AN24" i="65"/>
  <c r="AE24" i="65"/>
  <c r="V24" i="65"/>
  <c r="M24" i="65"/>
  <c r="BD24" i="65"/>
  <c r="AU24" i="65"/>
  <c r="AL24" i="65"/>
  <c r="AC24" i="65"/>
  <c r="T24" i="65"/>
  <c r="BC24" i="65"/>
  <c r="AT24" i="65"/>
  <c r="AK24" i="65"/>
  <c r="AB24" i="65"/>
  <c r="S24" i="65"/>
  <c r="BB24" i="65"/>
  <c r="AS24" i="65"/>
  <c r="AJ24" i="65"/>
  <c r="AA24" i="65"/>
  <c r="R24" i="65"/>
  <c r="BA24" i="65"/>
  <c r="AR24" i="65"/>
  <c r="AI24" i="65"/>
  <c r="Z24" i="65"/>
  <c r="Q24" i="65"/>
  <c r="AZ24" i="65"/>
  <c r="AQ24" i="65"/>
  <c r="AH24" i="65"/>
  <c r="Y24" i="65"/>
  <c r="P24" i="65"/>
  <c r="Q31" i="57"/>
  <c r="BD28" i="48"/>
  <c r="AU28" i="48"/>
  <c r="AL28" i="48"/>
  <c r="AC28" i="48"/>
  <c r="T28" i="48"/>
  <c r="BC28" i="48"/>
  <c r="AT28" i="48"/>
  <c r="AK28" i="48"/>
  <c r="AB28" i="48"/>
  <c r="S28" i="48"/>
  <c r="BB28" i="48"/>
  <c r="AS28" i="48"/>
  <c r="AJ28" i="48"/>
  <c r="AA28" i="48"/>
  <c r="R28" i="48"/>
  <c r="BA28" i="48"/>
  <c r="AR28" i="48"/>
  <c r="AI28" i="48"/>
  <c r="Z28" i="48"/>
  <c r="Q28" i="48"/>
  <c r="AZ28" i="48"/>
  <c r="AQ28" i="48"/>
  <c r="AH28" i="48"/>
  <c r="Y28" i="48"/>
  <c r="P28" i="48"/>
  <c r="AY28" i="48"/>
  <c r="AP28" i="48"/>
  <c r="AG28" i="48"/>
  <c r="X28" i="48"/>
  <c r="O28" i="48"/>
  <c r="AX28" i="48"/>
  <c r="AO28" i="48"/>
  <c r="AF28" i="48"/>
  <c r="W28" i="48"/>
  <c r="N28" i="48"/>
  <c r="AW28" i="48"/>
  <c r="AN28" i="48"/>
  <c r="AE28" i="48"/>
  <c r="V28" i="48"/>
  <c r="M28" i="48"/>
  <c r="BD20" i="48"/>
  <c r="AU20" i="48"/>
  <c r="AL20" i="48"/>
  <c r="AC20" i="48"/>
  <c r="T20" i="48"/>
  <c r="BC20" i="48"/>
  <c r="AT20" i="48"/>
  <c r="AK20" i="48"/>
  <c r="AB20" i="48"/>
  <c r="S20" i="48"/>
  <c r="BB20" i="48"/>
  <c r="AS20" i="48"/>
  <c r="AJ20" i="48"/>
  <c r="AA20" i="48"/>
  <c r="R20" i="48"/>
  <c r="BA20" i="48"/>
  <c r="AR20" i="48"/>
  <c r="AI20" i="48"/>
  <c r="Z20" i="48"/>
  <c r="Q20" i="48"/>
  <c r="AZ20" i="48"/>
  <c r="AQ20" i="48"/>
  <c r="AH20" i="48"/>
  <c r="Y20" i="48"/>
  <c r="P20" i="48"/>
  <c r="AY20" i="48"/>
  <c r="AP20" i="48"/>
  <c r="AG20" i="48"/>
  <c r="X20" i="48"/>
  <c r="O20" i="48"/>
  <c r="AX20" i="48"/>
  <c r="AO20" i="48"/>
  <c r="AF20" i="48"/>
  <c r="W20" i="48"/>
  <c r="N20" i="48"/>
  <c r="AW20" i="48"/>
  <c r="AN20" i="48"/>
  <c r="AE20" i="48"/>
  <c r="V20" i="48"/>
  <c r="M20" i="48"/>
  <c r="BD12" i="48"/>
  <c r="AU12" i="48"/>
  <c r="AL12" i="48"/>
  <c r="AC12" i="48"/>
  <c r="T12" i="48"/>
  <c r="BC12" i="48"/>
  <c r="AT12" i="48"/>
  <c r="AK12" i="48"/>
  <c r="AB12" i="48"/>
  <c r="S12" i="48"/>
  <c r="BB12" i="48"/>
  <c r="AS12" i="48"/>
  <c r="AJ12" i="48"/>
  <c r="AA12" i="48"/>
  <c r="R12" i="48"/>
  <c r="BA12" i="48"/>
  <c r="AR12" i="48"/>
  <c r="AI12" i="48"/>
  <c r="Z12" i="48"/>
  <c r="Q12" i="48"/>
  <c r="AZ12" i="48"/>
  <c r="AQ12" i="48"/>
  <c r="AH12" i="48"/>
  <c r="Y12" i="48"/>
  <c r="P12" i="48"/>
  <c r="AY12" i="48"/>
  <c r="AP12" i="48"/>
  <c r="AG12" i="48"/>
  <c r="X12" i="48"/>
  <c r="O12" i="48"/>
  <c r="AX12" i="48"/>
  <c r="AO12" i="48"/>
  <c r="AF12" i="48"/>
  <c r="W12" i="48"/>
  <c r="N12" i="48"/>
  <c r="AW12" i="48"/>
  <c r="AN12" i="48"/>
  <c r="AE12" i="48"/>
  <c r="V12" i="48"/>
  <c r="M12" i="48"/>
  <c r="BD9" i="57"/>
  <c r="AW9" i="57"/>
  <c r="AY9" i="57"/>
  <c r="BA9" i="57"/>
  <c r="BB9" i="57"/>
  <c r="AS9" i="57"/>
  <c r="BC9" i="57"/>
  <c r="AY17" i="57"/>
  <c r="BA17" i="57"/>
  <c r="BB17" i="57"/>
  <c r="BC17" i="57"/>
  <c r="AY25" i="57"/>
  <c r="BB25" i="57"/>
  <c r="BC25" i="57"/>
  <c r="BD7" i="58"/>
  <c r="AU7" i="58"/>
  <c r="AL7" i="58"/>
  <c r="AC7" i="58"/>
  <c r="T7" i="58"/>
  <c r="BC7" i="58"/>
  <c r="AT7" i="58"/>
  <c r="AK7" i="58"/>
  <c r="AB7" i="58"/>
  <c r="S7" i="58"/>
  <c r="BB7" i="58"/>
  <c r="AS7" i="58"/>
  <c r="AJ7" i="58"/>
  <c r="AA7" i="58"/>
  <c r="R7" i="58"/>
  <c r="BA7" i="58"/>
  <c r="AR7" i="58"/>
  <c r="AI7" i="58"/>
  <c r="Z7" i="58"/>
  <c r="Q7" i="58"/>
  <c r="AZ7" i="58"/>
  <c r="AQ7" i="58"/>
  <c r="AH7" i="58"/>
  <c r="Y7" i="58"/>
  <c r="P7" i="58"/>
  <c r="AY7" i="58"/>
  <c r="AP7" i="58"/>
  <c r="AG7" i="58"/>
  <c r="X7" i="58"/>
  <c r="O7" i="58"/>
  <c r="AX7" i="58"/>
  <c r="AO7" i="58"/>
  <c r="AF7" i="58"/>
  <c r="W7" i="58"/>
  <c r="N7" i="58"/>
  <c r="AW7" i="58"/>
  <c r="AN7" i="58"/>
  <c r="AE7" i="58"/>
  <c r="V7" i="58"/>
  <c r="M7" i="58"/>
  <c r="AW15" i="58"/>
  <c r="BC15" i="58"/>
  <c r="AT15" i="58"/>
  <c r="AK15" i="58"/>
  <c r="AB15" i="58"/>
  <c r="S15" i="58"/>
  <c r="BA15" i="58"/>
  <c r="AR15" i="58"/>
  <c r="AI15" i="58"/>
  <c r="AY15" i="58"/>
  <c r="AP15" i="58"/>
  <c r="AG15" i="58"/>
  <c r="X15" i="58"/>
  <c r="O15" i="58"/>
  <c r="AX15" i="58"/>
  <c r="AO15" i="58"/>
  <c r="AF15" i="58"/>
  <c r="W15" i="58"/>
  <c r="N15" i="58"/>
  <c r="AS15" i="58"/>
  <c r="AA15" i="58"/>
  <c r="M15" i="58"/>
  <c r="AQ15" i="58"/>
  <c r="Z15" i="58"/>
  <c r="AN15" i="58"/>
  <c r="Y15" i="58"/>
  <c r="AL15" i="58"/>
  <c r="V15" i="58"/>
  <c r="BD15" i="58"/>
  <c r="AJ15" i="58"/>
  <c r="T15" i="58"/>
  <c r="BB15" i="58"/>
  <c r="AH15" i="58"/>
  <c r="R15" i="58"/>
  <c r="AZ15" i="58"/>
  <c r="AE15" i="58"/>
  <c r="Q15" i="58"/>
  <c r="AU15" i="58"/>
  <c r="AC15" i="58"/>
  <c r="P15" i="58"/>
  <c r="AW23" i="58"/>
  <c r="AN23" i="58"/>
  <c r="AE23" i="58"/>
  <c r="V23" i="58"/>
  <c r="M23" i="58"/>
  <c r="BD23" i="58"/>
  <c r="AU23" i="58"/>
  <c r="AL23" i="58"/>
  <c r="AC23" i="58"/>
  <c r="T23" i="58"/>
  <c r="BC23" i="58"/>
  <c r="AT23" i="58"/>
  <c r="AK23" i="58"/>
  <c r="AB23" i="58"/>
  <c r="S23" i="58"/>
  <c r="BB23" i="58"/>
  <c r="AS23" i="58"/>
  <c r="AJ23" i="58"/>
  <c r="AA23" i="58"/>
  <c r="R23" i="58"/>
  <c r="BA23" i="58"/>
  <c r="AR23" i="58"/>
  <c r="AI23" i="58"/>
  <c r="Z23" i="58"/>
  <c r="Q23" i="58"/>
  <c r="AZ23" i="58"/>
  <c r="AQ23" i="58"/>
  <c r="AH23" i="58"/>
  <c r="Y23" i="58"/>
  <c r="P23" i="58"/>
  <c r="AY23" i="58"/>
  <c r="AP23" i="58"/>
  <c r="AG23" i="58"/>
  <c r="X23" i="58"/>
  <c r="O23" i="58"/>
  <c r="AX23" i="58"/>
  <c r="AO23" i="58"/>
  <c r="AF23" i="58"/>
  <c r="W23" i="58"/>
  <c r="N23" i="58"/>
  <c r="AW31" i="58"/>
  <c r="AN31" i="58"/>
  <c r="AE31" i="58"/>
  <c r="V31" i="58"/>
  <c r="M31" i="58"/>
  <c r="BD31" i="58"/>
  <c r="AU31" i="58"/>
  <c r="AL31" i="58"/>
  <c r="AC31" i="58"/>
  <c r="T31" i="58"/>
  <c r="BC31" i="58"/>
  <c r="AT31" i="58"/>
  <c r="AK31" i="58"/>
  <c r="AB31" i="58"/>
  <c r="S31" i="58"/>
  <c r="BB31" i="58"/>
  <c r="AS31" i="58"/>
  <c r="AJ31" i="58"/>
  <c r="AA31" i="58"/>
  <c r="R31" i="58"/>
  <c r="BA31" i="58"/>
  <c r="AR31" i="58"/>
  <c r="AI31" i="58"/>
  <c r="Z31" i="58"/>
  <c r="Q31" i="58"/>
  <c r="AZ31" i="58"/>
  <c r="AQ31" i="58"/>
  <c r="AH31" i="58"/>
  <c r="Y31" i="58"/>
  <c r="P31" i="58"/>
  <c r="AY31" i="58"/>
  <c r="AP31" i="58"/>
  <c r="AG31" i="58"/>
  <c r="X31" i="58"/>
  <c r="O31" i="58"/>
  <c r="AX31" i="58"/>
  <c r="AO31" i="58"/>
  <c r="AF31" i="58"/>
  <c r="W31" i="58"/>
  <c r="N31" i="58"/>
  <c r="AZ13" i="59"/>
  <c r="AQ13" i="59"/>
  <c r="AH13" i="59"/>
  <c r="Y13" i="59"/>
  <c r="P13" i="59"/>
  <c r="AY13" i="59"/>
  <c r="AP13" i="59"/>
  <c r="AG13" i="59"/>
  <c r="X13" i="59"/>
  <c r="O13" i="59"/>
  <c r="AX13" i="59"/>
  <c r="AO13" i="59"/>
  <c r="AF13" i="59"/>
  <c r="W13" i="59"/>
  <c r="N13" i="59"/>
  <c r="AW13" i="59"/>
  <c r="AN13" i="59"/>
  <c r="AE13" i="59"/>
  <c r="V13" i="59"/>
  <c r="M13" i="59"/>
  <c r="BD13" i="59"/>
  <c r="AU13" i="59"/>
  <c r="AL13" i="59"/>
  <c r="AC13" i="59"/>
  <c r="T13" i="59"/>
  <c r="BC13" i="59"/>
  <c r="AT13" i="59"/>
  <c r="AK13" i="59"/>
  <c r="AB13" i="59"/>
  <c r="S13" i="59"/>
  <c r="BB13" i="59"/>
  <c r="AS13" i="59"/>
  <c r="AJ13" i="59"/>
  <c r="AA13" i="59"/>
  <c r="R13" i="59"/>
  <c r="BA13" i="59"/>
  <c r="AR13" i="59"/>
  <c r="AI13" i="59"/>
  <c r="Z13" i="59"/>
  <c r="Q13" i="59"/>
  <c r="AW21" i="59"/>
  <c r="AN21" i="59"/>
  <c r="AE21" i="59"/>
  <c r="V21" i="59"/>
  <c r="M21" i="59"/>
  <c r="AU21" i="59"/>
  <c r="AK21" i="59"/>
  <c r="AA21" i="59"/>
  <c r="Q21" i="59"/>
  <c r="BD21" i="59"/>
  <c r="AT21" i="59"/>
  <c r="AJ21" i="59"/>
  <c r="Z21" i="59"/>
  <c r="P21" i="59"/>
  <c r="BC21" i="59"/>
  <c r="AS21" i="59"/>
  <c r="AI21" i="59"/>
  <c r="Y21" i="59"/>
  <c r="O21" i="59"/>
  <c r="BB21" i="59"/>
  <c r="AR21" i="59"/>
  <c r="AH21" i="59"/>
  <c r="X21" i="59"/>
  <c r="N21" i="59"/>
  <c r="BA21" i="59"/>
  <c r="AQ21" i="59"/>
  <c r="AG21" i="59"/>
  <c r="W21" i="59"/>
  <c r="AZ21" i="59"/>
  <c r="AP21" i="59"/>
  <c r="AF21" i="59"/>
  <c r="T21" i="59"/>
  <c r="AY21" i="59"/>
  <c r="AO21" i="59"/>
  <c r="AC21" i="59"/>
  <c r="S21" i="59"/>
  <c r="AX21" i="59"/>
  <c r="AL21" i="59"/>
  <c r="AB21" i="59"/>
  <c r="R21" i="59"/>
  <c r="BC29" i="59"/>
  <c r="AT29" i="59"/>
  <c r="AK29" i="59"/>
  <c r="AB29" i="59"/>
  <c r="S29" i="59"/>
  <c r="BB29" i="59"/>
  <c r="AS29" i="59"/>
  <c r="AJ29" i="59"/>
  <c r="AA29" i="59"/>
  <c r="R29" i="59"/>
  <c r="BA29" i="59"/>
  <c r="AR29" i="59"/>
  <c r="AI29" i="59"/>
  <c r="Z29" i="59"/>
  <c r="Q29" i="59"/>
  <c r="AZ29" i="59"/>
  <c r="AQ29" i="59"/>
  <c r="AH29" i="59"/>
  <c r="Y29" i="59"/>
  <c r="P29" i="59"/>
  <c r="AY29" i="59"/>
  <c r="AP29" i="59"/>
  <c r="AG29" i="59"/>
  <c r="X29" i="59"/>
  <c r="O29" i="59"/>
  <c r="AX29" i="59"/>
  <c r="AO29" i="59"/>
  <c r="AF29" i="59"/>
  <c r="W29" i="59"/>
  <c r="N29" i="59"/>
  <c r="AW29" i="59"/>
  <c r="AN29" i="59"/>
  <c r="AE29" i="59"/>
  <c r="V29" i="59"/>
  <c r="M29" i="59"/>
  <c r="BD29" i="59"/>
  <c r="AU29" i="59"/>
  <c r="AL29" i="59"/>
  <c r="AC29" i="59"/>
  <c r="T29" i="59"/>
  <c r="BA11" i="60"/>
  <c r="AR11" i="60"/>
  <c r="AI11" i="60"/>
  <c r="Z11" i="60"/>
  <c r="Q11" i="60"/>
  <c r="AW11" i="60"/>
  <c r="AN11" i="60"/>
  <c r="AE11" i="60"/>
  <c r="V11" i="60"/>
  <c r="BC11" i="60"/>
  <c r="AT11" i="60"/>
  <c r="AK11" i="60"/>
  <c r="BB11" i="60"/>
  <c r="AS11" i="60"/>
  <c r="AJ11" i="60"/>
  <c r="AA11" i="60"/>
  <c r="R11" i="60"/>
  <c r="AP11" i="60"/>
  <c r="Y11" i="60"/>
  <c r="M11" i="60"/>
  <c r="AO11" i="60"/>
  <c r="X11" i="60"/>
  <c r="BD11" i="60"/>
  <c r="AL11" i="60"/>
  <c r="W11" i="60"/>
  <c r="AZ11" i="60"/>
  <c r="AH11" i="60"/>
  <c r="T11" i="60"/>
  <c r="AY11" i="60"/>
  <c r="AG11" i="60"/>
  <c r="S11" i="60"/>
  <c r="AX11" i="60"/>
  <c r="AF11" i="60"/>
  <c r="P11" i="60"/>
  <c r="AU11" i="60"/>
  <c r="AC11" i="60"/>
  <c r="O11" i="60"/>
  <c r="AQ11" i="60"/>
  <c r="AB11" i="60"/>
  <c r="N11" i="60"/>
  <c r="BA19" i="60"/>
  <c r="AR19" i="60"/>
  <c r="AI19" i="60"/>
  <c r="Z19" i="60"/>
  <c r="Q19" i="60"/>
  <c r="AZ19" i="60"/>
  <c r="AQ19" i="60"/>
  <c r="AH19" i="60"/>
  <c r="Y19" i="60"/>
  <c r="P19" i="60"/>
  <c r="AY19" i="60"/>
  <c r="AP19" i="60"/>
  <c r="AG19" i="60"/>
  <c r="X19" i="60"/>
  <c r="O19" i="60"/>
  <c r="AX19" i="60"/>
  <c r="AO19" i="60"/>
  <c r="AF19" i="60"/>
  <c r="W19" i="60"/>
  <c r="N19" i="60"/>
  <c r="AW19" i="60"/>
  <c r="AN19" i="60"/>
  <c r="AE19" i="60"/>
  <c r="V19" i="60"/>
  <c r="M19" i="60"/>
  <c r="BD19" i="60"/>
  <c r="AU19" i="60"/>
  <c r="AL19" i="60"/>
  <c r="AC19" i="60"/>
  <c r="T19" i="60"/>
  <c r="BC19" i="60"/>
  <c r="AT19" i="60"/>
  <c r="AK19" i="60"/>
  <c r="AB19" i="60"/>
  <c r="S19" i="60"/>
  <c r="BB19" i="60"/>
  <c r="AS19" i="60"/>
  <c r="AJ19" i="60"/>
  <c r="AA19" i="60"/>
  <c r="R19" i="60"/>
  <c r="AZ27" i="60"/>
  <c r="AQ27" i="60"/>
  <c r="AH27" i="60"/>
  <c r="Y27" i="60"/>
  <c r="P27" i="60"/>
  <c r="AY27" i="60"/>
  <c r="BB27" i="60"/>
  <c r="AP27" i="60"/>
  <c r="AF27" i="60"/>
  <c r="V27" i="60"/>
  <c r="BA27" i="60"/>
  <c r="AO27" i="60"/>
  <c r="AE27" i="60"/>
  <c r="T27" i="60"/>
  <c r="AX27" i="60"/>
  <c r="AN27" i="60"/>
  <c r="AC27" i="60"/>
  <c r="S27" i="60"/>
  <c r="AW27" i="60"/>
  <c r="AL27" i="60"/>
  <c r="AB27" i="60"/>
  <c r="R27" i="60"/>
  <c r="AU27" i="60"/>
  <c r="AK27" i="60"/>
  <c r="AA27" i="60"/>
  <c r="Q27" i="60"/>
  <c r="AT27" i="60"/>
  <c r="AJ27" i="60"/>
  <c r="Z27" i="60"/>
  <c r="O27" i="60"/>
  <c r="BD27" i="60"/>
  <c r="AS27" i="60"/>
  <c r="AI27" i="60"/>
  <c r="X27" i="60"/>
  <c r="N27" i="60"/>
  <c r="BC27" i="60"/>
  <c r="AR27" i="60"/>
  <c r="AG27" i="60"/>
  <c r="W27" i="60"/>
  <c r="M27" i="60"/>
  <c r="AW9" i="61"/>
  <c r="AN9" i="61"/>
  <c r="AE9" i="61"/>
  <c r="V9" i="61"/>
  <c r="M9" i="61"/>
  <c r="BD9" i="61"/>
  <c r="AU9" i="61"/>
  <c r="AL9" i="61"/>
  <c r="AC9" i="61"/>
  <c r="T9" i="61"/>
  <c r="BC9" i="61"/>
  <c r="AT9" i="61"/>
  <c r="AK9" i="61"/>
  <c r="AB9" i="61"/>
  <c r="S9" i="61"/>
  <c r="BB9" i="61"/>
  <c r="AS9" i="61"/>
  <c r="AJ9" i="61"/>
  <c r="AA9" i="61"/>
  <c r="R9" i="61"/>
  <c r="BA9" i="61"/>
  <c r="AR9" i="61"/>
  <c r="AI9" i="61"/>
  <c r="Z9" i="61"/>
  <c r="Q9" i="61"/>
  <c r="AZ9" i="61"/>
  <c r="AQ9" i="61"/>
  <c r="AH9" i="61"/>
  <c r="Y9" i="61"/>
  <c r="P9" i="61"/>
  <c r="AY9" i="61"/>
  <c r="AP9" i="61"/>
  <c r="AG9" i="61"/>
  <c r="X9" i="61"/>
  <c r="O9" i="61"/>
  <c r="AX9" i="61"/>
  <c r="AO9" i="61"/>
  <c r="AF9" i="61"/>
  <c r="W9" i="61"/>
  <c r="N9" i="61"/>
  <c r="BB17" i="61"/>
  <c r="AS17" i="61"/>
  <c r="AJ17" i="61"/>
  <c r="AA17" i="61"/>
  <c r="R17" i="61"/>
  <c r="BA17" i="61"/>
  <c r="AR17" i="61"/>
  <c r="AI17" i="61"/>
  <c r="Z17" i="61"/>
  <c r="Q17" i="61"/>
  <c r="AW17" i="61"/>
  <c r="AK17" i="61"/>
  <c r="X17" i="61"/>
  <c r="M17" i="61"/>
  <c r="AU17" i="61"/>
  <c r="AH17" i="61"/>
  <c r="W17" i="61"/>
  <c r="AT17" i="61"/>
  <c r="AG17" i="61"/>
  <c r="V17" i="61"/>
  <c r="BD17" i="61"/>
  <c r="AQ17" i="61"/>
  <c r="AF17" i="61"/>
  <c r="T17" i="61"/>
  <c r="BC17" i="61"/>
  <c r="AP17" i="61"/>
  <c r="AE17" i="61"/>
  <c r="S17" i="61"/>
  <c r="AZ17" i="61"/>
  <c r="AO17" i="61"/>
  <c r="AC17" i="61"/>
  <c r="P17" i="61"/>
  <c r="AY17" i="61"/>
  <c r="AN17" i="61"/>
  <c r="AB17" i="61"/>
  <c r="O17" i="61"/>
  <c r="AX17" i="61"/>
  <c r="AL17" i="61"/>
  <c r="Y17" i="61"/>
  <c r="N17" i="61"/>
  <c r="AZ25" i="61"/>
  <c r="AQ25" i="61"/>
  <c r="AH25" i="61"/>
  <c r="Y25" i="61"/>
  <c r="P25" i="61"/>
  <c r="AY25" i="61"/>
  <c r="AP25" i="61"/>
  <c r="AG25" i="61"/>
  <c r="X25" i="61"/>
  <c r="O25" i="61"/>
  <c r="AX25" i="61"/>
  <c r="AO25" i="61"/>
  <c r="AF25" i="61"/>
  <c r="W25" i="61"/>
  <c r="N25" i="61"/>
  <c r="AW25" i="61"/>
  <c r="AN25" i="61"/>
  <c r="AE25" i="61"/>
  <c r="V25" i="61"/>
  <c r="M25" i="61"/>
  <c r="BC25" i="61"/>
  <c r="AT25" i="61"/>
  <c r="AK25" i="61"/>
  <c r="AB25" i="61"/>
  <c r="S25" i="61"/>
  <c r="BB25" i="61"/>
  <c r="AS25" i="61"/>
  <c r="AJ25" i="61"/>
  <c r="AA25" i="61"/>
  <c r="R25" i="61"/>
  <c r="BA25" i="61"/>
  <c r="AR25" i="61"/>
  <c r="AI25" i="61"/>
  <c r="Z25" i="61"/>
  <c r="Q25" i="61"/>
  <c r="T25" i="61"/>
  <c r="BD25" i="61"/>
  <c r="AU25" i="61"/>
  <c r="AL25" i="61"/>
  <c r="AC25" i="61"/>
  <c r="BC7" i="62"/>
  <c r="AT7" i="62"/>
  <c r="AK7" i="62"/>
  <c r="AB7" i="62"/>
  <c r="S7" i="62"/>
  <c r="BB7" i="62"/>
  <c r="AS7" i="62"/>
  <c r="AJ7" i="62"/>
  <c r="AA7" i="62"/>
  <c r="R7" i="62"/>
  <c r="BA7" i="62"/>
  <c r="AR7" i="62"/>
  <c r="AI7" i="62"/>
  <c r="Z7" i="62"/>
  <c r="Q7" i="62"/>
  <c r="AZ7" i="62"/>
  <c r="AQ7" i="62"/>
  <c r="AH7" i="62"/>
  <c r="Y7" i="62"/>
  <c r="P7" i="62"/>
  <c r="AY7" i="62"/>
  <c r="AP7" i="62"/>
  <c r="AG7" i="62"/>
  <c r="X7" i="62"/>
  <c r="O7" i="62"/>
  <c r="AX7" i="62"/>
  <c r="AO7" i="62"/>
  <c r="AF7" i="62"/>
  <c r="W7" i="62"/>
  <c r="N7" i="62"/>
  <c r="AW7" i="62"/>
  <c r="AN7" i="62"/>
  <c r="AE7" i="62"/>
  <c r="V7" i="62"/>
  <c r="M7" i="62"/>
  <c r="BD7" i="62"/>
  <c r="AU7" i="62"/>
  <c r="AL7" i="62"/>
  <c r="AC7" i="62"/>
  <c r="T7" i="62"/>
  <c r="BC15" i="62"/>
  <c r="AT15" i="62"/>
  <c r="AK15" i="62"/>
  <c r="AB15" i="62"/>
  <c r="S15" i="62"/>
  <c r="BB15" i="62"/>
  <c r="AS15" i="62"/>
  <c r="AJ15" i="62"/>
  <c r="AA15" i="62"/>
  <c r="R15" i="62"/>
  <c r="BA15" i="62"/>
  <c r="AR15" i="62"/>
  <c r="AI15" i="62"/>
  <c r="Z15" i="62"/>
  <c r="Q15" i="62"/>
  <c r="AZ15" i="62"/>
  <c r="AQ15" i="62"/>
  <c r="AH15" i="62"/>
  <c r="Y15" i="62"/>
  <c r="P15" i="62"/>
  <c r="AY15" i="62"/>
  <c r="AP15" i="62"/>
  <c r="AG15" i="62"/>
  <c r="X15" i="62"/>
  <c r="O15" i="62"/>
  <c r="AX15" i="62"/>
  <c r="AO15" i="62"/>
  <c r="AF15" i="62"/>
  <c r="W15" i="62"/>
  <c r="N15" i="62"/>
  <c r="AW15" i="62"/>
  <c r="AN15" i="62"/>
  <c r="AE15" i="62"/>
  <c r="V15" i="62"/>
  <c r="M15" i="62"/>
  <c r="BD15" i="62"/>
  <c r="AU15" i="62"/>
  <c r="AL15" i="62"/>
  <c r="AC15" i="62"/>
  <c r="T15" i="62"/>
  <c r="BC23" i="62"/>
  <c r="AT23" i="62"/>
  <c r="AK23" i="62"/>
  <c r="AB23" i="62"/>
  <c r="S23" i="62"/>
  <c r="BB23" i="62"/>
  <c r="AS23" i="62"/>
  <c r="AJ23" i="62"/>
  <c r="AA23" i="62"/>
  <c r="R23" i="62"/>
  <c r="BA23" i="62"/>
  <c r="AR23" i="62"/>
  <c r="AI23" i="62"/>
  <c r="Z23" i="62"/>
  <c r="Q23" i="62"/>
  <c r="AZ23" i="62"/>
  <c r="AQ23" i="62"/>
  <c r="AH23" i="62"/>
  <c r="Y23" i="62"/>
  <c r="P23" i="62"/>
  <c r="AY23" i="62"/>
  <c r="AP23" i="62"/>
  <c r="AG23" i="62"/>
  <c r="X23" i="62"/>
  <c r="O23" i="62"/>
  <c r="AX23" i="62"/>
  <c r="AO23" i="62"/>
  <c r="AF23" i="62"/>
  <c r="W23" i="62"/>
  <c r="N23" i="62"/>
  <c r="AW23" i="62"/>
  <c r="AN23" i="62"/>
  <c r="AE23" i="62"/>
  <c r="V23" i="62"/>
  <c r="M23" i="62"/>
  <c r="BD23" i="62"/>
  <c r="AU23" i="62"/>
  <c r="AL23" i="62"/>
  <c r="AC23" i="62"/>
  <c r="T23" i="62"/>
  <c r="BD31" i="62"/>
  <c r="AU31" i="62"/>
  <c r="AL31" i="62"/>
  <c r="AC31" i="62"/>
  <c r="T31" i="62"/>
  <c r="BC31" i="62"/>
  <c r="AT31" i="62"/>
  <c r="AK31" i="62"/>
  <c r="AB31" i="62"/>
  <c r="S31" i="62"/>
  <c r="BB31" i="62"/>
  <c r="AS31" i="62"/>
  <c r="AJ31" i="62"/>
  <c r="AA31" i="62"/>
  <c r="R31" i="62"/>
  <c r="BA31" i="62"/>
  <c r="AR31" i="62"/>
  <c r="AI31" i="62"/>
  <c r="Z31" i="62"/>
  <c r="Q31" i="62"/>
  <c r="AZ31" i="62"/>
  <c r="AQ31" i="62"/>
  <c r="AY31" i="62"/>
  <c r="AP31" i="62"/>
  <c r="AG31" i="62"/>
  <c r="X31" i="62"/>
  <c r="O31" i="62"/>
  <c r="AX31" i="62"/>
  <c r="AO31" i="62"/>
  <c r="AF31" i="62"/>
  <c r="W31" i="62"/>
  <c r="N31" i="62"/>
  <c r="AW31" i="62"/>
  <c r="AN31" i="62"/>
  <c r="AH31" i="62"/>
  <c r="AE31" i="62"/>
  <c r="Y31" i="62"/>
  <c r="V31" i="62"/>
  <c r="P31" i="62"/>
  <c r="M31" i="62"/>
  <c r="AW13" i="63"/>
  <c r="AN13" i="63"/>
  <c r="AE13" i="63"/>
  <c r="V13" i="63"/>
  <c r="M13" i="63"/>
  <c r="BD13" i="63"/>
  <c r="AU13" i="63"/>
  <c r="AL13" i="63"/>
  <c r="AC13" i="63"/>
  <c r="T13" i="63"/>
  <c r="BC13" i="63"/>
  <c r="AT13" i="63"/>
  <c r="AK13" i="63"/>
  <c r="AB13" i="63"/>
  <c r="S13" i="63"/>
  <c r="BB13" i="63"/>
  <c r="AS13" i="63"/>
  <c r="AJ13" i="63"/>
  <c r="AA13" i="63"/>
  <c r="R13" i="63"/>
  <c r="BA13" i="63"/>
  <c r="AR13" i="63"/>
  <c r="AI13" i="63"/>
  <c r="Z13" i="63"/>
  <c r="Q13" i="63"/>
  <c r="AZ13" i="63"/>
  <c r="AQ13" i="63"/>
  <c r="AH13" i="63"/>
  <c r="Y13" i="63"/>
  <c r="P13" i="63"/>
  <c r="AY13" i="63"/>
  <c r="AP13" i="63"/>
  <c r="AG13" i="63"/>
  <c r="X13" i="63"/>
  <c r="O13" i="63"/>
  <c r="AX13" i="63"/>
  <c r="AO13" i="63"/>
  <c r="AF13" i="63"/>
  <c r="W13" i="63"/>
  <c r="N13" i="63"/>
  <c r="AW21" i="63"/>
  <c r="AN21" i="63"/>
  <c r="AE21" i="63"/>
  <c r="V21" i="63"/>
  <c r="M21" i="63"/>
  <c r="BD21" i="63"/>
  <c r="AU21" i="63"/>
  <c r="AL21" i="63"/>
  <c r="AC21" i="63"/>
  <c r="T21" i="63"/>
  <c r="BC21" i="63"/>
  <c r="AT21" i="63"/>
  <c r="AK21" i="63"/>
  <c r="AB21" i="63"/>
  <c r="S21" i="63"/>
  <c r="BB21" i="63"/>
  <c r="AS21" i="63"/>
  <c r="AJ21" i="63"/>
  <c r="AA21" i="63"/>
  <c r="R21" i="63"/>
  <c r="BA21" i="63"/>
  <c r="AR21" i="63"/>
  <c r="AI21" i="63"/>
  <c r="Z21" i="63"/>
  <c r="Q21" i="63"/>
  <c r="AZ21" i="63"/>
  <c r="AQ21" i="63"/>
  <c r="AH21" i="63"/>
  <c r="Y21" i="63"/>
  <c r="P21" i="63"/>
  <c r="AY21" i="63"/>
  <c r="AP21" i="63"/>
  <c r="AG21" i="63"/>
  <c r="X21" i="63"/>
  <c r="O21" i="63"/>
  <c r="AX21" i="63"/>
  <c r="AO21" i="63"/>
  <c r="AF21" i="63"/>
  <c r="W21" i="63"/>
  <c r="N21" i="63"/>
  <c r="AW29" i="63"/>
  <c r="AN29" i="63"/>
  <c r="AE29" i="63"/>
  <c r="V29" i="63"/>
  <c r="M29" i="63"/>
  <c r="BD29" i="63"/>
  <c r="AU29" i="63"/>
  <c r="AL29" i="63"/>
  <c r="AC29" i="63"/>
  <c r="T29" i="63"/>
  <c r="BC29" i="63"/>
  <c r="AT29" i="63"/>
  <c r="AK29" i="63"/>
  <c r="AB29" i="63"/>
  <c r="S29" i="63"/>
  <c r="BB29" i="63"/>
  <c r="AS29" i="63"/>
  <c r="AJ29" i="63"/>
  <c r="AA29" i="63"/>
  <c r="R29" i="63"/>
  <c r="BA29" i="63"/>
  <c r="AR29" i="63"/>
  <c r="AI29" i="63"/>
  <c r="Z29" i="63"/>
  <c r="Q29" i="63"/>
  <c r="AZ29" i="63"/>
  <c r="AQ29" i="63"/>
  <c r="AH29" i="63"/>
  <c r="Y29" i="63"/>
  <c r="P29" i="63"/>
  <c r="AY29" i="63"/>
  <c r="AP29" i="63"/>
  <c r="AG29" i="63"/>
  <c r="X29" i="63"/>
  <c r="O29" i="63"/>
  <c r="AX29" i="63"/>
  <c r="AO29" i="63"/>
  <c r="AF29" i="63"/>
  <c r="W29" i="63"/>
  <c r="N29" i="63"/>
  <c r="BB11" i="64"/>
  <c r="AS11" i="64"/>
  <c r="AJ11" i="64"/>
  <c r="AA11" i="64"/>
  <c r="R11" i="64"/>
  <c r="BA11" i="64"/>
  <c r="AR11" i="64"/>
  <c r="AI11" i="64"/>
  <c r="Z11" i="64"/>
  <c r="Q11" i="64"/>
  <c r="AZ11" i="64"/>
  <c r="AQ11" i="64"/>
  <c r="AH11" i="64"/>
  <c r="Y11" i="64"/>
  <c r="P11" i="64"/>
  <c r="AY11" i="64"/>
  <c r="AP11" i="64"/>
  <c r="AG11" i="64"/>
  <c r="X11" i="64"/>
  <c r="O11" i="64"/>
  <c r="AX11" i="64"/>
  <c r="AO11" i="64"/>
  <c r="AF11" i="64"/>
  <c r="W11" i="64"/>
  <c r="N11" i="64"/>
  <c r="AW11" i="64"/>
  <c r="AN11" i="64"/>
  <c r="AE11" i="64"/>
  <c r="V11" i="64"/>
  <c r="M11" i="64"/>
  <c r="BD11" i="64"/>
  <c r="AU11" i="64"/>
  <c r="AL11" i="64"/>
  <c r="AC11" i="64"/>
  <c r="T11" i="64"/>
  <c r="BC11" i="64"/>
  <c r="AT11" i="64"/>
  <c r="AK11" i="64"/>
  <c r="AB11" i="64"/>
  <c r="S11" i="64"/>
  <c r="BC19" i="64"/>
  <c r="BB19" i="64"/>
  <c r="AS19" i="64"/>
  <c r="AJ19" i="64"/>
  <c r="AA19" i="64"/>
  <c r="R19" i="64"/>
  <c r="BA19" i="64"/>
  <c r="AR19" i="64"/>
  <c r="AI19" i="64"/>
  <c r="Z19" i="64"/>
  <c r="Q19" i="64"/>
  <c r="AZ19" i="64"/>
  <c r="AQ19" i="64"/>
  <c r="AH19" i="64"/>
  <c r="Y19" i="64"/>
  <c r="P19" i="64"/>
  <c r="AY19" i="64"/>
  <c r="AP19" i="64"/>
  <c r="AG19" i="64"/>
  <c r="X19" i="64"/>
  <c r="O19" i="64"/>
  <c r="AX19" i="64"/>
  <c r="AO19" i="64"/>
  <c r="AF19" i="64"/>
  <c r="W19" i="64"/>
  <c r="N19" i="64"/>
  <c r="AW19" i="64"/>
  <c r="AN19" i="64"/>
  <c r="AE19" i="64"/>
  <c r="V19" i="64"/>
  <c r="M19" i="64"/>
  <c r="AU19" i="64"/>
  <c r="AL19" i="64"/>
  <c r="AC19" i="64"/>
  <c r="T19" i="64"/>
  <c r="BD19" i="64"/>
  <c r="AT19" i="64"/>
  <c r="AK19" i="64"/>
  <c r="AB19" i="64"/>
  <c r="S19" i="64"/>
  <c r="BB27" i="64"/>
  <c r="AS27" i="64"/>
  <c r="AJ27" i="64"/>
  <c r="AA27" i="64"/>
  <c r="R27" i="64"/>
  <c r="BA27" i="64"/>
  <c r="AR27" i="64"/>
  <c r="AI27" i="64"/>
  <c r="Z27" i="64"/>
  <c r="Q27" i="64"/>
  <c r="AZ27" i="64"/>
  <c r="AQ27" i="64"/>
  <c r="AH27" i="64"/>
  <c r="Y27" i="64"/>
  <c r="P27" i="64"/>
  <c r="AY27" i="64"/>
  <c r="AP27" i="64"/>
  <c r="AG27" i="64"/>
  <c r="X27" i="64"/>
  <c r="O27" i="64"/>
  <c r="AX27" i="64"/>
  <c r="AO27" i="64"/>
  <c r="AF27" i="64"/>
  <c r="W27" i="64"/>
  <c r="N27" i="64"/>
  <c r="AW27" i="64"/>
  <c r="AN27" i="64"/>
  <c r="AE27" i="64"/>
  <c r="V27" i="64"/>
  <c r="M27" i="64"/>
  <c r="BD27" i="64"/>
  <c r="AU27" i="64"/>
  <c r="AL27" i="64"/>
  <c r="AC27" i="64"/>
  <c r="T27" i="64"/>
  <c r="BC27" i="64"/>
  <c r="AT27" i="64"/>
  <c r="AK27" i="64"/>
  <c r="AB27" i="64"/>
  <c r="S27" i="64"/>
  <c r="BB9" i="65"/>
  <c r="AS9" i="65"/>
  <c r="AJ9" i="65"/>
  <c r="AA9" i="65"/>
  <c r="R9" i="65"/>
  <c r="BA9" i="65"/>
  <c r="AR9" i="65"/>
  <c r="AI9" i="65"/>
  <c r="Z9" i="65"/>
  <c r="Q9" i="65"/>
  <c r="AZ9" i="65"/>
  <c r="AQ9" i="65"/>
  <c r="AH9" i="65"/>
  <c r="Y9" i="65"/>
  <c r="P9" i="65"/>
  <c r="AY9" i="65"/>
  <c r="AP9" i="65"/>
  <c r="AG9" i="65"/>
  <c r="X9" i="65"/>
  <c r="O9" i="65"/>
  <c r="AX9" i="65"/>
  <c r="AO9" i="65"/>
  <c r="AF9" i="65"/>
  <c r="W9" i="65"/>
  <c r="N9" i="65"/>
  <c r="AW9" i="65"/>
  <c r="AN9" i="65"/>
  <c r="AE9" i="65"/>
  <c r="V9" i="65"/>
  <c r="M9" i="65"/>
  <c r="BD9" i="65"/>
  <c r="AU9" i="65"/>
  <c r="AL9" i="65"/>
  <c r="AC9" i="65"/>
  <c r="T9" i="65"/>
  <c r="BC9" i="65"/>
  <c r="AT9" i="65"/>
  <c r="AK9" i="65"/>
  <c r="AB9" i="65"/>
  <c r="S9" i="65"/>
  <c r="AY17" i="65"/>
  <c r="AP17" i="65"/>
  <c r="AG17" i="65"/>
  <c r="X17" i="65"/>
  <c r="O17" i="65"/>
  <c r="AX17" i="65"/>
  <c r="AO17" i="65"/>
  <c r="AF17" i="65"/>
  <c r="W17" i="65"/>
  <c r="N17" i="65"/>
  <c r="AW17" i="65"/>
  <c r="AN17" i="65"/>
  <c r="AE17" i="65"/>
  <c r="V17" i="65"/>
  <c r="M17" i="65"/>
  <c r="BD17" i="65"/>
  <c r="AU17" i="65"/>
  <c r="AL17" i="65"/>
  <c r="AC17" i="65"/>
  <c r="T17" i="65"/>
  <c r="BC17" i="65"/>
  <c r="AT17" i="65"/>
  <c r="AK17" i="65"/>
  <c r="AB17" i="65"/>
  <c r="S17" i="65"/>
  <c r="BB17" i="65"/>
  <c r="AS17" i="65"/>
  <c r="AJ17" i="65"/>
  <c r="AA17" i="65"/>
  <c r="R17" i="65"/>
  <c r="BA17" i="65"/>
  <c r="AR17" i="65"/>
  <c r="AI17" i="65"/>
  <c r="Z17" i="65"/>
  <c r="Q17" i="65"/>
  <c r="AZ17" i="65"/>
  <c r="AQ17" i="65"/>
  <c r="AH17" i="65"/>
  <c r="Y17" i="65"/>
  <c r="P17" i="65"/>
  <c r="AY25" i="65"/>
  <c r="AP25" i="65"/>
  <c r="AG25" i="65"/>
  <c r="X25" i="65"/>
  <c r="O25" i="65"/>
  <c r="AX25" i="65"/>
  <c r="AO25" i="65"/>
  <c r="AF25" i="65"/>
  <c r="W25" i="65"/>
  <c r="N25" i="65"/>
  <c r="AW25" i="65"/>
  <c r="AN25" i="65"/>
  <c r="AE25" i="65"/>
  <c r="V25" i="65"/>
  <c r="M25" i="65"/>
  <c r="BD25" i="65"/>
  <c r="AU25" i="65"/>
  <c r="AL25" i="65"/>
  <c r="AC25" i="65"/>
  <c r="T25" i="65"/>
  <c r="BC25" i="65"/>
  <c r="AT25" i="65"/>
  <c r="AK25" i="65"/>
  <c r="AB25" i="65"/>
  <c r="S25" i="65"/>
  <c r="BB25" i="65"/>
  <c r="AS25" i="65"/>
  <c r="AJ25" i="65"/>
  <c r="AA25" i="65"/>
  <c r="R25" i="65"/>
  <c r="BA25" i="65"/>
  <c r="AR25" i="65"/>
  <c r="AI25" i="65"/>
  <c r="Z25" i="65"/>
  <c r="Q25" i="65"/>
  <c r="AZ25" i="65"/>
  <c r="AQ25" i="65"/>
  <c r="AH25" i="65"/>
  <c r="Y25" i="65"/>
  <c r="P25" i="65"/>
  <c r="AY7" i="66"/>
  <c r="AP7" i="66"/>
  <c r="AG7" i="66"/>
  <c r="X7" i="66"/>
  <c r="O7" i="66"/>
  <c r="AX7" i="66"/>
  <c r="AO7" i="66"/>
  <c r="AF7" i="66"/>
  <c r="W7" i="66"/>
  <c r="N7" i="66"/>
  <c r="AW7" i="66"/>
  <c r="AN7" i="66"/>
  <c r="AE7" i="66"/>
  <c r="V7" i="66"/>
  <c r="M7" i="66"/>
  <c r="BD7" i="66"/>
  <c r="AU7" i="66"/>
  <c r="AL7" i="66"/>
  <c r="AC7" i="66"/>
  <c r="T7" i="66"/>
  <c r="BC7" i="66"/>
  <c r="AT7" i="66"/>
  <c r="AK7" i="66"/>
  <c r="AB7" i="66"/>
  <c r="S7" i="66"/>
  <c r="BB7" i="66"/>
  <c r="AS7" i="66"/>
  <c r="AJ7" i="66"/>
  <c r="AA7" i="66"/>
  <c r="R7" i="66"/>
  <c r="BA7" i="66"/>
  <c r="AR7" i="66"/>
  <c r="AI7" i="66"/>
  <c r="Z7" i="66"/>
  <c r="Q7" i="66"/>
  <c r="AZ7" i="66"/>
  <c r="AQ7" i="66"/>
  <c r="AH7" i="66"/>
  <c r="Y7" i="66"/>
  <c r="P7" i="66"/>
  <c r="AY15" i="66"/>
  <c r="AP15" i="66"/>
  <c r="AG15" i="66"/>
  <c r="X15" i="66"/>
  <c r="O15" i="66"/>
  <c r="AX15" i="66"/>
  <c r="AO15" i="66"/>
  <c r="AF15" i="66"/>
  <c r="W15" i="66"/>
  <c r="N15" i="66"/>
  <c r="AW15" i="66"/>
  <c r="AN15" i="66"/>
  <c r="AE15" i="66"/>
  <c r="V15" i="66"/>
  <c r="M15" i="66"/>
  <c r="BD15" i="66"/>
  <c r="AU15" i="66"/>
  <c r="AL15" i="66"/>
  <c r="AC15" i="66"/>
  <c r="T15" i="66"/>
  <c r="BC15" i="66"/>
  <c r="AT15" i="66"/>
  <c r="AK15" i="66"/>
  <c r="AB15" i="66"/>
  <c r="S15" i="66"/>
  <c r="BB15" i="66"/>
  <c r="AS15" i="66"/>
  <c r="AJ15" i="66"/>
  <c r="AA15" i="66"/>
  <c r="R15" i="66"/>
  <c r="BA15" i="66"/>
  <c r="AR15" i="66"/>
  <c r="AI15" i="66"/>
  <c r="Z15" i="66"/>
  <c r="Q15" i="66"/>
  <c r="AZ15" i="66"/>
  <c r="AQ15" i="66"/>
  <c r="AH15" i="66"/>
  <c r="Y15" i="66"/>
  <c r="P15" i="66"/>
  <c r="AX23" i="66"/>
  <c r="AO23" i="66"/>
  <c r="AF23" i="66"/>
  <c r="W23" i="66"/>
  <c r="N23" i="66"/>
  <c r="AW23" i="66"/>
  <c r="AN23" i="66"/>
  <c r="AE23" i="66"/>
  <c r="V23" i="66"/>
  <c r="M23" i="66"/>
  <c r="BD23" i="66"/>
  <c r="AU23" i="66"/>
  <c r="AL23" i="66"/>
  <c r="AC23" i="66"/>
  <c r="T23" i="66"/>
  <c r="BC23" i="66"/>
  <c r="AT23" i="66"/>
  <c r="AK23" i="66"/>
  <c r="AB23" i="66"/>
  <c r="S23" i="66"/>
  <c r="BB23" i="66"/>
  <c r="AS23" i="66"/>
  <c r="AJ23" i="66"/>
  <c r="AA23" i="66"/>
  <c r="R23" i="66"/>
  <c r="BA23" i="66"/>
  <c r="AR23" i="66"/>
  <c r="AI23" i="66"/>
  <c r="Z23" i="66"/>
  <c r="Q23" i="66"/>
  <c r="AZ23" i="66"/>
  <c r="AQ23" i="66"/>
  <c r="AH23" i="66"/>
  <c r="Y23" i="66"/>
  <c r="P23" i="66"/>
  <c r="AY23" i="66"/>
  <c r="AP23" i="66"/>
  <c r="AG23" i="66"/>
  <c r="X23" i="66"/>
  <c r="O23" i="66"/>
  <c r="AX31" i="66"/>
  <c r="AO31" i="66"/>
  <c r="AF31" i="66"/>
  <c r="W31" i="66"/>
  <c r="N31" i="66"/>
  <c r="AW31" i="66"/>
  <c r="AN31" i="66"/>
  <c r="AE31" i="66"/>
  <c r="V31" i="66"/>
  <c r="M31" i="66"/>
  <c r="BD31" i="66"/>
  <c r="AU31" i="66"/>
  <c r="AL31" i="66"/>
  <c r="AC31" i="66"/>
  <c r="T31" i="66"/>
  <c r="BC31" i="66"/>
  <c r="AT31" i="66"/>
  <c r="AK31" i="66"/>
  <c r="AB31" i="66"/>
  <c r="S31" i="66"/>
  <c r="BB31" i="66"/>
  <c r="AS31" i="66"/>
  <c r="AJ31" i="66"/>
  <c r="AA31" i="66"/>
  <c r="R31" i="66"/>
  <c r="BA31" i="66"/>
  <c r="AR31" i="66"/>
  <c r="AI31" i="66"/>
  <c r="Z31" i="66"/>
  <c r="Q31" i="66"/>
  <c r="AZ31" i="66"/>
  <c r="AQ31" i="66"/>
  <c r="AH31" i="66"/>
  <c r="Y31" i="66"/>
  <c r="P31" i="66"/>
  <c r="AY31" i="66"/>
  <c r="AP31" i="66"/>
  <c r="AG31" i="66"/>
  <c r="X31" i="66"/>
  <c r="O31" i="66"/>
  <c r="AZ13" i="67"/>
  <c r="AQ13" i="67"/>
  <c r="AH13" i="67"/>
  <c r="Y13" i="67"/>
  <c r="P13" i="67"/>
  <c r="AY13" i="67"/>
  <c r="AP13" i="67"/>
  <c r="AG13" i="67"/>
  <c r="X13" i="67"/>
  <c r="O13" i="67"/>
  <c r="AX13" i="67"/>
  <c r="AO13" i="67"/>
  <c r="AF13" i="67"/>
  <c r="W13" i="67"/>
  <c r="N13" i="67"/>
  <c r="AW13" i="67"/>
  <c r="AN13" i="67"/>
  <c r="AE13" i="67"/>
  <c r="V13" i="67"/>
  <c r="M13" i="67"/>
  <c r="BD13" i="67"/>
  <c r="AU13" i="67"/>
  <c r="AL13" i="67"/>
  <c r="AC13" i="67"/>
  <c r="T13" i="67"/>
  <c r="BC13" i="67"/>
  <c r="AT13" i="67"/>
  <c r="AK13" i="67"/>
  <c r="AB13" i="67"/>
  <c r="S13" i="67"/>
  <c r="BB13" i="67"/>
  <c r="AS13" i="67"/>
  <c r="AJ13" i="67"/>
  <c r="AA13" i="67"/>
  <c r="R13" i="67"/>
  <c r="BA13" i="67"/>
  <c r="AR13" i="67"/>
  <c r="AI13" i="67"/>
  <c r="Z13" i="67"/>
  <c r="Q13" i="67"/>
  <c r="AZ21" i="67"/>
  <c r="AQ21" i="67"/>
  <c r="AH21" i="67"/>
  <c r="Y21" i="67"/>
  <c r="P21" i="67"/>
  <c r="AY21" i="67"/>
  <c r="AP21" i="67"/>
  <c r="AG21" i="67"/>
  <c r="X21" i="67"/>
  <c r="O21" i="67"/>
  <c r="AX21" i="67"/>
  <c r="AO21" i="67"/>
  <c r="AF21" i="67"/>
  <c r="W21" i="67"/>
  <c r="N21" i="67"/>
  <c r="AW21" i="67"/>
  <c r="AN21" i="67"/>
  <c r="AE21" i="67"/>
  <c r="V21" i="67"/>
  <c r="M21" i="67"/>
  <c r="BD21" i="67"/>
  <c r="AU21" i="67"/>
  <c r="AL21" i="67"/>
  <c r="AC21" i="67"/>
  <c r="T21" i="67"/>
  <c r="BC21" i="67"/>
  <c r="AT21" i="67"/>
  <c r="AK21" i="67"/>
  <c r="AB21" i="67"/>
  <c r="S21" i="67"/>
  <c r="BB21" i="67"/>
  <c r="AS21" i="67"/>
  <c r="AJ21" i="67"/>
  <c r="AA21" i="67"/>
  <c r="R21" i="67"/>
  <c r="BA21" i="67"/>
  <c r="AR21" i="67"/>
  <c r="AI21" i="67"/>
  <c r="Z21" i="67"/>
  <c r="Q21" i="67"/>
  <c r="AY29" i="67"/>
  <c r="AP29" i="67"/>
  <c r="AG29" i="67"/>
  <c r="X29" i="67"/>
  <c r="O29" i="67"/>
  <c r="AX29" i="67"/>
  <c r="AO29" i="67"/>
  <c r="AF29" i="67"/>
  <c r="W29" i="67"/>
  <c r="N29" i="67"/>
  <c r="AW29" i="67"/>
  <c r="AN29" i="67"/>
  <c r="AE29" i="67"/>
  <c r="V29" i="67"/>
  <c r="M29" i="67"/>
  <c r="BD29" i="67"/>
  <c r="AU29" i="67"/>
  <c r="AL29" i="67"/>
  <c r="AC29" i="67"/>
  <c r="T29" i="67"/>
  <c r="BC29" i="67"/>
  <c r="AT29" i="67"/>
  <c r="AK29" i="67"/>
  <c r="AB29" i="67"/>
  <c r="S29" i="67"/>
  <c r="BB29" i="67"/>
  <c r="AS29" i="67"/>
  <c r="AJ29" i="67"/>
  <c r="AA29" i="67"/>
  <c r="R29" i="67"/>
  <c r="BA29" i="67"/>
  <c r="AR29" i="67"/>
  <c r="AI29" i="67"/>
  <c r="Z29" i="67"/>
  <c r="Q29" i="67"/>
  <c r="AZ29" i="67"/>
  <c r="AQ29" i="67"/>
  <c r="AH29" i="67"/>
  <c r="Y29" i="67"/>
  <c r="P29" i="67"/>
  <c r="P31" i="57"/>
  <c r="P30" i="57"/>
  <c r="P29" i="57"/>
  <c r="P28" i="57"/>
  <c r="P27" i="57"/>
  <c r="P26" i="57"/>
  <c r="P25" i="57"/>
  <c r="P24" i="57"/>
  <c r="P23" i="57"/>
  <c r="P22" i="57"/>
  <c r="P21" i="57"/>
  <c r="P20" i="57"/>
  <c r="P19" i="57"/>
  <c r="P18" i="57"/>
  <c r="P17" i="57"/>
  <c r="P16" i="57"/>
  <c r="P15" i="57"/>
  <c r="P14" i="57"/>
  <c r="P13" i="57"/>
  <c r="P12" i="57"/>
  <c r="P11" i="57"/>
  <c r="P10" i="57"/>
  <c r="P9" i="57"/>
  <c r="P8" i="57"/>
  <c r="Y31" i="57"/>
  <c r="Y30" i="57"/>
  <c r="Y29" i="57"/>
  <c r="Y28" i="57"/>
  <c r="Y27" i="57"/>
  <c r="Y26" i="57"/>
  <c r="Y25" i="57"/>
  <c r="Y24" i="57"/>
  <c r="Y23" i="57"/>
  <c r="Y22" i="57"/>
  <c r="Y21" i="57"/>
  <c r="Y20" i="57"/>
  <c r="Y19" i="57"/>
  <c r="Y18" i="57"/>
  <c r="Y17" i="57"/>
  <c r="Y16" i="57"/>
  <c r="Y15" i="57"/>
  <c r="Y14" i="57"/>
  <c r="Y13" i="57"/>
  <c r="Y12" i="57"/>
  <c r="Y11" i="57"/>
  <c r="Y10" i="57"/>
  <c r="Y9" i="57"/>
  <c r="Y8" i="57"/>
  <c r="AH31" i="57"/>
  <c r="AH30" i="57"/>
  <c r="AH29" i="57"/>
  <c r="AH28" i="57"/>
  <c r="AH27" i="57"/>
  <c r="AH26" i="57"/>
  <c r="AH25" i="57"/>
  <c r="AH24" i="57"/>
  <c r="AH23" i="57"/>
  <c r="AH22" i="57"/>
  <c r="AH21" i="57"/>
  <c r="AH20" i="57"/>
  <c r="AH19" i="57"/>
  <c r="AH18" i="57"/>
  <c r="AH17" i="57"/>
  <c r="AH16" i="57"/>
  <c r="AH15" i="57"/>
  <c r="AH14" i="57"/>
  <c r="AH13" i="57"/>
  <c r="AH12" i="57"/>
  <c r="AH11" i="57"/>
  <c r="AH10" i="57"/>
  <c r="AH9" i="57"/>
  <c r="AH8" i="57"/>
  <c r="AQ31" i="57"/>
  <c r="AQ30" i="57"/>
  <c r="AQ29" i="57"/>
  <c r="AQ28" i="57"/>
  <c r="AQ27" i="57"/>
  <c r="AQ26" i="57"/>
  <c r="AQ25" i="57"/>
  <c r="AQ24" i="57"/>
  <c r="AQ23" i="57"/>
  <c r="AQ22" i="57"/>
  <c r="AQ21" i="57"/>
  <c r="AQ20" i="57"/>
  <c r="AQ19" i="57"/>
  <c r="AQ18" i="57"/>
  <c r="AQ17" i="57"/>
  <c r="AQ16" i="57"/>
  <c r="AQ15" i="57"/>
  <c r="AQ14" i="57"/>
  <c r="AP13" i="57"/>
  <c r="AO12" i="57"/>
  <c r="AN11" i="57"/>
  <c r="AU9" i="57"/>
  <c r="AT8" i="57"/>
  <c r="BA31" i="57"/>
  <c r="AY30" i="57"/>
  <c r="AW29" i="57"/>
  <c r="AZ27" i="57"/>
  <c r="BD25" i="57"/>
  <c r="AX24" i="57"/>
  <c r="BA22" i="57"/>
  <c r="BD20" i="57"/>
  <c r="BD16" i="57"/>
  <c r="BD14" i="57"/>
  <c r="AX12" i="57"/>
  <c r="P9" i="48"/>
  <c r="BD19" i="48"/>
  <c r="AU19" i="48"/>
  <c r="AL19" i="48"/>
  <c r="AC19" i="48"/>
  <c r="T19" i="48"/>
  <c r="BC19" i="48"/>
  <c r="AT19" i="48"/>
  <c r="AK19" i="48"/>
  <c r="AB19" i="48"/>
  <c r="S19" i="48"/>
  <c r="BB19" i="48"/>
  <c r="AS19" i="48"/>
  <c r="AJ19" i="48"/>
  <c r="AA19" i="48"/>
  <c r="R19" i="48"/>
  <c r="BA19" i="48"/>
  <c r="AR19" i="48"/>
  <c r="AI19" i="48"/>
  <c r="Z19" i="48"/>
  <c r="Q19" i="48"/>
  <c r="AZ19" i="48"/>
  <c r="AQ19" i="48"/>
  <c r="AH19" i="48"/>
  <c r="Y19" i="48"/>
  <c r="P19" i="48"/>
  <c r="AY19" i="48"/>
  <c r="AP19" i="48"/>
  <c r="AG19" i="48"/>
  <c r="X19" i="48"/>
  <c r="O19" i="48"/>
  <c r="AX19" i="48"/>
  <c r="AO19" i="48"/>
  <c r="AF19" i="48"/>
  <c r="W19" i="48"/>
  <c r="N19" i="48"/>
  <c r="AW19" i="48"/>
  <c r="AN19" i="48"/>
  <c r="AE19" i="48"/>
  <c r="V19" i="48"/>
  <c r="M19" i="48"/>
  <c r="AY18" i="57"/>
  <c r="BA18" i="57"/>
  <c r="BB18" i="57"/>
  <c r="BC18" i="57"/>
  <c r="AW24" i="58"/>
  <c r="AN24" i="58"/>
  <c r="AE24" i="58"/>
  <c r="V24" i="58"/>
  <c r="M24" i="58"/>
  <c r="BD24" i="58"/>
  <c r="AU24" i="58"/>
  <c r="AL24" i="58"/>
  <c r="AC24" i="58"/>
  <c r="T24" i="58"/>
  <c r="BC24" i="58"/>
  <c r="AT24" i="58"/>
  <c r="AK24" i="58"/>
  <c r="AB24" i="58"/>
  <c r="S24" i="58"/>
  <c r="BB24" i="58"/>
  <c r="AS24" i="58"/>
  <c r="AJ24" i="58"/>
  <c r="AA24" i="58"/>
  <c r="R24" i="58"/>
  <c r="BA24" i="58"/>
  <c r="AR24" i="58"/>
  <c r="AI24" i="58"/>
  <c r="Z24" i="58"/>
  <c r="Q24" i="58"/>
  <c r="AZ24" i="58"/>
  <c r="AQ24" i="58"/>
  <c r="AH24" i="58"/>
  <c r="Y24" i="58"/>
  <c r="P24" i="58"/>
  <c r="AY24" i="58"/>
  <c r="AP24" i="58"/>
  <c r="AG24" i="58"/>
  <c r="X24" i="58"/>
  <c r="O24" i="58"/>
  <c r="AX24" i="58"/>
  <c r="AO24" i="58"/>
  <c r="AF24" i="58"/>
  <c r="W24" i="58"/>
  <c r="N24" i="58"/>
  <c r="BA22" i="59"/>
  <c r="AR22" i="59"/>
  <c r="AI22" i="59"/>
  <c r="AW22" i="59"/>
  <c r="AN22" i="59"/>
  <c r="AE22" i="59"/>
  <c r="V22" i="59"/>
  <c r="M22" i="59"/>
  <c r="AT22" i="59"/>
  <c r="AH22" i="59"/>
  <c r="X22" i="59"/>
  <c r="N22" i="59"/>
  <c r="BD22" i="59"/>
  <c r="AS22" i="59"/>
  <c r="AG22" i="59"/>
  <c r="W22" i="59"/>
  <c r="BC22" i="59"/>
  <c r="AQ22" i="59"/>
  <c r="AF22" i="59"/>
  <c r="T22" i="59"/>
  <c r="BB22" i="59"/>
  <c r="AP22" i="59"/>
  <c r="AC22" i="59"/>
  <c r="S22" i="59"/>
  <c r="AZ22" i="59"/>
  <c r="AO22" i="59"/>
  <c r="AB22" i="59"/>
  <c r="R22" i="59"/>
  <c r="AY22" i="59"/>
  <c r="AL22" i="59"/>
  <c r="AA22" i="59"/>
  <c r="Q22" i="59"/>
  <c r="AX22" i="59"/>
  <c r="AK22" i="59"/>
  <c r="Z22" i="59"/>
  <c r="P22" i="59"/>
  <c r="AU22" i="59"/>
  <c r="AJ22" i="59"/>
  <c r="Y22" i="59"/>
  <c r="O22" i="59"/>
  <c r="BA20" i="60"/>
  <c r="AR20" i="60"/>
  <c r="AI20" i="60"/>
  <c r="Z20" i="60"/>
  <c r="Q20" i="60"/>
  <c r="AZ20" i="60"/>
  <c r="AQ20" i="60"/>
  <c r="AH20" i="60"/>
  <c r="Y20" i="60"/>
  <c r="P20" i="60"/>
  <c r="AY20" i="60"/>
  <c r="AP20" i="60"/>
  <c r="AG20" i="60"/>
  <c r="X20" i="60"/>
  <c r="O20" i="60"/>
  <c r="AX20" i="60"/>
  <c r="AO20" i="60"/>
  <c r="AF20" i="60"/>
  <c r="W20" i="60"/>
  <c r="N20" i="60"/>
  <c r="AW20" i="60"/>
  <c r="AN20" i="60"/>
  <c r="AE20" i="60"/>
  <c r="V20" i="60"/>
  <c r="M20" i="60"/>
  <c r="BD20" i="60"/>
  <c r="AU20" i="60"/>
  <c r="AL20" i="60"/>
  <c r="AC20" i="60"/>
  <c r="T20" i="60"/>
  <c r="BC20" i="60"/>
  <c r="AT20" i="60"/>
  <c r="AK20" i="60"/>
  <c r="AB20" i="60"/>
  <c r="S20" i="60"/>
  <c r="BB20" i="60"/>
  <c r="AS20" i="60"/>
  <c r="AJ20" i="60"/>
  <c r="AA20" i="60"/>
  <c r="R20" i="60"/>
  <c r="BB18" i="61"/>
  <c r="AS18" i="61"/>
  <c r="AJ18" i="61"/>
  <c r="AA18" i="61"/>
  <c r="R18" i="61"/>
  <c r="BA18" i="61"/>
  <c r="AR18" i="61"/>
  <c r="AI18" i="61"/>
  <c r="Z18" i="61"/>
  <c r="Q18" i="61"/>
  <c r="AY18" i="61"/>
  <c r="AN18" i="61"/>
  <c r="AB18" i="61"/>
  <c r="O18" i="61"/>
  <c r="AX18" i="61"/>
  <c r="AL18" i="61"/>
  <c r="Y18" i="61"/>
  <c r="N18" i="61"/>
  <c r="AW18" i="61"/>
  <c r="AK18" i="61"/>
  <c r="X18" i="61"/>
  <c r="M18" i="61"/>
  <c r="AU18" i="61"/>
  <c r="AH18" i="61"/>
  <c r="W18" i="61"/>
  <c r="AT18" i="61"/>
  <c r="AG18" i="61"/>
  <c r="V18" i="61"/>
  <c r="BD18" i="61"/>
  <c r="AQ18" i="61"/>
  <c r="AF18" i="61"/>
  <c r="T18" i="61"/>
  <c r="BC18" i="61"/>
  <c r="AP18" i="61"/>
  <c r="AE18" i="61"/>
  <c r="S18" i="61"/>
  <c r="AZ18" i="61"/>
  <c r="AO18" i="61"/>
  <c r="AC18" i="61"/>
  <c r="P18" i="61"/>
  <c r="BC16" i="62"/>
  <c r="AT16" i="62"/>
  <c r="AK16" i="62"/>
  <c r="AB16" i="62"/>
  <c r="S16" i="62"/>
  <c r="BB16" i="62"/>
  <c r="AS16" i="62"/>
  <c r="AJ16" i="62"/>
  <c r="AA16" i="62"/>
  <c r="R16" i="62"/>
  <c r="BA16" i="62"/>
  <c r="AR16" i="62"/>
  <c r="AI16" i="62"/>
  <c r="Z16" i="62"/>
  <c r="Q16" i="62"/>
  <c r="AZ16" i="62"/>
  <c r="AQ16" i="62"/>
  <c r="AH16" i="62"/>
  <c r="Y16" i="62"/>
  <c r="P16" i="62"/>
  <c r="AY16" i="62"/>
  <c r="AP16" i="62"/>
  <c r="AG16" i="62"/>
  <c r="X16" i="62"/>
  <c r="O16" i="62"/>
  <c r="AX16" i="62"/>
  <c r="AO16" i="62"/>
  <c r="AF16" i="62"/>
  <c r="W16" i="62"/>
  <c r="N16" i="62"/>
  <c r="AW16" i="62"/>
  <c r="AN16" i="62"/>
  <c r="AE16" i="62"/>
  <c r="V16" i="62"/>
  <c r="M16" i="62"/>
  <c r="BD16" i="62"/>
  <c r="AU16" i="62"/>
  <c r="AL16" i="62"/>
  <c r="AC16" i="62"/>
  <c r="T16" i="62"/>
  <c r="AW22" i="63"/>
  <c r="AN22" i="63"/>
  <c r="AE22" i="63"/>
  <c r="V22" i="63"/>
  <c r="M22" i="63"/>
  <c r="BD22" i="63"/>
  <c r="AU22" i="63"/>
  <c r="AL22" i="63"/>
  <c r="AC22" i="63"/>
  <c r="T22" i="63"/>
  <c r="BC22" i="63"/>
  <c r="AT22" i="63"/>
  <c r="AK22" i="63"/>
  <c r="AB22" i="63"/>
  <c r="S22" i="63"/>
  <c r="BB22" i="63"/>
  <c r="AS22" i="63"/>
  <c r="AJ22" i="63"/>
  <c r="AA22" i="63"/>
  <c r="R22" i="63"/>
  <c r="BA22" i="63"/>
  <c r="AR22" i="63"/>
  <c r="AI22" i="63"/>
  <c r="Z22" i="63"/>
  <c r="Q22" i="63"/>
  <c r="AZ22" i="63"/>
  <c r="AQ22" i="63"/>
  <c r="AH22" i="63"/>
  <c r="Y22" i="63"/>
  <c r="P22" i="63"/>
  <c r="AY22" i="63"/>
  <c r="AP22" i="63"/>
  <c r="AG22" i="63"/>
  <c r="X22" i="63"/>
  <c r="O22" i="63"/>
  <c r="AX22" i="63"/>
  <c r="AO22" i="63"/>
  <c r="AF22" i="63"/>
  <c r="W22" i="63"/>
  <c r="N22" i="63"/>
  <c r="BD20" i="64"/>
  <c r="AU20" i="64"/>
  <c r="AL20" i="64"/>
  <c r="AC20" i="64"/>
  <c r="BC20" i="64"/>
  <c r="AT20" i="64"/>
  <c r="AK20" i="64"/>
  <c r="AB20" i="64"/>
  <c r="S20" i="64"/>
  <c r="BB20" i="64"/>
  <c r="AQ20" i="64"/>
  <c r="AF20" i="64"/>
  <c r="T20" i="64"/>
  <c r="BA20" i="64"/>
  <c r="AP20" i="64"/>
  <c r="AE20" i="64"/>
  <c r="R20" i="64"/>
  <c r="AZ20" i="64"/>
  <c r="AO20" i="64"/>
  <c r="AA20" i="64"/>
  <c r="Q20" i="64"/>
  <c r="AY20" i="64"/>
  <c r="AN20" i="64"/>
  <c r="Z20" i="64"/>
  <c r="P20" i="64"/>
  <c r="AX20" i="64"/>
  <c r="AJ20" i="64"/>
  <c r="Y20" i="64"/>
  <c r="O20" i="64"/>
  <c r="AW20" i="64"/>
  <c r="AI20" i="64"/>
  <c r="X20" i="64"/>
  <c r="N20" i="64"/>
  <c r="AS20" i="64"/>
  <c r="AH20" i="64"/>
  <c r="W20" i="64"/>
  <c r="M20" i="64"/>
  <c r="AR20" i="64"/>
  <c r="AG20" i="64"/>
  <c r="V20" i="64"/>
  <c r="AY8" i="66"/>
  <c r="AP8" i="66"/>
  <c r="AG8" i="66"/>
  <c r="X8" i="66"/>
  <c r="O8" i="66"/>
  <c r="AX8" i="66"/>
  <c r="AO8" i="66"/>
  <c r="AF8" i="66"/>
  <c r="W8" i="66"/>
  <c r="N8" i="66"/>
  <c r="AW8" i="66"/>
  <c r="AN8" i="66"/>
  <c r="AE8" i="66"/>
  <c r="V8" i="66"/>
  <c r="M8" i="66"/>
  <c r="BD8" i="66"/>
  <c r="AU8" i="66"/>
  <c r="AL8" i="66"/>
  <c r="AC8" i="66"/>
  <c r="T8" i="66"/>
  <c r="BC8" i="66"/>
  <c r="AT8" i="66"/>
  <c r="AK8" i="66"/>
  <c r="AB8" i="66"/>
  <c r="S8" i="66"/>
  <c r="BB8" i="66"/>
  <c r="AS8" i="66"/>
  <c r="AJ8" i="66"/>
  <c r="AA8" i="66"/>
  <c r="R8" i="66"/>
  <c r="BA8" i="66"/>
  <c r="AR8" i="66"/>
  <c r="AI8" i="66"/>
  <c r="Z8" i="66"/>
  <c r="Q8" i="66"/>
  <c r="AZ8" i="66"/>
  <c r="AQ8" i="66"/>
  <c r="AH8" i="66"/>
  <c r="Y8" i="66"/>
  <c r="P8" i="66"/>
  <c r="O22" i="57"/>
  <c r="O21" i="57"/>
  <c r="O20" i="57"/>
  <c r="O19" i="57"/>
  <c r="O18" i="57"/>
  <c r="O16" i="57"/>
  <c r="O15" i="57"/>
  <c r="O14" i="57"/>
  <c r="O13" i="57"/>
  <c r="O12" i="57"/>
  <c r="O11" i="57"/>
  <c r="O10" i="57"/>
  <c r="O9" i="57"/>
  <c r="O8" i="57"/>
  <c r="X31" i="57"/>
  <c r="X30" i="57"/>
  <c r="X29" i="57"/>
  <c r="X28" i="57"/>
  <c r="X27" i="57"/>
  <c r="X26" i="57"/>
  <c r="X25" i="57"/>
  <c r="X24" i="57"/>
  <c r="X23" i="57"/>
  <c r="X22" i="57"/>
  <c r="X21" i="57"/>
  <c r="X20" i="57"/>
  <c r="X19" i="57"/>
  <c r="X18" i="57"/>
  <c r="X17" i="57"/>
  <c r="X16" i="57"/>
  <c r="X15" i="57"/>
  <c r="X14" i="57"/>
  <c r="X13" i="57"/>
  <c r="X12" i="57"/>
  <c r="X11" i="57"/>
  <c r="X10" i="57"/>
  <c r="X9" i="57"/>
  <c r="X8" i="57"/>
  <c r="AG31" i="57"/>
  <c r="AG30" i="57"/>
  <c r="AG29" i="57"/>
  <c r="AG28" i="57"/>
  <c r="AG27" i="57"/>
  <c r="AG26" i="57"/>
  <c r="AG25" i="57"/>
  <c r="AG24" i="57"/>
  <c r="AG23" i="57"/>
  <c r="AG22" i="57"/>
  <c r="AG21" i="57"/>
  <c r="AG20" i="57"/>
  <c r="AG19" i="57"/>
  <c r="AG18" i="57"/>
  <c r="AG17" i="57"/>
  <c r="AG16" i="57"/>
  <c r="AG15" i="57"/>
  <c r="AG14" i="57"/>
  <c r="AG13" i="57"/>
  <c r="AG12" i="57"/>
  <c r="AG11" i="57"/>
  <c r="AG10" i="57"/>
  <c r="AG9" i="57"/>
  <c r="AG8" i="57"/>
  <c r="AP31" i="57"/>
  <c r="AP30" i="57"/>
  <c r="AP29" i="57"/>
  <c r="AP28" i="57"/>
  <c r="AP27" i="57"/>
  <c r="AP26" i="57"/>
  <c r="AP25" i="57"/>
  <c r="AP24" i="57"/>
  <c r="AP23" i="57"/>
  <c r="AP22" i="57"/>
  <c r="AP21" i="57"/>
  <c r="AP20" i="57"/>
  <c r="AP19" i="57"/>
  <c r="AP18" i="57"/>
  <c r="AP17" i="57"/>
  <c r="AP16" i="57"/>
  <c r="AP15" i="57"/>
  <c r="AP14" i="57"/>
  <c r="AO13" i="57"/>
  <c r="AN12" i="57"/>
  <c r="AT9" i="57"/>
  <c r="AR8" i="57"/>
  <c r="AZ31" i="57"/>
  <c r="AX30" i="57"/>
  <c r="BD28" i="57"/>
  <c r="AX27" i="57"/>
  <c r="BA25" i="57"/>
  <c r="AW24" i="57"/>
  <c r="AZ22" i="57"/>
  <c r="AZ20" i="57"/>
  <c r="AZ18" i="57"/>
  <c r="AZ16" i="57"/>
  <c r="AZ14" i="57"/>
  <c r="BD10" i="57"/>
  <c r="AW10" i="57"/>
  <c r="AY10" i="57"/>
  <c r="BA10" i="57"/>
  <c r="BB10" i="57"/>
  <c r="AS10" i="57"/>
  <c r="BC10" i="57"/>
  <c r="BD8" i="58"/>
  <c r="AU8" i="58"/>
  <c r="AL8" i="58"/>
  <c r="AC8" i="58"/>
  <c r="T8" i="58"/>
  <c r="BC8" i="58"/>
  <c r="AT8" i="58"/>
  <c r="AK8" i="58"/>
  <c r="AB8" i="58"/>
  <c r="S8" i="58"/>
  <c r="BB8" i="58"/>
  <c r="AS8" i="58"/>
  <c r="AJ8" i="58"/>
  <c r="AA8" i="58"/>
  <c r="R8" i="58"/>
  <c r="BA8" i="58"/>
  <c r="AR8" i="58"/>
  <c r="AI8" i="58"/>
  <c r="Z8" i="58"/>
  <c r="Q8" i="58"/>
  <c r="AZ8" i="58"/>
  <c r="AQ8" i="58"/>
  <c r="AH8" i="58"/>
  <c r="Y8" i="58"/>
  <c r="P8" i="58"/>
  <c r="AY8" i="58"/>
  <c r="AP8" i="58"/>
  <c r="AG8" i="58"/>
  <c r="X8" i="58"/>
  <c r="O8" i="58"/>
  <c r="AX8" i="58"/>
  <c r="AO8" i="58"/>
  <c r="AF8" i="58"/>
  <c r="W8" i="58"/>
  <c r="N8" i="58"/>
  <c r="AW8" i="58"/>
  <c r="AN8" i="58"/>
  <c r="AE8" i="58"/>
  <c r="V8" i="58"/>
  <c r="M8" i="58"/>
  <c r="AZ14" i="59"/>
  <c r="AQ14" i="59"/>
  <c r="AH14" i="59"/>
  <c r="Y14" i="59"/>
  <c r="P14" i="59"/>
  <c r="AY14" i="59"/>
  <c r="AP14" i="59"/>
  <c r="AG14" i="59"/>
  <c r="X14" i="59"/>
  <c r="O14" i="59"/>
  <c r="AX14" i="59"/>
  <c r="AO14" i="59"/>
  <c r="AF14" i="59"/>
  <c r="W14" i="59"/>
  <c r="N14" i="59"/>
  <c r="AW14" i="59"/>
  <c r="AN14" i="59"/>
  <c r="AE14" i="59"/>
  <c r="V14" i="59"/>
  <c r="M14" i="59"/>
  <c r="BD14" i="59"/>
  <c r="AU14" i="59"/>
  <c r="AL14" i="59"/>
  <c r="AC14" i="59"/>
  <c r="T14" i="59"/>
  <c r="BC14" i="59"/>
  <c r="AT14" i="59"/>
  <c r="AK14" i="59"/>
  <c r="AB14" i="59"/>
  <c r="S14" i="59"/>
  <c r="BB14" i="59"/>
  <c r="AS14" i="59"/>
  <c r="AJ14" i="59"/>
  <c r="AA14" i="59"/>
  <c r="R14" i="59"/>
  <c r="BA14" i="59"/>
  <c r="AR14" i="59"/>
  <c r="AI14" i="59"/>
  <c r="Z14" i="59"/>
  <c r="Q14" i="59"/>
  <c r="BA12" i="60"/>
  <c r="AR12" i="60"/>
  <c r="AI12" i="60"/>
  <c r="Z12" i="60"/>
  <c r="Q12" i="60"/>
  <c r="AZ12" i="60"/>
  <c r="AQ12" i="60"/>
  <c r="AY12" i="60"/>
  <c r="AP12" i="60"/>
  <c r="AG12" i="60"/>
  <c r="AW12" i="60"/>
  <c r="AN12" i="60"/>
  <c r="AE12" i="60"/>
  <c r="V12" i="60"/>
  <c r="M12" i="60"/>
  <c r="BD12" i="60"/>
  <c r="AU12" i="60"/>
  <c r="AL12" i="60"/>
  <c r="AC12" i="60"/>
  <c r="BC12" i="60"/>
  <c r="AT12" i="60"/>
  <c r="AK12" i="60"/>
  <c r="AB12" i="60"/>
  <c r="S12" i="60"/>
  <c r="BB12" i="60"/>
  <c r="AS12" i="60"/>
  <c r="AJ12" i="60"/>
  <c r="AA12" i="60"/>
  <c r="R12" i="60"/>
  <c r="AO12" i="60"/>
  <c r="O12" i="60"/>
  <c r="AH12" i="60"/>
  <c r="N12" i="60"/>
  <c r="AF12" i="60"/>
  <c r="Y12" i="60"/>
  <c r="X12" i="60"/>
  <c r="W12" i="60"/>
  <c r="T12" i="60"/>
  <c r="AX12" i="60"/>
  <c r="P12" i="60"/>
  <c r="AW10" i="61"/>
  <c r="AN10" i="61"/>
  <c r="AE10" i="61"/>
  <c r="V10" i="61"/>
  <c r="M10" i="61"/>
  <c r="BD10" i="61"/>
  <c r="AU10" i="61"/>
  <c r="AL10" i="61"/>
  <c r="AC10" i="61"/>
  <c r="T10" i="61"/>
  <c r="BC10" i="61"/>
  <c r="AT10" i="61"/>
  <c r="AK10" i="61"/>
  <c r="AB10" i="61"/>
  <c r="S10" i="61"/>
  <c r="BB10" i="61"/>
  <c r="AS10" i="61"/>
  <c r="AJ10" i="61"/>
  <c r="AA10" i="61"/>
  <c r="R10" i="61"/>
  <c r="BA10" i="61"/>
  <c r="AR10" i="61"/>
  <c r="AI10" i="61"/>
  <c r="Z10" i="61"/>
  <c r="Q10" i="61"/>
  <c r="AZ10" i="61"/>
  <c r="AQ10" i="61"/>
  <c r="AH10" i="61"/>
  <c r="Y10" i="61"/>
  <c r="P10" i="61"/>
  <c r="AY10" i="61"/>
  <c r="AP10" i="61"/>
  <c r="AG10" i="61"/>
  <c r="X10" i="61"/>
  <c r="O10" i="61"/>
  <c r="AX10" i="61"/>
  <c r="AO10" i="61"/>
  <c r="AF10" i="61"/>
  <c r="W10" i="61"/>
  <c r="N10" i="61"/>
  <c r="BC8" i="62"/>
  <c r="AT8" i="62"/>
  <c r="AK8" i="62"/>
  <c r="AB8" i="62"/>
  <c r="S8" i="62"/>
  <c r="BB8" i="62"/>
  <c r="AS8" i="62"/>
  <c r="AJ8" i="62"/>
  <c r="AA8" i="62"/>
  <c r="R8" i="62"/>
  <c r="BA8" i="62"/>
  <c r="AR8" i="62"/>
  <c r="AI8" i="62"/>
  <c r="Z8" i="62"/>
  <c r="Q8" i="62"/>
  <c r="AZ8" i="62"/>
  <c r="AQ8" i="62"/>
  <c r="AH8" i="62"/>
  <c r="Y8" i="62"/>
  <c r="P8" i="62"/>
  <c r="AY8" i="62"/>
  <c r="AP8" i="62"/>
  <c r="AG8" i="62"/>
  <c r="X8" i="62"/>
  <c r="O8" i="62"/>
  <c r="AX8" i="62"/>
  <c r="AO8" i="62"/>
  <c r="AF8" i="62"/>
  <c r="W8" i="62"/>
  <c r="N8" i="62"/>
  <c r="AW8" i="62"/>
  <c r="AN8" i="62"/>
  <c r="AE8" i="62"/>
  <c r="V8" i="62"/>
  <c r="M8" i="62"/>
  <c r="BD8" i="62"/>
  <c r="AU8" i="62"/>
  <c r="AL8" i="62"/>
  <c r="AC8" i="62"/>
  <c r="T8" i="62"/>
  <c r="BB12" i="64"/>
  <c r="AS12" i="64"/>
  <c r="AJ12" i="64"/>
  <c r="AA12" i="64"/>
  <c r="R12" i="64"/>
  <c r="BA12" i="64"/>
  <c r="AR12" i="64"/>
  <c r="AI12" i="64"/>
  <c r="Z12" i="64"/>
  <c r="Q12" i="64"/>
  <c r="AZ12" i="64"/>
  <c r="AQ12" i="64"/>
  <c r="AH12" i="64"/>
  <c r="Y12" i="64"/>
  <c r="P12" i="64"/>
  <c r="AY12" i="64"/>
  <c r="AP12" i="64"/>
  <c r="AG12" i="64"/>
  <c r="X12" i="64"/>
  <c r="O12" i="64"/>
  <c r="AX12" i="64"/>
  <c r="AO12" i="64"/>
  <c r="AF12" i="64"/>
  <c r="W12" i="64"/>
  <c r="N12" i="64"/>
  <c r="AW12" i="64"/>
  <c r="AN12" i="64"/>
  <c r="AE12" i="64"/>
  <c r="V12" i="64"/>
  <c r="M12" i="64"/>
  <c r="BD12" i="64"/>
  <c r="AU12" i="64"/>
  <c r="AL12" i="64"/>
  <c r="AC12" i="64"/>
  <c r="T12" i="64"/>
  <c r="BC12" i="64"/>
  <c r="AT12" i="64"/>
  <c r="AK12" i="64"/>
  <c r="AB12" i="64"/>
  <c r="S12" i="64"/>
  <c r="AY18" i="65"/>
  <c r="AP18" i="65"/>
  <c r="AG18" i="65"/>
  <c r="X18" i="65"/>
  <c r="O18" i="65"/>
  <c r="AX18" i="65"/>
  <c r="AO18" i="65"/>
  <c r="AF18" i="65"/>
  <c r="W18" i="65"/>
  <c r="N18" i="65"/>
  <c r="AW18" i="65"/>
  <c r="AN18" i="65"/>
  <c r="AE18" i="65"/>
  <c r="V18" i="65"/>
  <c r="M18" i="65"/>
  <c r="BD18" i="65"/>
  <c r="AU18" i="65"/>
  <c r="AL18" i="65"/>
  <c r="AC18" i="65"/>
  <c r="T18" i="65"/>
  <c r="BC18" i="65"/>
  <c r="AT18" i="65"/>
  <c r="AK18" i="65"/>
  <c r="AB18" i="65"/>
  <c r="S18" i="65"/>
  <c r="BB18" i="65"/>
  <c r="AS18" i="65"/>
  <c r="AJ18" i="65"/>
  <c r="AA18" i="65"/>
  <c r="R18" i="65"/>
  <c r="BA18" i="65"/>
  <c r="AR18" i="65"/>
  <c r="AI18" i="65"/>
  <c r="Z18" i="65"/>
  <c r="Q18" i="65"/>
  <c r="AZ18" i="65"/>
  <c r="AQ18" i="65"/>
  <c r="AH18" i="65"/>
  <c r="Y18" i="65"/>
  <c r="P18" i="65"/>
  <c r="BD26" i="48"/>
  <c r="AU26" i="48"/>
  <c r="AL26" i="48"/>
  <c r="AC26" i="48"/>
  <c r="T26" i="48"/>
  <c r="BC26" i="48"/>
  <c r="AT26" i="48"/>
  <c r="AK26" i="48"/>
  <c r="AB26" i="48"/>
  <c r="S26" i="48"/>
  <c r="BB26" i="48"/>
  <c r="AS26" i="48"/>
  <c r="AJ26" i="48"/>
  <c r="AA26" i="48"/>
  <c r="R26" i="48"/>
  <c r="BA26" i="48"/>
  <c r="AR26" i="48"/>
  <c r="AI26" i="48"/>
  <c r="Z26" i="48"/>
  <c r="Q26" i="48"/>
  <c r="AZ26" i="48"/>
  <c r="AQ26" i="48"/>
  <c r="AH26" i="48"/>
  <c r="Y26" i="48"/>
  <c r="P26" i="48"/>
  <c r="AY26" i="48"/>
  <c r="AP26" i="48"/>
  <c r="AG26" i="48"/>
  <c r="X26" i="48"/>
  <c r="O26" i="48"/>
  <c r="AX26" i="48"/>
  <c r="AO26" i="48"/>
  <c r="AF26" i="48"/>
  <c r="W26" i="48"/>
  <c r="N26" i="48"/>
  <c r="AW26" i="48"/>
  <c r="AN26" i="48"/>
  <c r="AE26" i="48"/>
  <c r="V26" i="48"/>
  <c r="M26" i="48"/>
  <c r="BD11" i="57"/>
  <c r="AW11" i="57"/>
  <c r="AY11" i="57"/>
  <c r="BA11" i="57"/>
  <c r="BB11" i="57"/>
  <c r="AS11" i="57"/>
  <c r="BC11" i="57"/>
  <c r="BD9" i="58"/>
  <c r="AU9" i="58"/>
  <c r="AL9" i="58"/>
  <c r="AC9" i="58"/>
  <c r="T9" i="58"/>
  <c r="BC9" i="58"/>
  <c r="AT9" i="58"/>
  <c r="AK9" i="58"/>
  <c r="AB9" i="58"/>
  <c r="S9" i="58"/>
  <c r="BB9" i="58"/>
  <c r="AS9" i="58"/>
  <c r="AJ9" i="58"/>
  <c r="AA9" i="58"/>
  <c r="R9" i="58"/>
  <c r="BA9" i="58"/>
  <c r="AR9" i="58"/>
  <c r="AI9" i="58"/>
  <c r="Z9" i="58"/>
  <c r="Q9" i="58"/>
  <c r="AZ9" i="58"/>
  <c r="AQ9" i="58"/>
  <c r="AH9" i="58"/>
  <c r="Y9" i="58"/>
  <c r="P9" i="58"/>
  <c r="AY9" i="58"/>
  <c r="AP9" i="58"/>
  <c r="AG9" i="58"/>
  <c r="X9" i="58"/>
  <c r="O9" i="58"/>
  <c r="AX9" i="58"/>
  <c r="AO9" i="58"/>
  <c r="AF9" i="58"/>
  <c r="W9" i="58"/>
  <c r="N9" i="58"/>
  <c r="AW9" i="58"/>
  <c r="AN9" i="58"/>
  <c r="AE9" i="58"/>
  <c r="V9" i="58"/>
  <c r="M9" i="58"/>
  <c r="AZ7" i="59"/>
  <c r="AQ7" i="59"/>
  <c r="AH7" i="59"/>
  <c r="Y7" i="59"/>
  <c r="P7" i="59"/>
  <c r="AY7" i="59"/>
  <c r="AP7" i="59"/>
  <c r="AG7" i="59"/>
  <c r="X7" i="59"/>
  <c r="O7" i="59"/>
  <c r="AX7" i="59"/>
  <c r="AO7" i="59"/>
  <c r="AF7" i="59"/>
  <c r="W7" i="59"/>
  <c r="N7" i="59"/>
  <c r="AW7" i="59"/>
  <c r="AN7" i="59"/>
  <c r="AE7" i="59"/>
  <c r="V7" i="59"/>
  <c r="M7" i="59"/>
  <c r="BD7" i="59"/>
  <c r="AU7" i="59"/>
  <c r="AL7" i="59"/>
  <c r="AC7" i="59"/>
  <c r="T7" i="59"/>
  <c r="BC7" i="59"/>
  <c r="AT7" i="59"/>
  <c r="AK7" i="59"/>
  <c r="AB7" i="59"/>
  <c r="S7" i="59"/>
  <c r="BB7" i="59"/>
  <c r="AS7" i="59"/>
  <c r="AJ7" i="59"/>
  <c r="AA7" i="59"/>
  <c r="R7" i="59"/>
  <c r="BA7" i="59"/>
  <c r="AR7" i="59"/>
  <c r="AI7" i="59"/>
  <c r="Z7" i="59"/>
  <c r="Q7" i="59"/>
  <c r="AZ27" i="61"/>
  <c r="AQ27" i="61"/>
  <c r="AH27" i="61"/>
  <c r="Y27" i="61"/>
  <c r="P27" i="61"/>
  <c r="AY27" i="61"/>
  <c r="AP27" i="61"/>
  <c r="AG27" i="61"/>
  <c r="X27" i="61"/>
  <c r="O27" i="61"/>
  <c r="AX27" i="61"/>
  <c r="AO27" i="61"/>
  <c r="AF27" i="61"/>
  <c r="W27" i="61"/>
  <c r="N27" i="61"/>
  <c r="AW27" i="61"/>
  <c r="AN27" i="61"/>
  <c r="AE27" i="61"/>
  <c r="V27" i="61"/>
  <c r="M27" i="61"/>
  <c r="BC27" i="61"/>
  <c r="AT27" i="61"/>
  <c r="AK27" i="61"/>
  <c r="AB27" i="61"/>
  <c r="S27" i="61"/>
  <c r="BB27" i="61"/>
  <c r="AS27" i="61"/>
  <c r="AJ27" i="61"/>
  <c r="AA27" i="61"/>
  <c r="R27" i="61"/>
  <c r="BA27" i="61"/>
  <c r="AR27" i="61"/>
  <c r="AI27" i="61"/>
  <c r="Z27" i="61"/>
  <c r="Q27" i="61"/>
  <c r="BD27" i="61"/>
  <c r="AU27" i="61"/>
  <c r="AL27" i="61"/>
  <c r="AC27" i="61"/>
  <c r="T27" i="61"/>
  <c r="N23" i="57"/>
  <c r="N22" i="57"/>
  <c r="N21" i="57"/>
  <c r="N20" i="57"/>
  <c r="N19" i="57"/>
  <c r="N18" i="57"/>
  <c r="N16" i="57"/>
  <c r="N15" i="57"/>
  <c r="N14" i="57"/>
  <c r="N13" i="57"/>
  <c r="N12" i="57"/>
  <c r="N11" i="57"/>
  <c r="N10" i="57"/>
  <c r="N9" i="57"/>
  <c r="N8" i="57"/>
  <c r="W31" i="57"/>
  <c r="W30" i="57"/>
  <c r="W29" i="57"/>
  <c r="W28" i="57"/>
  <c r="W27" i="57"/>
  <c r="W26" i="57"/>
  <c r="W25" i="57"/>
  <c r="W24" i="57"/>
  <c r="W23" i="57"/>
  <c r="W22" i="57"/>
  <c r="W21" i="57"/>
  <c r="W20" i="57"/>
  <c r="W19" i="57"/>
  <c r="W18" i="57"/>
  <c r="W17" i="57"/>
  <c r="W16" i="57"/>
  <c r="W15" i="57"/>
  <c r="W14" i="57"/>
  <c r="W13" i="57"/>
  <c r="W12" i="57"/>
  <c r="W11" i="57"/>
  <c r="W10" i="57"/>
  <c r="W9" i="57"/>
  <c r="W8" i="57"/>
  <c r="AF31" i="57"/>
  <c r="AF30" i="57"/>
  <c r="AF29" i="57"/>
  <c r="AF28" i="57"/>
  <c r="AF27" i="57"/>
  <c r="AF26" i="57"/>
  <c r="AF25" i="57"/>
  <c r="AF24" i="57"/>
  <c r="AF23" i="57"/>
  <c r="AF22" i="57"/>
  <c r="AF21" i="57"/>
  <c r="AF20" i="57"/>
  <c r="AF19" i="57"/>
  <c r="AF18" i="57"/>
  <c r="AF17" i="57"/>
  <c r="AF16" i="57"/>
  <c r="AF15" i="57"/>
  <c r="AF14" i="57"/>
  <c r="AF13" i="57"/>
  <c r="AF12" i="57"/>
  <c r="AF11" i="57"/>
  <c r="AF10" i="57"/>
  <c r="AF9" i="57"/>
  <c r="AF8" i="57"/>
  <c r="AO31" i="57"/>
  <c r="AO30" i="57"/>
  <c r="AO29" i="57"/>
  <c r="AO28" i="57"/>
  <c r="AO27" i="57"/>
  <c r="AO26" i="57"/>
  <c r="AO25" i="57"/>
  <c r="AO24" i="57"/>
  <c r="AO23" i="57"/>
  <c r="AO22" i="57"/>
  <c r="AO21" i="57"/>
  <c r="AO20" i="57"/>
  <c r="AO19" i="57"/>
  <c r="AO18" i="57"/>
  <c r="AO17" i="57"/>
  <c r="AO16" i="57"/>
  <c r="AO15" i="57"/>
  <c r="AO14" i="57"/>
  <c r="AN13" i="57"/>
  <c r="AU11" i="57"/>
  <c r="AT10" i="57"/>
  <c r="AR9" i="57"/>
  <c r="AQ8" i="57"/>
  <c r="AY31" i="57"/>
  <c r="AW30" i="57"/>
  <c r="BA28" i="57"/>
  <c r="AW27" i="57"/>
  <c r="AZ25" i="57"/>
  <c r="BD23" i="57"/>
  <c r="AX22" i="57"/>
  <c r="AX20" i="57"/>
  <c r="AX18" i="57"/>
  <c r="AX16" i="57"/>
  <c r="AX14" i="57"/>
  <c r="AX11" i="57"/>
  <c r="B73" i="30"/>
  <c r="M7" i="48"/>
  <c r="Q7" i="48"/>
  <c r="V7" i="48"/>
  <c r="Z7" i="48"/>
  <c r="AE7" i="48"/>
  <c r="AI7" i="48"/>
  <c r="AN7" i="48"/>
  <c r="AR7" i="48"/>
  <c r="AW7" i="48"/>
  <c r="BA7" i="48"/>
  <c r="N7" i="48"/>
  <c r="R7" i="48"/>
  <c r="W7" i="48"/>
  <c r="AA7" i="48"/>
  <c r="AF7" i="48"/>
  <c r="AJ7" i="48"/>
  <c r="AO7" i="48"/>
  <c r="AS7" i="48"/>
  <c r="AX7" i="48"/>
  <c r="BB7" i="48"/>
  <c r="O7" i="48"/>
  <c r="S7" i="48"/>
  <c r="X7" i="48"/>
  <c r="AB7" i="48"/>
  <c r="AG7" i="48"/>
  <c r="AK7" i="48"/>
  <c r="AP7" i="48"/>
  <c r="AT7" i="48"/>
  <c r="AY7" i="48"/>
  <c r="BC7" i="48"/>
  <c r="P7" i="48"/>
  <c r="T7" i="48"/>
  <c r="Y7" i="48"/>
  <c r="AC7" i="48"/>
  <c r="AH7" i="48"/>
  <c r="AL7" i="48"/>
  <c r="AQ7" i="48"/>
  <c r="AU7" i="48"/>
  <c r="AZ7" i="48"/>
  <c r="L31" i="69"/>
  <c r="L34" i="69"/>
  <c r="N8" i="48"/>
  <c r="P8" i="48"/>
  <c r="T8" i="48"/>
  <c r="Y8" i="48"/>
  <c r="AC8" i="48"/>
  <c r="AH8" i="48"/>
  <c r="AL8" i="48"/>
  <c r="AQ8" i="48"/>
  <c r="AU8" i="48"/>
  <c r="AZ8" i="48"/>
  <c r="BD8" i="48"/>
  <c r="M8" i="48"/>
  <c r="Q8" i="48"/>
  <c r="V8" i="48"/>
  <c r="Z8" i="48"/>
  <c r="AE8" i="48"/>
  <c r="AI8" i="48"/>
  <c r="AN8" i="48"/>
  <c r="AR8" i="48"/>
  <c r="AW8" i="48"/>
  <c r="BA8" i="48"/>
  <c r="R8" i="48"/>
  <c r="W8" i="48"/>
  <c r="AA8" i="48"/>
  <c r="AF8" i="48"/>
  <c r="AJ8" i="48"/>
  <c r="AO8" i="48"/>
  <c r="AS8" i="48"/>
  <c r="AX8" i="48"/>
  <c r="BB8" i="48"/>
  <c r="S8" i="48"/>
  <c r="X8" i="48"/>
  <c r="AB8" i="48"/>
  <c r="AG8" i="48"/>
  <c r="AK8" i="48"/>
  <c r="AP8" i="48"/>
  <c r="AT8" i="48"/>
  <c r="AY8" i="48"/>
  <c r="O7" i="57"/>
  <c r="AE7" i="57"/>
  <c r="P7" i="57"/>
  <c r="T7" i="57"/>
  <c r="Y7" i="57"/>
  <c r="AC7" i="57"/>
  <c r="AI7" i="57"/>
  <c r="AN7" i="57"/>
  <c r="AR7" i="57"/>
  <c r="AW7" i="57"/>
  <c r="BA7" i="57"/>
  <c r="M7" i="57"/>
  <c r="Q7" i="57"/>
  <c r="V7" i="57"/>
  <c r="Z7" i="57"/>
  <c r="AF7" i="57"/>
  <c r="AJ7" i="57"/>
  <c r="AO7" i="57"/>
  <c r="AS7" i="57"/>
  <c r="AX7" i="57"/>
  <c r="BB7" i="57"/>
  <c r="N7" i="57"/>
  <c r="R7" i="57"/>
  <c r="W7" i="57"/>
  <c r="AA7" i="57"/>
  <c r="AG7" i="57"/>
  <c r="AK7" i="57"/>
  <c r="AP7" i="57"/>
  <c r="AT7" i="57"/>
  <c r="AY7" i="57"/>
  <c r="BC7" i="57"/>
  <c r="S7" i="57"/>
  <c r="X7" i="57"/>
  <c r="AB7" i="57"/>
  <c r="AH7" i="57"/>
  <c r="AL7" i="57"/>
  <c r="AQ7" i="57"/>
  <c r="AU7" i="57"/>
  <c r="AZ7" i="57"/>
  <c r="BC32" i="67"/>
  <c r="N32" i="67"/>
  <c r="F37" i="56"/>
  <c r="D37" i="56"/>
  <c r="F36" i="56"/>
  <c r="D36" i="56"/>
  <c r="F35" i="56"/>
  <c r="D35" i="56"/>
  <c r="F34" i="56"/>
  <c r="D34" i="56"/>
  <c r="F33" i="56"/>
  <c r="D33" i="56"/>
  <c r="H33" i="56" s="1"/>
  <c r="F31" i="56"/>
  <c r="D31" i="56"/>
  <c r="F30" i="56"/>
  <c r="D30" i="56"/>
  <c r="I26" i="56"/>
  <c r="H26" i="56"/>
  <c r="G26" i="56"/>
  <c r="F26" i="56"/>
  <c r="E26" i="56"/>
  <c r="D26" i="56"/>
  <c r="C26" i="56"/>
  <c r="B26" i="56"/>
  <c r="J25" i="56"/>
  <c r="J24" i="56"/>
  <c r="J23" i="56"/>
  <c r="J22" i="56"/>
  <c r="J21" i="56"/>
  <c r="J20" i="56"/>
  <c r="J19" i="56"/>
  <c r="J18" i="56"/>
  <c r="J17" i="56"/>
  <c r="J16" i="56"/>
  <c r="J15" i="56"/>
  <c r="X32" i="62" l="1"/>
  <c r="N40" i="30" s="1"/>
  <c r="H35" i="56"/>
  <c r="R32" i="67"/>
  <c r="R32" i="66"/>
  <c r="T64" i="30" s="1"/>
  <c r="BB32" i="66"/>
  <c r="T68" i="30" s="1"/>
  <c r="N32" i="66"/>
  <c r="L64" i="30" s="1"/>
  <c r="AG32" i="62"/>
  <c r="N41" i="30" s="1"/>
  <c r="T32" i="57"/>
  <c r="X19" i="30" s="1"/>
  <c r="L35" i="69"/>
  <c r="L30" i="69"/>
  <c r="R32" i="63"/>
  <c r="T44" i="30" s="1"/>
  <c r="S32" i="67"/>
  <c r="O32" i="67"/>
  <c r="V32" i="65"/>
  <c r="J60" i="30" s="1"/>
  <c r="M32" i="63"/>
  <c r="J44" i="30" s="1"/>
  <c r="BD32" i="62"/>
  <c r="X43" i="30" s="1"/>
  <c r="W32" i="62"/>
  <c r="L40" i="30" s="1"/>
  <c r="Q32" i="61"/>
  <c r="R29" i="30" s="1"/>
  <c r="S32" i="62"/>
  <c r="V39" i="30" s="1"/>
  <c r="M32" i="67"/>
  <c r="AE32" i="65"/>
  <c r="J61" i="30" s="1"/>
  <c r="V32" i="61"/>
  <c r="J30" i="30" s="1"/>
  <c r="M32" i="65"/>
  <c r="J59" i="30" s="1"/>
  <c r="H30" i="56"/>
  <c r="AA32" i="63"/>
  <c r="T45" i="30" s="1"/>
  <c r="M32" i="62"/>
  <c r="J39" i="30" s="1"/>
  <c r="N32" i="58"/>
  <c r="L24" i="30" s="1"/>
  <c r="AE32" i="62"/>
  <c r="J41" i="30" s="1"/>
  <c r="O32" i="62"/>
  <c r="N39" i="30" s="1"/>
  <c r="AQ32" i="62"/>
  <c r="P42" i="30" s="1"/>
  <c r="AA32" i="62"/>
  <c r="T40" i="30" s="1"/>
  <c r="W32" i="63"/>
  <c r="L45" i="30" s="1"/>
  <c r="P32" i="65"/>
  <c r="P59" i="30" s="1"/>
  <c r="N32" i="63"/>
  <c r="L44" i="30" s="1"/>
  <c r="N32" i="61"/>
  <c r="L29" i="30" s="1"/>
  <c r="W32" i="61"/>
  <c r="L30" i="30" s="1"/>
  <c r="AA32" i="61"/>
  <c r="T30" i="30" s="1"/>
  <c r="H36" i="56"/>
  <c r="AP32" i="63"/>
  <c r="N47" i="30" s="1"/>
  <c r="BA32" i="63"/>
  <c r="R48" i="30" s="1"/>
  <c r="BD32" i="64"/>
  <c r="X58" i="30" s="1"/>
  <c r="AF32" i="63"/>
  <c r="L46" i="30" s="1"/>
  <c r="AR32" i="63"/>
  <c r="R47" i="30" s="1"/>
  <c r="AJ32" i="63"/>
  <c r="T46" i="30" s="1"/>
  <c r="N32" i="62"/>
  <c r="L39" i="30" s="1"/>
  <c r="V32" i="62"/>
  <c r="J40" i="30" s="1"/>
  <c r="Z32" i="62"/>
  <c r="R40" i="30" s="1"/>
  <c r="R32" i="62"/>
  <c r="T39" i="30" s="1"/>
  <c r="Q32" i="62"/>
  <c r="R39" i="30" s="1"/>
  <c r="AF32" i="62"/>
  <c r="L41" i="30" s="1"/>
  <c r="AJ32" i="62"/>
  <c r="T41" i="30" s="1"/>
  <c r="AB32" i="62"/>
  <c r="V40" i="30" s="1"/>
  <c r="AB32" i="59"/>
  <c r="V35" i="30" s="1"/>
  <c r="Q32" i="59"/>
  <c r="R34" i="30" s="1"/>
  <c r="R32" i="61"/>
  <c r="T29" i="30" s="1"/>
  <c r="M32" i="61"/>
  <c r="J29" i="30" s="1"/>
  <c r="AS32" i="58"/>
  <c r="T27" i="30" s="1"/>
  <c r="BB32" i="57"/>
  <c r="T23" i="30" s="1"/>
  <c r="AA32" i="66"/>
  <c r="T65" i="30" s="1"/>
  <c r="AJ32" i="66"/>
  <c r="T66" i="30" s="1"/>
  <c r="AS32" i="66"/>
  <c r="T67" i="30" s="1"/>
  <c r="W32" i="66"/>
  <c r="L65" i="30" s="1"/>
  <c r="P32" i="66"/>
  <c r="P64" i="30" s="1"/>
  <c r="P32" i="57"/>
  <c r="P19" i="30" s="1"/>
  <c r="AI32" i="48"/>
  <c r="R16" i="30" s="1"/>
  <c r="Q32" i="48"/>
  <c r="R14" i="30" s="1"/>
  <c r="V32" i="48"/>
  <c r="J15" i="30" s="1"/>
  <c r="R32" i="48"/>
  <c r="T14" i="30" s="1"/>
  <c r="T32" i="48"/>
  <c r="H31" i="56"/>
  <c r="AP32" i="48"/>
  <c r="N17" i="30" s="1"/>
  <c r="M32" i="48"/>
  <c r="J14" i="30" s="1"/>
  <c r="AK32" i="48"/>
  <c r="V16" i="30" s="1"/>
  <c r="AL32" i="48"/>
  <c r="X16" i="30" s="1"/>
  <c r="AE32" i="48"/>
  <c r="J16" i="30" s="1"/>
  <c r="AH32" i="48"/>
  <c r="P16" i="30" s="1"/>
  <c r="Z32" i="48"/>
  <c r="R15" i="30" s="1"/>
  <c r="H37" i="56"/>
  <c r="J26" i="56"/>
  <c r="F27" i="56" s="1"/>
  <c r="D38" i="56"/>
  <c r="H34" i="56"/>
  <c r="I34" i="56" s="1"/>
  <c r="Y32" i="48"/>
  <c r="P15" i="30" s="1"/>
  <c r="AS32" i="48"/>
  <c r="T17" i="30" s="1"/>
  <c r="AY32" i="48"/>
  <c r="N18" i="30" s="1"/>
  <c r="AW32" i="48"/>
  <c r="J18" i="30" s="1"/>
  <c r="AY32" i="67"/>
  <c r="AG32" i="67"/>
  <c r="BB32" i="67"/>
  <c r="AJ32" i="67"/>
  <c r="AW32" i="67"/>
  <c r="AE32" i="67"/>
  <c r="AQ32" i="67"/>
  <c r="Y32" i="67"/>
  <c r="AT32" i="67"/>
  <c r="AB32" i="67"/>
  <c r="AX32" i="67"/>
  <c r="AF32" i="67"/>
  <c r="AR32" i="67"/>
  <c r="Z32" i="67"/>
  <c r="BD32" i="67"/>
  <c r="E41" i="67" s="1"/>
  <c r="AL32" i="67"/>
  <c r="T32" i="67"/>
  <c r="AP32" i="67"/>
  <c r="X32" i="67"/>
  <c r="AS32" i="67"/>
  <c r="AA32" i="67"/>
  <c r="AN32" i="67"/>
  <c r="V32" i="67"/>
  <c r="AZ32" i="67"/>
  <c r="AH32" i="67"/>
  <c r="P32" i="67"/>
  <c r="AK32" i="67"/>
  <c r="AO32" i="67"/>
  <c r="W32" i="67"/>
  <c r="BA32" i="67"/>
  <c r="AI32" i="67"/>
  <c r="Q32" i="67"/>
  <c r="AU32" i="67"/>
  <c r="AC32" i="67"/>
  <c r="AQ32" i="66"/>
  <c r="P67" i="30" s="1"/>
  <c r="AX32" i="66"/>
  <c r="L68" i="30" s="1"/>
  <c r="AC32" i="66"/>
  <c r="X65" i="30" s="1"/>
  <c r="V32" i="66"/>
  <c r="J65" i="30" s="1"/>
  <c r="AN32" i="66"/>
  <c r="J67" i="30" s="1"/>
  <c r="O32" i="66"/>
  <c r="N64" i="30" s="1"/>
  <c r="AG32" i="66"/>
  <c r="N66" i="30" s="1"/>
  <c r="AY32" i="66"/>
  <c r="N68" i="30" s="1"/>
  <c r="AH32" i="66"/>
  <c r="P66" i="30" s="1"/>
  <c r="AO32" i="66"/>
  <c r="L67" i="30" s="1"/>
  <c r="BD32" i="66"/>
  <c r="T32" i="66"/>
  <c r="Z32" i="66"/>
  <c r="R65" i="30" s="1"/>
  <c r="AR32" i="66"/>
  <c r="R67" i="30" s="1"/>
  <c r="S32" i="66"/>
  <c r="V64" i="30" s="1"/>
  <c r="AK32" i="66"/>
  <c r="V66" i="30" s="1"/>
  <c r="BC32" i="66"/>
  <c r="V68" i="30" s="1"/>
  <c r="Y32" i="66"/>
  <c r="P65" i="30" s="1"/>
  <c r="AF32" i="66"/>
  <c r="L66" i="30" s="1"/>
  <c r="AU32" i="66"/>
  <c r="X67" i="30" s="1"/>
  <c r="M32" i="66"/>
  <c r="J64" i="30" s="1"/>
  <c r="AE32" i="66"/>
  <c r="J66" i="30" s="1"/>
  <c r="AW32" i="66"/>
  <c r="X32" i="66"/>
  <c r="N65" i="30" s="1"/>
  <c r="AP32" i="66"/>
  <c r="N67" i="30" s="1"/>
  <c r="AZ32" i="66"/>
  <c r="P68" i="30" s="1"/>
  <c r="AL32" i="66"/>
  <c r="X66" i="30" s="1"/>
  <c r="Q32" i="66"/>
  <c r="R64" i="30" s="1"/>
  <c r="AI32" i="66"/>
  <c r="R66" i="30" s="1"/>
  <c r="BA32" i="66"/>
  <c r="R68" i="30" s="1"/>
  <c r="AB32" i="66"/>
  <c r="V65" i="30" s="1"/>
  <c r="AT32" i="66"/>
  <c r="V67" i="30" s="1"/>
  <c r="Z32" i="65"/>
  <c r="R60" i="30" s="1"/>
  <c r="Q32" i="65"/>
  <c r="R59" i="30" s="1"/>
  <c r="AH32" i="65"/>
  <c r="P61" i="30" s="1"/>
  <c r="AZ32" i="65"/>
  <c r="P63" i="30" s="1"/>
  <c r="AR32" i="65"/>
  <c r="R62" i="30" s="1"/>
  <c r="R32" i="65"/>
  <c r="T59" i="30" s="1"/>
  <c r="AJ32" i="65"/>
  <c r="T61" i="30" s="1"/>
  <c r="BB32" i="65"/>
  <c r="T63" i="30" s="1"/>
  <c r="AG32" i="65"/>
  <c r="N61" i="30" s="1"/>
  <c r="AY32" i="65"/>
  <c r="N63" i="30" s="1"/>
  <c r="O32" i="65"/>
  <c r="N59" i="30" s="1"/>
  <c r="T32" i="65"/>
  <c r="AL32" i="65"/>
  <c r="X61" i="30" s="1"/>
  <c r="BD32" i="65"/>
  <c r="AW32" i="65"/>
  <c r="J63" i="30" s="1"/>
  <c r="W32" i="65"/>
  <c r="L60" i="30" s="1"/>
  <c r="AO32" i="65"/>
  <c r="L62" i="30" s="1"/>
  <c r="S32" i="65"/>
  <c r="V59" i="30" s="1"/>
  <c r="AK32" i="65"/>
  <c r="V61" i="30" s="1"/>
  <c r="BC32" i="65"/>
  <c r="V63" i="30" s="1"/>
  <c r="Y32" i="65"/>
  <c r="AQ32" i="65"/>
  <c r="P62" i="30" s="1"/>
  <c r="AI32" i="65"/>
  <c r="R61" i="30" s="1"/>
  <c r="BA32" i="65"/>
  <c r="R63" i="30" s="1"/>
  <c r="AA32" i="65"/>
  <c r="T60" i="30" s="1"/>
  <c r="AS32" i="65"/>
  <c r="T62" i="30" s="1"/>
  <c r="X32" i="65"/>
  <c r="N60" i="30" s="1"/>
  <c r="AP32" i="65"/>
  <c r="N62" i="30" s="1"/>
  <c r="AC32" i="65"/>
  <c r="X60" i="30" s="1"/>
  <c r="AU32" i="65"/>
  <c r="X62" i="30" s="1"/>
  <c r="AN32" i="65"/>
  <c r="J62" i="30" s="1"/>
  <c r="N32" i="65"/>
  <c r="AF32" i="65"/>
  <c r="AX32" i="65"/>
  <c r="L63" i="30" s="1"/>
  <c r="AB32" i="65"/>
  <c r="V60" i="30" s="1"/>
  <c r="AT32" i="65"/>
  <c r="V62" i="30" s="1"/>
  <c r="AU32" i="64"/>
  <c r="X57" i="30" s="1"/>
  <c r="AC32" i="64"/>
  <c r="X55" i="30" s="1"/>
  <c r="BC32" i="64"/>
  <c r="V58" i="30" s="1"/>
  <c r="AK32" i="64"/>
  <c r="V56" i="30" s="1"/>
  <c r="S32" i="64"/>
  <c r="V54" i="30" s="1"/>
  <c r="AS32" i="64"/>
  <c r="T57" i="30" s="1"/>
  <c r="AA32" i="64"/>
  <c r="T55" i="30" s="1"/>
  <c r="AN32" i="64"/>
  <c r="J57" i="30" s="1"/>
  <c r="V32" i="64"/>
  <c r="J55" i="30" s="1"/>
  <c r="AQ32" i="64"/>
  <c r="P57" i="30" s="1"/>
  <c r="Y32" i="64"/>
  <c r="P55" i="30" s="1"/>
  <c r="AY32" i="64"/>
  <c r="N58" i="30" s="1"/>
  <c r="AG32" i="64"/>
  <c r="N56" i="30" s="1"/>
  <c r="O32" i="64"/>
  <c r="N54" i="30" s="1"/>
  <c r="AO32" i="64"/>
  <c r="L57" i="30" s="1"/>
  <c r="W32" i="64"/>
  <c r="L55" i="30" s="1"/>
  <c r="BA32" i="64"/>
  <c r="R58" i="30" s="1"/>
  <c r="AI32" i="64"/>
  <c r="R56" i="30" s="1"/>
  <c r="Q32" i="64"/>
  <c r="R54" i="30" s="1"/>
  <c r="AL32" i="64"/>
  <c r="X56" i="30" s="1"/>
  <c r="T32" i="64"/>
  <c r="AT32" i="64"/>
  <c r="V57" i="30" s="1"/>
  <c r="AB32" i="64"/>
  <c r="V55" i="30" s="1"/>
  <c r="BB32" i="64"/>
  <c r="T58" i="30" s="1"/>
  <c r="AJ32" i="64"/>
  <c r="T56" i="30" s="1"/>
  <c r="R32" i="64"/>
  <c r="AW32" i="64"/>
  <c r="J58" i="30" s="1"/>
  <c r="AE32" i="64"/>
  <c r="J56" i="30" s="1"/>
  <c r="M32" i="64"/>
  <c r="J54" i="30" s="1"/>
  <c r="AZ32" i="64"/>
  <c r="P58" i="30" s="1"/>
  <c r="AH32" i="64"/>
  <c r="P56" i="30" s="1"/>
  <c r="P32" i="64"/>
  <c r="P54" i="30" s="1"/>
  <c r="AP32" i="64"/>
  <c r="N57" i="30" s="1"/>
  <c r="X32" i="64"/>
  <c r="N55" i="30" s="1"/>
  <c r="AX32" i="64"/>
  <c r="L58" i="30" s="1"/>
  <c r="AF32" i="64"/>
  <c r="L56" i="30" s="1"/>
  <c r="N32" i="64"/>
  <c r="AR32" i="64"/>
  <c r="R57" i="30" s="1"/>
  <c r="Z32" i="64"/>
  <c r="R55" i="30" s="1"/>
  <c r="AW32" i="63"/>
  <c r="J48" i="30" s="1"/>
  <c r="Z32" i="63"/>
  <c r="R45" i="30" s="1"/>
  <c r="AN32" i="63"/>
  <c r="J47" i="30" s="1"/>
  <c r="T32" i="63"/>
  <c r="AL32" i="63"/>
  <c r="X46" i="30" s="1"/>
  <c r="BD32" i="63"/>
  <c r="AB32" i="63"/>
  <c r="V45" i="30" s="1"/>
  <c r="AO32" i="63"/>
  <c r="L47" i="30" s="1"/>
  <c r="V32" i="63"/>
  <c r="AH32" i="63"/>
  <c r="P46" i="30" s="1"/>
  <c r="P32" i="63"/>
  <c r="P44" i="30" s="1"/>
  <c r="AQ32" i="63"/>
  <c r="P47" i="30" s="1"/>
  <c r="AS32" i="63"/>
  <c r="T47" i="30" s="1"/>
  <c r="X32" i="63"/>
  <c r="N45" i="30" s="1"/>
  <c r="AI32" i="63"/>
  <c r="R46" i="30" s="1"/>
  <c r="Q32" i="63"/>
  <c r="AC32" i="63"/>
  <c r="X45" i="30" s="1"/>
  <c r="AY32" i="63"/>
  <c r="N48" i="30" s="1"/>
  <c r="AU32" i="63"/>
  <c r="X47" i="30" s="1"/>
  <c r="AX32" i="63"/>
  <c r="L48" i="30" s="1"/>
  <c r="AK32" i="63"/>
  <c r="V46" i="30" s="1"/>
  <c r="S32" i="63"/>
  <c r="V44" i="30" s="1"/>
  <c r="AE32" i="63"/>
  <c r="J46" i="30" s="1"/>
  <c r="AT32" i="63"/>
  <c r="V47" i="30" s="1"/>
  <c r="Y32" i="63"/>
  <c r="P45" i="30" s="1"/>
  <c r="BC32" i="63"/>
  <c r="V48" i="30" s="1"/>
  <c r="AZ32" i="63"/>
  <c r="P48" i="30" s="1"/>
  <c r="BB32" i="63"/>
  <c r="T48" i="30" s="1"/>
  <c r="AG32" i="63"/>
  <c r="N46" i="30" s="1"/>
  <c r="O32" i="63"/>
  <c r="N44" i="30" s="1"/>
  <c r="AW32" i="62"/>
  <c r="J43" i="30" s="1"/>
  <c r="AO32" i="62"/>
  <c r="AZ32" i="62"/>
  <c r="P43" i="30" s="1"/>
  <c r="AC32" i="62"/>
  <c r="X40" i="30" s="1"/>
  <c r="AK32" i="62"/>
  <c r="V41" i="30" s="1"/>
  <c r="BC32" i="62"/>
  <c r="V43" i="30" s="1"/>
  <c r="AX32" i="62"/>
  <c r="L43" i="30" s="1"/>
  <c r="AI32" i="62"/>
  <c r="R41" i="30" s="1"/>
  <c r="AS32" i="62"/>
  <c r="T42" i="30" s="1"/>
  <c r="Y32" i="62"/>
  <c r="AP32" i="62"/>
  <c r="N42" i="30" s="1"/>
  <c r="AR32" i="62"/>
  <c r="R42" i="30" s="1"/>
  <c r="BA32" i="62"/>
  <c r="R43" i="30" s="1"/>
  <c r="AN32" i="62"/>
  <c r="J42" i="30" s="1"/>
  <c r="T32" i="62"/>
  <c r="AT32" i="62"/>
  <c r="V42" i="30" s="1"/>
  <c r="AL32" i="62"/>
  <c r="X41" i="30" s="1"/>
  <c r="BB32" i="62"/>
  <c r="T43" i="30" s="1"/>
  <c r="AU32" i="62"/>
  <c r="X42" i="30" s="1"/>
  <c r="AH32" i="62"/>
  <c r="P41" i="30" s="1"/>
  <c r="P32" i="62"/>
  <c r="AY32" i="62"/>
  <c r="N43" i="30" s="1"/>
  <c r="AK32" i="61"/>
  <c r="V31" i="30" s="1"/>
  <c r="O32" i="61"/>
  <c r="N29" i="30" s="1"/>
  <c r="AF32" i="61"/>
  <c r="L31" i="30" s="1"/>
  <c r="AP32" i="61"/>
  <c r="N32" i="30" s="1"/>
  <c r="AH32" i="61"/>
  <c r="P31" i="30" s="1"/>
  <c r="AZ32" i="61"/>
  <c r="P33" i="30" s="1"/>
  <c r="AI32" i="61"/>
  <c r="R31" i="30" s="1"/>
  <c r="BA32" i="61"/>
  <c r="R33" i="30" s="1"/>
  <c r="AC32" i="61"/>
  <c r="X30" i="30" s="1"/>
  <c r="Y32" i="61"/>
  <c r="P30" i="30" s="1"/>
  <c r="AT32" i="61"/>
  <c r="V32" i="30" s="1"/>
  <c r="AL32" i="61"/>
  <c r="X31" i="30" s="1"/>
  <c r="BD32" i="61"/>
  <c r="AN32" i="61"/>
  <c r="J32" i="30" s="1"/>
  <c r="AX32" i="61"/>
  <c r="L33" i="30" s="1"/>
  <c r="X32" i="61"/>
  <c r="N30" i="30" s="1"/>
  <c r="AJ32" i="61"/>
  <c r="T31" i="30" s="1"/>
  <c r="AS32" i="61"/>
  <c r="T32" i="30" s="1"/>
  <c r="T32" i="61"/>
  <c r="AY32" i="61"/>
  <c r="N33" i="30" s="1"/>
  <c r="AQ32" i="61"/>
  <c r="P32" i="30" s="1"/>
  <c r="Z32" i="61"/>
  <c r="R30" i="30" s="1"/>
  <c r="AR32" i="61"/>
  <c r="R32" i="30" s="1"/>
  <c r="BB32" i="61"/>
  <c r="T33" i="30" s="1"/>
  <c r="S32" i="61"/>
  <c r="V29" i="30" s="1"/>
  <c r="AB32" i="61"/>
  <c r="V30" i="30" s="1"/>
  <c r="AG32" i="61"/>
  <c r="N31" i="30" s="1"/>
  <c r="AO32" i="61"/>
  <c r="L32" i="30" s="1"/>
  <c r="P32" i="61"/>
  <c r="BC32" i="61"/>
  <c r="V33" i="30" s="1"/>
  <c r="AU32" i="61"/>
  <c r="X32" i="30" s="1"/>
  <c r="AE32" i="61"/>
  <c r="AW32" i="61"/>
  <c r="AJ32" i="60"/>
  <c r="T51" i="30" s="1"/>
  <c r="R32" i="60"/>
  <c r="T49" i="30" s="1"/>
  <c r="AR32" i="60"/>
  <c r="R52" i="30" s="1"/>
  <c r="Z32" i="60"/>
  <c r="R50" i="30" s="1"/>
  <c r="T32" i="60"/>
  <c r="AL32" i="60"/>
  <c r="X51" i="30" s="1"/>
  <c r="AP32" i="60"/>
  <c r="N52" i="30" s="1"/>
  <c r="X32" i="60"/>
  <c r="N50" i="30" s="1"/>
  <c r="AS32" i="60"/>
  <c r="T52" i="30" s="1"/>
  <c r="AZ32" i="60"/>
  <c r="P53" i="30" s="1"/>
  <c r="AF32" i="60"/>
  <c r="L51" i="30" s="1"/>
  <c r="P32" i="60"/>
  <c r="P49" i="30" s="1"/>
  <c r="AN32" i="60"/>
  <c r="J52" i="30" s="1"/>
  <c r="V32" i="60"/>
  <c r="J50" i="30" s="1"/>
  <c r="BD32" i="60"/>
  <c r="AH32" i="60"/>
  <c r="P51" i="30" s="1"/>
  <c r="AK32" i="60"/>
  <c r="V51" i="30" s="1"/>
  <c r="S32" i="60"/>
  <c r="V49" i="30" s="1"/>
  <c r="AX32" i="60"/>
  <c r="L53" i="30" s="1"/>
  <c r="AT32" i="60"/>
  <c r="V52" i="30" s="1"/>
  <c r="AA32" i="60"/>
  <c r="T50" i="30" s="1"/>
  <c r="AI32" i="60"/>
  <c r="R51" i="30" s="1"/>
  <c r="Q32" i="60"/>
  <c r="R49" i="30" s="1"/>
  <c r="AW32" i="60"/>
  <c r="J53" i="30" s="1"/>
  <c r="AC32" i="60"/>
  <c r="X50" i="30" s="1"/>
  <c r="BA32" i="60"/>
  <c r="R53" i="30" s="1"/>
  <c r="AG32" i="60"/>
  <c r="N51" i="30" s="1"/>
  <c r="O32" i="60"/>
  <c r="N49" i="30" s="1"/>
  <c r="BB32" i="60"/>
  <c r="T53" i="30" s="1"/>
  <c r="AO32" i="60"/>
  <c r="L52" i="30" s="1"/>
  <c r="W32" i="60"/>
  <c r="L50" i="30" s="1"/>
  <c r="AY32" i="60"/>
  <c r="N53" i="30" s="1"/>
  <c r="AE32" i="60"/>
  <c r="J51" i="30" s="1"/>
  <c r="M32" i="60"/>
  <c r="J49" i="30" s="1"/>
  <c r="AQ32" i="60"/>
  <c r="P52" i="30" s="1"/>
  <c r="Y32" i="60"/>
  <c r="P50" i="30" s="1"/>
  <c r="AU32" i="60"/>
  <c r="X52" i="30" s="1"/>
  <c r="AB32" i="60"/>
  <c r="V50" i="30" s="1"/>
  <c r="N32" i="60"/>
  <c r="L49" i="30" s="1"/>
  <c r="BC32" i="60"/>
  <c r="V53" i="30" s="1"/>
  <c r="AC32" i="59"/>
  <c r="X35" i="30" s="1"/>
  <c r="AE32" i="59"/>
  <c r="J36" i="30" s="1"/>
  <c r="AW32" i="59"/>
  <c r="J38" i="30" s="1"/>
  <c r="W32" i="59"/>
  <c r="L35" i="30" s="1"/>
  <c r="AO32" i="59"/>
  <c r="L37" i="30" s="1"/>
  <c r="AK32" i="59"/>
  <c r="V36" i="30" s="1"/>
  <c r="BC32" i="59"/>
  <c r="V38" i="30" s="1"/>
  <c r="AU32" i="59"/>
  <c r="X37" i="30" s="1"/>
  <c r="O32" i="59"/>
  <c r="N34" i="30" s="1"/>
  <c r="AG32" i="59"/>
  <c r="N36" i="30" s="1"/>
  <c r="V32" i="59"/>
  <c r="J35" i="30" s="1"/>
  <c r="AI32" i="59"/>
  <c r="R36" i="30" s="1"/>
  <c r="BA32" i="59"/>
  <c r="R38" i="30" s="1"/>
  <c r="AA32" i="59"/>
  <c r="T35" i="30" s="1"/>
  <c r="AS32" i="59"/>
  <c r="T37" i="30" s="1"/>
  <c r="AP32" i="59"/>
  <c r="N37" i="30" s="1"/>
  <c r="AH32" i="59"/>
  <c r="P36" i="30" s="1"/>
  <c r="AZ32" i="59"/>
  <c r="P38" i="30" s="1"/>
  <c r="Y32" i="59"/>
  <c r="P35" i="30" s="1"/>
  <c r="X32" i="59"/>
  <c r="N35" i="30" s="1"/>
  <c r="P32" i="59"/>
  <c r="P34" i="30" s="1"/>
  <c r="AN32" i="59"/>
  <c r="J37" i="30" s="1"/>
  <c r="N32" i="59"/>
  <c r="AF32" i="59"/>
  <c r="L36" i="30" s="1"/>
  <c r="AX32" i="59"/>
  <c r="L38" i="30" s="1"/>
  <c r="AT32" i="59"/>
  <c r="V37" i="30" s="1"/>
  <c r="AL32" i="59"/>
  <c r="X36" i="30" s="1"/>
  <c r="BD32" i="59"/>
  <c r="S32" i="59"/>
  <c r="V34" i="30" s="1"/>
  <c r="Z32" i="59"/>
  <c r="AR32" i="59"/>
  <c r="R37" i="30" s="1"/>
  <c r="R32" i="59"/>
  <c r="T34" i="30" s="1"/>
  <c r="AJ32" i="59"/>
  <c r="T36" i="30" s="1"/>
  <c r="BB32" i="59"/>
  <c r="T38" i="30" s="1"/>
  <c r="AY32" i="59"/>
  <c r="N38" i="30" s="1"/>
  <c r="AQ32" i="59"/>
  <c r="P37" i="30" s="1"/>
  <c r="T32" i="59"/>
  <c r="M32" i="59"/>
  <c r="J34" i="30" s="1"/>
  <c r="AX32" i="58"/>
  <c r="L28" i="30" s="1"/>
  <c r="AA32" i="58"/>
  <c r="T25" i="30" s="1"/>
  <c r="AW32" i="58"/>
  <c r="J28" i="30" s="1"/>
  <c r="Z32" i="58"/>
  <c r="R25" i="30" s="1"/>
  <c r="BB32" i="58"/>
  <c r="T28" i="30" s="1"/>
  <c r="AL32" i="58"/>
  <c r="X26" i="30" s="1"/>
  <c r="BD32" i="58"/>
  <c r="AC32" i="58"/>
  <c r="X25" i="30" s="1"/>
  <c r="AR32" i="58"/>
  <c r="R27" i="30" s="1"/>
  <c r="X32" i="58"/>
  <c r="N25" i="30" s="1"/>
  <c r="AP32" i="58"/>
  <c r="N27" i="30" s="1"/>
  <c r="W32" i="58"/>
  <c r="L25" i="30" s="1"/>
  <c r="AO32" i="58"/>
  <c r="L27" i="30" s="1"/>
  <c r="V32" i="58"/>
  <c r="J25" i="30" s="1"/>
  <c r="AT32" i="58"/>
  <c r="V27" i="30" s="1"/>
  <c r="AQ32" i="58"/>
  <c r="P27" i="30" s="1"/>
  <c r="BA32" i="58"/>
  <c r="R28" i="30" s="1"/>
  <c r="Y32" i="58"/>
  <c r="P25" i="30" s="1"/>
  <c r="AK32" i="58"/>
  <c r="V26" i="30" s="1"/>
  <c r="S32" i="58"/>
  <c r="V24" i="30" s="1"/>
  <c r="AJ32" i="58"/>
  <c r="T26" i="30" s="1"/>
  <c r="R32" i="58"/>
  <c r="AI32" i="58"/>
  <c r="R26" i="30" s="1"/>
  <c r="Q32" i="58"/>
  <c r="R24" i="30" s="1"/>
  <c r="AY32" i="58"/>
  <c r="N28" i="30" s="1"/>
  <c r="AU32" i="58"/>
  <c r="X27" i="30" s="1"/>
  <c r="AN32" i="58"/>
  <c r="T32" i="58"/>
  <c r="AG32" i="58"/>
  <c r="N26" i="30" s="1"/>
  <c r="O32" i="58"/>
  <c r="N24" i="30" s="1"/>
  <c r="AF32" i="58"/>
  <c r="L26" i="30" s="1"/>
  <c r="AE32" i="58"/>
  <c r="J26" i="30" s="1"/>
  <c r="M32" i="58"/>
  <c r="J24" i="30" s="1"/>
  <c r="BC32" i="58"/>
  <c r="V28" i="30" s="1"/>
  <c r="AZ32" i="58"/>
  <c r="P28" i="30" s="1"/>
  <c r="AH32" i="58"/>
  <c r="P26" i="30" s="1"/>
  <c r="P32" i="58"/>
  <c r="P24" i="30" s="1"/>
  <c r="AB32" i="58"/>
  <c r="V25" i="30" s="1"/>
  <c r="AS32" i="57"/>
  <c r="T22" i="30" s="1"/>
  <c r="V32" i="57"/>
  <c r="J20" i="30" s="1"/>
  <c r="AL32" i="57"/>
  <c r="X21" i="30" s="1"/>
  <c r="AY32" i="57"/>
  <c r="N23" i="30" s="1"/>
  <c r="AZ32" i="57"/>
  <c r="P23" i="30" s="1"/>
  <c r="AP32" i="57"/>
  <c r="N22" i="30" s="1"/>
  <c r="X32" i="57"/>
  <c r="N20" i="30" s="1"/>
  <c r="AO32" i="57"/>
  <c r="L22" i="30" s="1"/>
  <c r="W32" i="57"/>
  <c r="L20" i="30" s="1"/>
  <c r="Q32" i="57"/>
  <c r="R19" i="30" s="1"/>
  <c r="AN32" i="57"/>
  <c r="J22" i="30" s="1"/>
  <c r="AC32" i="57"/>
  <c r="X20" i="30" s="1"/>
  <c r="AH32" i="57"/>
  <c r="P21" i="30" s="1"/>
  <c r="BC32" i="57"/>
  <c r="V23" i="30" s="1"/>
  <c r="BD32" i="57"/>
  <c r="AK32" i="57"/>
  <c r="V21" i="30" s="1"/>
  <c r="S32" i="57"/>
  <c r="V19" i="30" s="1"/>
  <c r="AJ32" i="57"/>
  <c r="T21" i="30" s="1"/>
  <c r="R32" i="57"/>
  <c r="T19" i="30" s="1"/>
  <c r="M32" i="57"/>
  <c r="J19" i="30" s="1"/>
  <c r="AI32" i="57"/>
  <c r="R21" i="30" s="1"/>
  <c r="Y32" i="57"/>
  <c r="P20" i="30" s="1"/>
  <c r="AQ32" i="57"/>
  <c r="P22" i="30" s="1"/>
  <c r="AW32" i="57"/>
  <c r="J23" i="30" s="1"/>
  <c r="AG32" i="57"/>
  <c r="N21" i="30" s="1"/>
  <c r="O32" i="57"/>
  <c r="N19" i="30" s="1"/>
  <c r="AF32" i="57"/>
  <c r="L21" i="30" s="1"/>
  <c r="N32" i="57"/>
  <c r="L19" i="30" s="1"/>
  <c r="AE32" i="57"/>
  <c r="AR32" i="57"/>
  <c r="R22" i="30" s="1"/>
  <c r="AT32" i="57"/>
  <c r="V22" i="30" s="1"/>
  <c r="AU32" i="57"/>
  <c r="X22" i="30" s="1"/>
  <c r="BA32" i="57"/>
  <c r="R23" i="30" s="1"/>
  <c r="AB32" i="57"/>
  <c r="V20" i="30" s="1"/>
  <c r="AX32" i="57"/>
  <c r="L23" i="30" s="1"/>
  <c r="AA32" i="57"/>
  <c r="T20" i="30" s="1"/>
  <c r="Z32" i="57"/>
  <c r="R20" i="30" s="1"/>
  <c r="AZ32" i="48"/>
  <c r="P18" i="30" s="1"/>
  <c r="X32" i="48"/>
  <c r="N15" i="30" s="1"/>
  <c r="AF32" i="48"/>
  <c r="L16" i="30" s="1"/>
  <c r="N32" i="48"/>
  <c r="L14" i="30" s="1"/>
  <c r="AX32" i="48"/>
  <c r="L18" i="30" s="1"/>
  <c r="BD32" i="48"/>
  <c r="S32" i="48"/>
  <c r="V14" i="30" s="1"/>
  <c r="AA32" i="48"/>
  <c r="T15" i="30" s="1"/>
  <c r="BC32" i="48"/>
  <c r="V18" i="30" s="1"/>
  <c r="BA32" i="48"/>
  <c r="R18" i="30" s="1"/>
  <c r="P32" i="48"/>
  <c r="P14" i="30" s="1"/>
  <c r="BB32" i="48"/>
  <c r="T18" i="30" s="1"/>
  <c r="AQ32" i="48"/>
  <c r="P17" i="30" s="1"/>
  <c r="AN32" i="48"/>
  <c r="J17" i="30" s="1"/>
  <c r="AG32" i="48"/>
  <c r="N16" i="30" s="1"/>
  <c r="O32" i="48"/>
  <c r="N14" i="30" s="1"/>
  <c r="W32" i="48"/>
  <c r="L15" i="30" s="1"/>
  <c r="AC32" i="48"/>
  <c r="X15" i="30" s="1"/>
  <c r="AO32" i="48"/>
  <c r="L17" i="30" s="1"/>
  <c r="AT32" i="48"/>
  <c r="V17" i="30" s="1"/>
  <c r="AU32" i="48"/>
  <c r="X17" i="30" s="1"/>
  <c r="AR32" i="48"/>
  <c r="R17" i="30" s="1"/>
  <c r="AB32" i="48"/>
  <c r="V15" i="30" s="1"/>
  <c r="AJ32" i="48"/>
  <c r="T16" i="30" s="1"/>
  <c r="F38" i="56"/>
  <c r="H27" i="56" l="1"/>
  <c r="D27" i="56"/>
  <c r="C27" i="56"/>
  <c r="I27" i="56"/>
  <c r="B27" i="56"/>
  <c r="E35" i="67"/>
  <c r="E39" i="67"/>
  <c r="E27" i="56"/>
  <c r="T73" i="30"/>
  <c r="X59" i="30"/>
  <c r="E41" i="65"/>
  <c r="X54" i="30"/>
  <c r="E41" i="64"/>
  <c r="X49" i="30"/>
  <c r="E41" i="60"/>
  <c r="X44" i="30"/>
  <c r="E41" i="63"/>
  <c r="X39" i="30"/>
  <c r="E41" i="62"/>
  <c r="X34" i="30"/>
  <c r="E41" i="59"/>
  <c r="X29" i="30"/>
  <c r="E41" i="61"/>
  <c r="X24" i="30"/>
  <c r="E41" i="58"/>
  <c r="E39" i="66"/>
  <c r="V73" i="30"/>
  <c r="X14" i="30"/>
  <c r="E41" i="48"/>
  <c r="E41" i="57"/>
  <c r="X64" i="30"/>
  <c r="E41" i="66"/>
  <c r="V72" i="30"/>
  <c r="X18" i="30"/>
  <c r="N72" i="30"/>
  <c r="X71" i="30"/>
  <c r="P71" i="30"/>
  <c r="X28" i="30"/>
  <c r="E37" i="65"/>
  <c r="P60" i="30"/>
  <c r="J27" i="56"/>
  <c r="V71" i="30"/>
  <c r="E39" i="58"/>
  <c r="T24" i="30"/>
  <c r="X38" i="30"/>
  <c r="E37" i="61"/>
  <c r="P29" i="30"/>
  <c r="X33" i="30"/>
  <c r="E38" i="59"/>
  <c r="R35" i="30"/>
  <c r="R70" i="30" s="1"/>
  <c r="N70" i="30"/>
  <c r="G35" i="62"/>
  <c r="P40" i="30"/>
  <c r="E35" i="62"/>
  <c r="L42" i="30"/>
  <c r="L72" i="30" s="1"/>
  <c r="E38" i="63"/>
  <c r="R44" i="30"/>
  <c r="R69" i="30" s="1"/>
  <c r="X68" i="30"/>
  <c r="T72" i="30"/>
  <c r="H38" i="56"/>
  <c r="P73" i="30"/>
  <c r="E37" i="62"/>
  <c r="P39" i="30"/>
  <c r="X63" i="30"/>
  <c r="N69" i="30"/>
  <c r="T70" i="30"/>
  <c r="R71" i="30"/>
  <c r="X48" i="30"/>
  <c r="E35" i="64"/>
  <c r="L54" i="30"/>
  <c r="G36" i="65"/>
  <c r="L61" i="30"/>
  <c r="L71" i="30" s="1"/>
  <c r="T71" i="30"/>
  <c r="V70" i="30"/>
  <c r="G34" i="65"/>
  <c r="L59" i="30"/>
  <c r="E39" i="64"/>
  <c r="T54" i="30"/>
  <c r="R72" i="30"/>
  <c r="E35" i="59"/>
  <c r="L34" i="30"/>
  <c r="X53" i="30"/>
  <c r="N71" i="30"/>
  <c r="V69" i="30"/>
  <c r="N73" i="30"/>
  <c r="X70" i="30"/>
  <c r="R73" i="30"/>
  <c r="X72" i="30"/>
  <c r="L70" i="30"/>
  <c r="P72" i="30"/>
  <c r="L73" i="30"/>
  <c r="J69" i="30"/>
  <c r="X23" i="30"/>
  <c r="E38" i="67"/>
  <c r="E36" i="67"/>
  <c r="E40" i="67"/>
  <c r="E37" i="66"/>
  <c r="G38" i="66"/>
  <c r="J68" i="30"/>
  <c r="E35" i="66"/>
  <c r="G35" i="65"/>
  <c r="E35" i="60"/>
  <c r="E36" i="63"/>
  <c r="E39" i="63"/>
  <c r="E34" i="63"/>
  <c r="J45" i="30"/>
  <c r="J70" i="30" s="1"/>
  <c r="E35" i="63"/>
  <c r="E39" i="62"/>
  <c r="E40" i="62"/>
  <c r="G36" i="62"/>
  <c r="E38" i="62"/>
  <c r="E36" i="62"/>
  <c r="E35" i="61"/>
  <c r="E38" i="61"/>
  <c r="G38" i="61"/>
  <c r="J33" i="30"/>
  <c r="E39" i="61"/>
  <c r="G36" i="61"/>
  <c r="J31" i="30"/>
  <c r="G35" i="61"/>
  <c r="E35" i="58"/>
  <c r="G37" i="58"/>
  <c r="J27" i="30"/>
  <c r="J72" i="30" s="1"/>
  <c r="E37" i="57"/>
  <c r="E36" i="57"/>
  <c r="G36" i="57"/>
  <c r="J21" i="30"/>
  <c r="G36" i="48"/>
  <c r="G35" i="48"/>
  <c r="E40" i="48"/>
  <c r="G38" i="48"/>
  <c r="E39" i="48"/>
  <c r="G34" i="48"/>
  <c r="E37" i="48"/>
  <c r="E37" i="67"/>
  <c r="G37" i="67"/>
  <c r="G36" i="67"/>
  <c r="G34" i="67"/>
  <c r="G38" i="67"/>
  <c r="G35" i="67"/>
  <c r="E34" i="67"/>
  <c r="G34" i="66"/>
  <c r="E34" i="66"/>
  <c r="G37" i="66"/>
  <c r="E38" i="66"/>
  <c r="G35" i="66"/>
  <c r="E40" i="66"/>
  <c r="G36" i="66"/>
  <c r="E36" i="66"/>
  <c r="G37" i="65"/>
  <c r="G38" i="65"/>
  <c r="E36" i="65"/>
  <c r="E40" i="65"/>
  <c r="E39" i="65"/>
  <c r="E38" i="65"/>
  <c r="E34" i="65"/>
  <c r="E35" i="65"/>
  <c r="E37" i="64"/>
  <c r="G36" i="64"/>
  <c r="G37" i="64"/>
  <c r="G38" i="64"/>
  <c r="E38" i="64"/>
  <c r="E36" i="64"/>
  <c r="G34" i="64"/>
  <c r="E34" i="64"/>
  <c r="G35" i="64"/>
  <c r="E40" i="64"/>
  <c r="G36" i="63"/>
  <c r="E37" i="63"/>
  <c r="G37" i="63"/>
  <c r="E40" i="63"/>
  <c r="G35" i="63"/>
  <c r="G38" i="63"/>
  <c r="G34" i="63"/>
  <c r="G34" i="62"/>
  <c r="G37" i="62"/>
  <c r="G38" i="62"/>
  <c r="E34" i="62"/>
  <c r="G37" i="61"/>
  <c r="E36" i="61"/>
  <c r="E40" i="61"/>
  <c r="E34" i="61"/>
  <c r="G34" i="61"/>
  <c r="E36" i="60"/>
  <c r="G38" i="60"/>
  <c r="E37" i="60"/>
  <c r="E38" i="60"/>
  <c r="G34" i="60"/>
  <c r="E34" i="60"/>
  <c r="E40" i="60"/>
  <c r="G35" i="60"/>
  <c r="E39" i="60"/>
  <c r="G36" i="60"/>
  <c r="G37" i="60"/>
  <c r="G35" i="59"/>
  <c r="G38" i="59"/>
  <c r="G34" i="59"/>
  <c r="E34" i="59"/>
  <c r="G37" i="59"/>
  <c r="G36" i="59"/>
  <c r="E40" i="59"/>
  <c r="E37" i="59"/>
  <c r="E36" i="59"/>
  <c r="E39" i="59"/>
  <c r="E36" i="58"/>
  <c r="G35" i="58"/>
  <c r="E37" i="58"/>
  <c r="G34" i="58"/>
  <c r="E34" i="58"/>
  <c r="G38" i="58"/>
  <c r="G36" i="58"/>
  <c r="E38" i="58"/>
  <c r="E40" i="58"/>
  <c r="E39" i="57"/>
  <c r="G37" i="57"/>
  <c r="E38" i="57"/>
  <c r="G35" i="57"/>
  <c r="E40" i="57"/>
  <c r="E35" i="57"/>
  <c r="G38" i="57"/>
  <c r="G34" i="57"/>
  <c r="E34" i="57"/>
  <c r="E38" i="48"/>
  <c r="E36" i="48"/>
  <c r="E35" i="48"/>
  <c r="G37" i="48"/>
  <c r="E34" i="48"/>
  <c r="L31" i="56" l="1"/>
  <c r="L33" i="56"/>
  <c r="P70" i="30"/>
  <c r="Y70" i="30" s="1"/>
  <c r="L69" i="30"/>
  <c r="T69" i="30"/>
  <c r="P69" i="30"/>
  <c r="L32" i="56"/>
  <c r="L34" i="56"/>
  <c r="L30" i="56"/>
  <c r="L36" i="56"/>
  <c r="J73" i="30"/>
  <c r="X69" i="30"/>
  <c r="H34" i="61"/>
  <c r="H34" i="63"/>
  <c r="X73" i="30"/>
  <c r="L38" i="56"/>
  <c r="L37" i="56"/>
  <c r="Y72" i="30"/>
  <c r="J71" i="30"/>
  <c r="Y71" i="30" s="1"/>
  <c r="H34" i="62"/>
  <c r="H34" i="65"/>
  <c r="H34" i="59"/>
  <c r="H34" i="58"/>
  <c r="H34" i="57"/>
  <c r="H34" i="48"/>
  <c r="H34" i="67"/>
  <c r="H34" i="66"/>
  <c r="H34" i="64"/>
  <c r="H34" i="60"/>
  <c r="Y15" i="30"/>
  <c r="AP14" i="30" s="1"/>
  <c r="Y16" i="30"/>
  <c r="AQ14" i="30" s="1"/>
  <c r="Y17" i="30"/>
  <c r="AR14" i="30" s="1"/>
  <c r="Y18" i="30"/>
  <c r="AS14" i="30" s="1"/>
  <c r="Y19" i="30"/>
  <c r="AO19" i="30" s="1"/>
  <c r="Y20" i="30"/>
  <c r="AP19" i="30" s="1"/>
  <c r="Y21" i="30"/>
  <c r="AQ19" i="30" s="1"/>
  <c r="Y22" i="30"/>
  <c r="AR19" i="30" s="1"/>
  <c r="Y23" i="30"/>
  <c r="AS19" i="30" s="1"/>
  <c r="Y24" i="30"/>
  <c r="AO24" i="30" s="1"/>
  <c r="Y25" i="30"/>
  <c r="AP24" i="30" s="1"/>
  <c r="Y26" i="30"/>
  <c r="AQ24" i="30" s="1"/>
  <c r="Y27" i="30"/>
  <c r="AR24" i="30" s="1"/>
  <c r="Y28" i="30"/>
  <c r="AS24" i="30" s="1"/>
  <c r="Y29" i="30"/>
  <c r="AO29" i="30" s="1"/>
  <c r="Y30" i="30"/>
  <c r="AP29" i="30" s="1"/>
  <c r="Y31" i="30"/>
  <c r="AQ29" i="30" s="1"/>
  <c r="Y32" i="30"/>
  <c r="AR29" i="30" s="1"/>
  <c r="Y33" i="30"/>
  <c r="AS29" i="30" s="1"/>
  <c r="Y34" i="30"/>
  <c r="AO34" i="30" s="1"/>
  <c r="Y35" i="30"/>
  <c r="AP34" i="30" s="1"/>
  <c r="Y36" i="30"/>
  <c r="AQ34" i="30" s="1"/>
  <c r="Y37" i="30"/>
  <c r="AR34" i="30" s="1"/>
  <c r="Y38" i="30"/>
  <c r="AS34" i="30" s="1"/>
  <c r="Y39" i="30"/>
  <c r="AO39" i="30" s="1"/>
  <c r="Y40" i="30"/>
  <c r="AP39" i="30" s="1"/>
  <c r="Y41" i="30"/>
  <c r="AQ39" i="30" s="1"/>
  <c r="Y42" i="30"/>
  <c r="AR39" i="30" s="1"/>
  <c r="Y43" i="30"/>
  <c r="AS39" i="30" s="1"/>
  <c r="Y44" i="30"/>
  <c r="AO44" i="30" s="1"/>
  <c r="Y45" i="30"/>
  <c r="AP44" i="30" s="1"/>
  <c r="Y46" i="30"/>
  <c r="AQ44" i="30" s="1"/>
  <c r="Y47" i="30"/>
  <c r="AR44" i="30" s="1"/>
  <c r="Y48" i="30"/>
  <c r="AS44" i="30" s="1"/>
  <c r="Y49" i="30"/>
  <c r="AO49" i="30" s="1"/>
  <c r="Y50" i="30"/>
  <c r="AP49" i="30" s="1"/>
  <c r="Y51" i="30"/>
  <c r="AQ49" i="30" s="1"/>
  <c r="Y52" i="30"/>
  <c r="AR49" i="30" s="1"/>
  <c r="Y53" i="30"/>
  <c r="AS49" i="30" s="1"/>
  <c r="Y54" i="30"/>
  <c r="AO54" i="30" s="1"/>
  <c r="Y55" i="30"/>
  <c r="AP54" i="30" s="1"/>
  <c r="Y56" i="30"/>
  <c r="AQ54" i="30" s="1"/>
  <c r="Y57" i="30"/>
  <c r="AR54" i="30" s="1"/>
  <c r="Y58" i="30"/>
  <c r="AS54" i="30" s="1"/>
  <c r="Y59" i="30"/>
  <c r="AO59" i="30" s="1"/>
  <c r="Y60" i="30"/>
  <c r="AP59" i="30" s="1"/>
  <c r="Y61" i="30"/>
  <c r="AQ59" i="30" s="1"/>
  <c r="Y62" i="30"/>
  <c r="AR59" i="30" s="1"/>
  <c r="Y63" i="30"/>
  <c r="AS59" i="30" s="1"/>
  <c r="Y64" i="30"/>
  <c r="AO64" i="30" s="1"/>
  <c r="Y65" i="30"/>
  <c r="AP64" i="30" s="1"/>
  <c r="Y66" i="30"/>
  <c r="AQ64" i="30" s="1"/>
  <c r="Y67" i="30"/>
  <c r="AR64" i="30" s="1"/>
  <c r="Y68" i="30"/>
  <c r="AS64" i="30" s="1"/>
  <c r="Y14" i="30"/>
  <c r="AO14" i="30" s="1"/>
  <c r="AK59" i="30"/>
  <c r="AF64" i="30"/>
  <c r="AF19" i="30"/>
  <c r="AG19" i="30"/>
  <c r="AH19" i="30"/>
  <c r="AI19" i="30"/>
  <c r="AJ19" i="30"/>
  <c r="AK19" i="30"/>
  <c r="AL19" i="30"/>
  <c r="AM19" i="30"/>
  <c r="AF24" i="30"/>
  <c r="AG24" i="30"/>
  <c r="AH24" i="30"/>
  <c r="AI24" i="30"/>
  <c r="AJ24" i="30"/>
  <c r="AK24" i="30"/>
  <c r="AL24" i="30"/>
  <c r="AM24" i="30"/>
  <c r="AF29" i="30"/>
  <c r="AG29" i="30"/>
  <c r="AH29" i="30"/>
  <c r="AI29" i="30"/>
  <c r="AJ29" i="30"/>
  <c r="AK29" i="30"/>
  <c r="AL29" i="30"/>
  <c r="AM29" i="30"/>
  <c r="AF34" i="30"/>
  <c r="AG34" i="30"/>
  <c r="AH34" i="30"/>
  <c r="AI34" i="30"/>
  <c r="AJ34" i="30"/>
  <c r="AK34" i="30"/>
  <c r="AL34" i="30"/>
  <c r="AM34" i="30"/>
  <c r="AF39" i="30"/>
  <c r="AG39" i="30"/>
  <c r="AH39" i="30"/>
  <c r="AI39" i="30"/>
  <c r="AJ39" i="30"/>
  <c r="AK39" i="30"/>
  <c r="AL39" i="30"/>
  <c r="AM39" i="30"/>
  <c r="AF44" i="30"/>
  <c r="AG44" i="30"/>
  <c r="AH44" i="30"/>
  <c r="AI44" i="30"/>
  <c r="AJ44" i="30"/>
  <c r="AK44" i="30"/>
  <c r="AL44" i="30"/>
  <c r="AM44" i="30"/>
  <c r="AF49" i="30"/>
  <c r="AG49" i="30"/>
  <c r="AH49" i="30"/>
  <c r="AI49" i="30"/>
  <c r="AJ49" i="30"/>
  <c r="AK49" i="30"/>
  <c r="AL49" i="30"/>
  <c r="AM49" i="30"/>
  <c r="AF54" i="30"/>
  <c r="AG54" i="30"/>
  <c r="AH54" i="30"/>
  <c r="AI54" i="30"/>
  <c r="AJ54" i="30"/>
  <c r="AK54" i="30"/>
  <c r="AL54" i="30"/>
  <c r="AM54" i="30"/>
  <c r="AF59" i="30"/>
  <c r="AG59" i="30"/>
  <c r="AH59" i="30"/>
  <c r="AI59" i="30"/>
  <c r="AJ59" i="30"/>
  <c r="AL59" i="30"/>
  <c r="AM59" i="30"/>
  <c r="AG64" i="30"/>
  <c r="AH64" i="30"/>
  <c r="AI64" i="30"/>
  <c r="AJ64" i="30"/>
  <c r="AK64" i="30"/>
  <c r="AL64" i="30"/>
  <c r="AM64" i="30"/>
  <c r="AM14" i="30"/>
  <c r="AL14" i="30"/>
  <c r="AK14" i="30"/>
  <c r="AJ14" i="30"/>
  <c r="AI14" i="30"/>
  <c r="AH14" i="30"/>
  <c r="AG14" i="30"/>
  <c r="AF14" i="30"/>
  <c r="Y69" i="30" l="1"/>
  <c r="Y73" i="30"/>
  <c r="F15" i="34"/>
  <c r="D15" i="34"/>
  <c r="D14" i="34"/>
  <c r="F14" i="34"/>
  <c r="F13" i="34"/>
  <c r="D13" i="34"/>
  <c r="F12" i="34"/>
  <c r="D12" i="34"/>
  <c r="F11" i="34"/>
  <c r="D11" i="34"/>
  <c r="F10" i="34"/>
  <c r="D10" i="34"/>
  <c r="F9" i="34"/>
  <c r="D9" i="34"/>
  <c r="F8" i="34"/>
  <c r="F32" i="34"/>
  <c r="F31" i="34"/>
  <c r="F34" i="34"/>
  <c r="F30" i="34"/>
  <c r="F33" i="34"/>
  <c r="D8" i="34"/>
  <c r="D31" i="34"/>
  <c r="D30" i="34"/>
  <c r="D33" i="34"/>
  <c r="D34" i="34"/>
  <c r="D32" i="34"/>
  <c r="Z14" i="30"/>
  <c r="Z64" i="30"/>
  <c r="Z29" i="30"/>
  <c r="Z34" i="30"/>
  <c r="Z39" i="30"/>
  <c r="Z44" i="30"/>
  <c r="Z49" i="30"/>
  <c r="Z54" i="30"/>
  <c r="Z59" i="30"/>
  <c r="Z24" i="30"/>
  <c r="Z19" i="30"/>
  <c r="W64" i="30"/>
  <c r="U64" i="30"/>
  <c r="S64" i="30"/>
  <c r="Q64" i="30"/>
  <c r="O64" i="30"/>
  <c r="M64" i="30"/>
  <c r="K64" i="30"/>
  <c r="I64" i="30"/>
  <c r="W59" i="30"/>
  <c r="U59" i="30"/>
  <c r="S59" i="30"/>
  <c r="Q59" i="30"/>
  <c r="O59" i="30"/>
  <c r="M59" i="30"/>
  <c r="K59" i="30"/>
  <c r="I59" i="30"/>
  <c r="W54" i="30"/>
  <c r="U54" i="30"/>
  <c r="S54" i="30"/>
  <c r="Q54" i="30"/>
  <c r="O54" i="30"/>
  <c r="M54" i="30"/>
  <c r="K54" i="30"/>
  <c r="I54" i="30"/>
  <c r="W49" i="30"/>
  <c r="U49" i="30"/>
  <c r="S49" i="30"/>
  <c r="Q49" i="30"/>
  <c r="O49" i="30"/>
  <c r="M49" i="30"/>
  <c r="K49" i="30"/>
  <c r="I49" i="30"/>
  <c r="W44" i="30"/>
  <c r="U44" i="30"/>
  <c r="S44" i="30"/>
  <c r="Q44" i="30"/>
  <c r="O44" i="30"/>
  <c r="M44" i="30"/>
  <c r="K44" i="30"/>
  <c r="I44" i="30"/>
  <c r="W39" i="30"/>
  <c r="U39" i="30"/>
  <c r="S39" i="30"/>
  <c r="Q39" i="30"/>
  <c r="O39" i="30"/>
  <c r="M39" i="30"/>
  <c r="K39" i="30"/>
  <c r="I39" i="30"/>
  <c r="W34" i="30"/>
  <c r="U34" i="30"/>
  <c r="S34" i="30"/>
  <c r="Q34" i="30"/>
  <c r="O34" i="30"/>
  <c r="M34" i="30"/>
  <c r="K34" i="30"/>
  <c r="I34" i="30"/>
  <c r="W29" i="30"/>
  <c r="U29" i="30"/>
  <c r="S29" i="30"/>
  <c r="Q29" i="30"/>
  <c r="O29" i="30"/>
  <c r="M29" i="30"/>
  <c r="K29" i="30"/>
  <c r="I29" i="30"/>
  <c r="W24" i="30"/>
  <c r="U24" i="30"/>
  <c r="S24" i="30"/>
  <c r="Q24" i="30"/>
  <c r="O24" i="30"/>
  <c r="M24" i="30"/>
  <c r="K24" i="30"/>
  <c r="I24" i="30"/>
  <c r="W19" i="30"/>
  <c r="U19" i="30"/>
  <c r="S19" i="30"/>
  <c r="Q19" i="30"/>
  <c r="O19" i="30"/>
  <c r="M19" i="30"/>
  <c r="K19" i="30"/>
  <c r="I19" i="30"/>
  <c r="W14" i="30"/>
  <c r="U14" i="30"/>
  <c r="S14" i="30"/>
  <c r="Q14" i="30"/>
  <c r="O14" i="30"/>
  <c r="M14" i="30"/>
  <c r="K14" i="30"/>
  <c r="I14" i="30"/>
  <c r="F37" i="47"/>
  <c r="D37" i="47"/>
  <c r="F36" i="47"/>
  <c r="D36" i="47"/>
  <c r="F35" i="47"/>
  <c r="D35" i="47"/>
  <c r="F34" i="47"/>
  <c r="D34" i="47"/>
  <c r="F33" i="47"/>
  <c r="D33" i="47"/>
  <c r="F32" i="47"/>
  <c r="D32" i="47"/>
  <c r="F31" i="47"/>
  <c r="D31" i="47"/>
  <c r="F30" i="47"/>
  <c r="D30" i="47"/>
  <c r="I26" i="47"/>
  <c r="H26" i="47"/>
  <c r="S69" i="30"/>
  <c r="F26" i="47"/>
  <c r="E26" i="47"/>
  <c r="D26" i="47"/>
  <c r="M69" i="68" s="1"/>
  <c r="C26" i="47"/>
  <c r="B26" i="47"/>
  <c r="I69" i="68" s="1"/>
  <c r="J25" i="47"/>
  <c r="J24" i="47"/>
  <c r="J23" i="47"/>
  <c r="J22" i="47"/>
  <c r="J21" i="47"/>
  <c r="J20" i="47"/>
  <c r="J19" i="47"/>
  <c r="J18" i="47"/>
  <c r="J17" i="47"/>
  <c r="J16" i="47"/>
  <c r="J15" i="47"/>
  <c r="Z69" i="30" l="1"/>
  <c r="H35" i="47"/>
  <c r="W69" i="30"/>
  <c r="W69" i="68"/>
  <c r="U69" i="30"/>
  <c r="U69" i="68"/>
  <c r="O69" i="30"/>
  <c r="O69" i="68"/>
  <c r="K69" i="30"/>
  <c r="K69" i="68"/>
  <c r="Q69" i="30"/>
  <c r="Q69" i="68"/>
  <c r="F16" i="34"/>
  <c r="D16" i="34"/>
  <c r="H33" i="34"/>
  <c r="H32" i="34"/>
  <c r="F35" i="34"/>
  <c r="D35" i="34"/>
  <c r="M69" i="30"/>
  <c r="I69" i="30"/>
  <c r="J26" i="47"/>
  <c r="J27" i="47" s="1"/>
  <c r="H30" i="47"/>
  <c r="H36" i="47"/>
  <c r="H31" i="47"/>
  <c r="H37" i="47"/>
  <c r="D38" i="47"/>
  <c r="H32" i="47"/>
  <c r="H34" i="47"/>
  <c r="H33" i="47"/>
  <c r="F38" i="47"/>
  <c r="I32" i="34" l="1"/>
  <c r="H38" i="47"/>
  <c r="L33" i="47" s="1"/>
  <c r="I27" i="47"/>
  <c r="C27" i="47"/>
  <c r="H27" i="47"/>
  <c r="E27" i="47"/>
  <c r="D27" i="47"/>
  <c r="B27" i="47"/>
  <c r="F27" i="47"/>
  <c r="I34" i="47"/>
  <c r="L31" i="47" l="1"/>
  <c r="L34" i="47"/>
  <c r="L30" i="47"/>
  <c r="L32" i="47"/>
  <c r="L38" i="47"/>
  <c r="L36" i="47"/>
  <c r="L37" i="47"/>
  <c r="H10" i="34"/>
  <c r="H8" i="34" l="1"/>
  <c r="H11" i="34"/>
  <c r="H14" i="34"/>
  <c r="H12" i="34"/>
  <c r="H13" i="34" l="1"/>
  <c r="I12" i="34" s="1"/>
  <c r="H31" i="34"/>
  <c r="H9" i="34"/>
  <c r="H15" i="34"/>
  <c r="H16" i="34"/>
  <c r="H34" i="34"/>
  <c r="L12" i="34" l="1"/>
  <c r="H35" i="34"/>
  <c r="L32" i="34" s="1"/>
  <c r="H30" i="34"/>
  <c r="L14" i="34"/>
  <c r="L16" i="34"/>
  <c r="L8" i="34"/>
  <c r="L9" i="34"/>
  <c r="L11" i="34"/>
  <c r="L10" i="34"/>
  <c r="L15" i="34"/>
  <c r="L35" i="34" l="1"/>
  <c r="L30" i="34"/>
  <c r="L31" i="34"/>
  <c r="L34" i="34"/>
</calcChain>
</file>

<file path=xl/sharedStrings.xml><?xml version="1.0" encoding="utf-8"?>
<sst xmlns="http://schemas.openxmlformats.org/spreadsheetml/2006/main" count="3306" uniqueCount="321">
  <si>
    <t>学校名</t>
    <rPh sb="0" eb="3">
      <t>ガッコウメイ</t>
    </rPh>
    <phoneticPr fontId="1"/>
  </si>
  <si>
    <t>初任者</t>
    <rPh sb="0" eb="3">
      <t>ショニンシャ</t>
    </rPh>
    <phoneticPr fontId="1"/>
  </si>
  <si>
    <t>時間</t>
    <rPh sb="0" eb="2">
      <t>ジカン</t>
    </rPh>
    <phoneticPr fontId="1"/>
  </si>
  <si>
    <t>学　校　名　</t>
    <rPh sb="0" eb="5">
      <t>ガッコウメイ</t>
    </rPh>
    <phoneticPr fontId="1"/>
  </si>
  <si>
    <t>初任者氏名　</t>
    <rPh sb="0" eb="3">
      <t>ショニンシャ</t>
    </rPh>
    <rPh sb="3" eb="5">
      <t>シメイ</t>
    </rPh>
    <phoneticPr fontId="1"/>
  </si>
  <si>
    <t>研　修　領　域</t>
    <rPh sb="0" eb="3">
      <t>ケンシュウ</t>
    </rPh>
    <rPh sb="4" eb="7">
      <t>リョウイキ</t>
    </rPh>
    <phoneticPr fontId="1"/>
  </si>
  <si>
    <t>前 期（４～９月）</t>
    <rPh sb="0" eb="3">
      <t>ゼンキ</t>
    </rPh>
    <rPh sb="7" eb="8">
      <t>ガツ</t>
    </rPh>
    <phoneticPr fontId="1"/>
  </si>
  <si>
    <t>後 期（10～３月）</t>
    <rPh sb="0" eb="3">
      <t>コウキ</t>
    </rPh>
    <rPh sb="8" eb="9">
      <t>ガツ</t>
    </rPh>
    <phoneticPr fontId="1"/>
  </si>
  <si>
    <t>合　計（割　合）</t>
    <rPh sb="0" eb="3">
      <t>ゴウケイ</t>
    </rPh>
    <rPh sb="4" eb="7">
      <t>ワリアイ</t>
    </rPh>
    <phoneticPr fontId="1"/>
  </si>
  <si>
    <t>（</t>
    <phoneticPr fontId="1"/>
  </si>
  <si>
    <t>％）</t>
    <phoneticPr fontId="1"/>
  </si>
  <si>
    <t>合　　　  計</t>
    <rPh sb="0" eb="1">
      <t>ゴウ</t>
    </rPh>
    <rPh sb="6" eb="7">
      <t>ケイ</t>
    </rPh>
    <phoneticPr fontId="1"/>
  </si>
  <si>
    <t>指　導　者</t>
    <rPh sb="0" eb="5">
      <t>シドウシャ</t>
    </rPh>
    <phoneticPr fontId="1"/>
  </si>
  <si>
    <t>校　　　　　長</t>
    <rPh sb="0" eb="7">
      <t>コウチョウ</t>
    </rPh>
    <phoneticPr fontId="1"/>
  </si>
  <si>
    <t>教　　　　　頭</t>
    <rPh sb="0" eb="7">
      <t>キョウトウ</t>
    </rPh>
    <phoneticPr fontId="1"/>
  </si>
  <si>
    <t>そ の 他 の 教 員</t>
    <rPh sb="4" eb="5">
      <t>タ</t>
    </rPh>
    <rPh sb="8" eb="9">
      <t>キョウ</t>
    </rPh>
    <rPh sb="10" eb="11">
      <t>イン</t>
    </rPh>
    <phoneticPr fontId="1"/>
  </si>
  <si>
    <t>・２人以上で指導する時間は、主たる指導者の指導時間数として計上する。</t>
    <rPh sb="2" eb="5">
      <t>ニンイジョウ</t>
    </rPh>
    <rPh sb="6" eb="8">
      <t>シドウ</t>
    </rPh>
    <rPh sb="10" eb="12">
      <t>ジカン</t>
    </rPh>
    <rPh sb="14" eb="15">
      <t>シュ</t>
    </rPh>
    <rPh sb="17" eb="20">
      <t>シドウシャ</t>
    </rPh>
    <rPh sb="21" eb="23">
      <t>シドウ</t>
    </rPh>
    <rPh sb="23" eb="26">
      <t>ジカンスウ</t>
    </rPh>
    <rPh sb="29" eb="31">
      <t>ケイジョウ</t>
    </rPh>
    <phoneticPr fontId="1"/>
  </si>
  <si>
    <t>校内指導教員</t>
    <rPh sb="0" eb="2">
      <t>コウナイ</t>
    </rPh>
    <rPh sb="2" eb="3">
      <t>ユビ</t>
    </rPh>
    <rPh sb="3" eb="4">
      <t>シルベ</t>
    </rPh>
    <rPh sb="4" eb="6">
      <t>キョウイン</t>
    </rPh>
    <phoneticPr fontId="1"/>
  </si>
  <si>
    <t>教科指導員
（中学校のみ）</t>
    <rPh sb="0" eb="2">
      <t>キョウカ</t>
    </rPh>
    <rPh sb="2" eb="5">
      <t>シドウイン</t>
    </rPh>
    <rPh sb="7" eb="10">
      <t>チュウガッコウ</t>
    </rPh>
    <phoneticPr fontId="1"/>
  </si>
  <si>
    <t>合　　　計</t>
    <rPh sb="0" eb="5">
      <t>ゴウケイ</t>
    </rPh>
    <phoneticPr fontId="1"/>
  </si>
  <si>
    <t>・小学校においては、「教科指導員」欄への記入はしない。</t>
    <rPh sb="1" eb="4">
      <t>ショウガッコウ</t>
    </rPh>
    <rPh sb="11" eb="13">
      <t>キョウカ</t>
    </rPh>
    <rPh sb="13" eb="16">
      <t>シドウイン</t>
    </rPh>
    <rPh sb="17" eb="18">
      <t>ラン</t>
    </rPh>
    <rPh sb="20" eb="22">
      <t>キニュウ</t>
    </rPh>
    <phoneticPr fontId="1"/>
  </si>
  <si>
    <t>様式4-2（単独校用）</t>
    <rPh sb="0" eb="2">
      <t>ヨウシキ</t>
    </rPh>
    <rPh sb="6" eb="8">
      <t>タンドク</t>
    </rPh>
    <rPh sb="8" eb="9">
      <t>コウ</t>
    </rPh>
    <rPh sb="9" eb="10">
      <t>ヨウ</t>
    </rPh>
    <phoneticPr fontId="1"/>
  </si>
  <si>
    <t>教諭</t>
    <rPh sb="0" eb="2">
      <t>キョウユ</t>
    </rPh>
    <phoneticPr fontId="1"/>
  </si>
  <si>
    <t>作成上の配慮点</t>
    <rPh sb="0" eb="3">
      <t>サクセイジョウ</t>
    </rPh>
    <rPh sb="4" eb="6">
      <t>ハイリョ</t>
    </rPh>
    <rPh sb="6" eb="7">
      <t>テン</t>
    </rPh>
    <phoneticPr fontId="1"/>
  </si>
  <si>
    <t>月</t>
    <rPh sb="0" eb="1">
      <t>ツキ</t>
    </rPh>
    <phoneticPr fontId="1"/>
  </si>
  <si>
    <t>日（曜）</t>
    <rPh sb="0" eb="1">
      <t>ニチ</t>
    </rPh>
    <rPh sb="2" eb="3">
      <t>ヨウ</t>
    </rPh>
    <phoneticPr fontId="1"/>
  </si>
  <si>
    <t>指　導　者</t>
    <rPh sb="0" eb="1">
      <t>ユビ</t>
    </rPh>
    <rPh sb="2" eb="3">
      <t>シルベ</t>
    </rPh>
    <rPh sb="4" eb="5">
      <t>モノ</t>
    </rPh>
    <phoneticPr fontId="1"/>
  </si>
  <si>
    <t>備　　考</t>
    <rPh sb="0" eb="1">
      <t>ビ</t>
    </rPh>
    <rPh sb="3" eb="4">
      <t>コウ</t>
    </rPh>
    <phoneticPr fontId="1"/>
  </si>
  <si>
    <t>教頭</t>
    <rPh sb="0" eb="2">
      <t>キョウトウ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</si>
  <si>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</si>
  <si>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領域別時間数</t>
    <rPh sb="0" eb="3">
      <t>リョウイキベツ</t>
    </rPh>
    <rPh sb="3" eb="6">
      <t>ジカンスウ</t>
    </rPh>
    <phoneticPr fontId="1"/>
  </si>
  <si>
    <t xml:space="preserve"> 校内指導教員
 職・氏名</t>
    <rPh sb="1" eb="2">
      <t>コウ</t>
    </rPh>
    <rPh sb="2" eb="3">
      <t>ナイ</t>
    </rPh>
    <rPh sb="3" eb="5">
      <t>シドウ</t>
    </rPh>
    <rPh sb="5" eb="7">
      <t>キョウイン</t>
    </rPh>
    <rPh sb="9" eb="10">
      <t>ショク</t>
    </rPh>
    <rPh sb="11" eb="13">
      <t>シメイ</t>
    </rPh>
    <phoneticPr fontId="1"/>
  </si>
  <si>
    <t>校長</t>
    <rPh sb="0" eb="2">
      <t>コウチョウ</t>
    </rPh>
    <phoneticPr fontId="1"/>
  </si>
  <si>
    <t>校長所見</t>
    <rPh sb="0" eb="2">
      <t>コウチョウ</t>
    </rPh>
    <rPh sb="2" eb="4">
      <t>ショケン</t>
    </rPh>
    <phoneticPr fontId="1"/>
  </si>
  <si>
    <t>・校内指導教員が教科指導員を兼ねる場合は、校内指導教員の欄に記入する。</t>
    <rPh sb="1" eb="3">
      <t>コウナイ</t>
    </rPh>
    <rPh sb="3" eb="5">
      <t>シドウ</t>
    </rPh>
    <rPh sb="5" eb="7">
      <t>キョウイン</t>
    </rPh>
    <rPh sb="8" eb="10">
      <t>キョウカ</t>
    </rPh>
    <rPh sb="10" eb="13">
      <t>シドウイン</t>
    </rPh>
    <rPh sb="14" eb="15">
      <t>カ</t>
    </rPh>
    <rPh sb="17" eb="19">
      <t>バアイ</t>
    </rPh>
    <rPh sb="21" eb="23">
      <t>コウナイ</t>
    </rPh>
    <rPh sb="23" eb="25">
      <t>シドウ</t>
    </rPh>
    <rPh sb="25" eb="27">
      <t>キョウイン</t>
    </rPh>
    <rPh sb="28" eb="29">
      <t>ラン</t>
    </rPh>
    <rPh sb="30" eb="32">
      <t>キニュウ</t>
    </rPh>
    <phoneticPr fontId="1"/>
  </si>
  <si>
    <t xml:space="preserve"> 校 長 名</t>
    <rPh sb="1" eb="2">
      <t>コウ</t>
    </rPh>
    <rPh sb="3" eb="4">
      <t>チョウ</t>
    </rPh>
    <rPh sb="5" eb="6">
      <t>メイ</t>
    </rPh>
    <phoneticPr fontId="1"/>
  </si>
  <si>
    <t>学習指導力</t>
    <rPh sb="0" eb="2">
      <t>ガクシュウ</t>
    </rPh>
    <rPh sb="2" eb="5">
      <t>シドウリョク</t>
    </rPh>
    <phoneticPr fontId="1"/>
  </si>
  <si>
    <t>生徒指導力</t>
    <rPh sb="0" eb="2">
      <t>セイト</t>
    </rPh>
    <rPh sb="2" eb="5">
      <t>シドウリョク</t>
    </rPh>
    <phoneticPr fontId="1"/>
  </si>
  <si>
    <t>ＩＣＴ活用力・情報モラル</t>
    <rPh sb="3" eb="5">
      <t>カツヨウ</t>
    </rPh>
    <rPh sb="5" eb="6">
      <t>リョク</t>
    </rPh>
    <rPh sb="7" eb="9">
      <t>ジョウホウ</t>
    </rPh>
    <phoneticPr fontId="1"/>
  </si>
  <si>
    <t>特別支援教育力</t>
    <rPh sb="0" eb="4">
      <t>トクベツシエン</t>
    </rPh>
    <rPh sb="4" eb="7">
      <t>キョウイクリョク</t>
    </rPh>
    <phoneticPr fontId="1"/>
  </si>
  <si>
    <t>総合的な人間力</t>
    <rPh sb="0" eb="3">
      <t>ソウゴウテキ</t>
    </rPh>
    <rPh sb="4" eb="6">
      <t>ニンゲン</t>
    </rPh>
    <rPh sb="6" eb="7">
      <t>リョク</t>
    </rPh>
    <phoneticPr fontId="1"/>
  </si>
  <si>
    <t>教育公務員としての自覚</t>
    <rPh sb="0" eb="2">
      <t>キョウイク</t>
    </rPh>
    <rPh sb="2" eb="5">
      <t>コウムイン</t>
    </rPh>
    <rPh sb="9" eb="11">
      <t>ジカク</t>
    </rPh>
    <phoneticPr fontId="1"/>
  </si>
  <si>
    <t>危機管理対応能力</t>
    <rPh sb="0" eb="2">
      <t>キキ</t>
    </rPh>
    <rPh sb="2" eb="4">
      <t>カンリ</t>
    </rPh>
    <rPh sb="4" eb="6">
      <t>タイオウ</t>
    </rPh>
    <rPh sb="6" eb="8">
      <t>ノウリョク</t>
    </rPh>
    <phoneticPr fontId="1"/>
  </si>
  <si>
    <t>チームマネジメント能力</t>
    <rPh sb="9" eb="10">
      <t>ノウ</t>
    </rPh>
    <rPh sb="10" eb="11">
      <t>チカラ</t>
    </rPh>
    <phoneticPr fontId="1"/>
  </si>
  <si>
    <t>ＯＪＴの成果</t>
    <rPh sb="4" eb="6">
      <t>セイカ</t>
    </rPh>
    <phoneticPr fontId="1"/>
  </si>
  <si>
    <t>４</t>
    <phoneticPr fontId="1"/>
  </si>
  <si>
    <t>教科指導員</t>
    <rPh sb="0" eb="2">
      <t>キョウカ</t>
    </rPh>
    <rPh sb="2" eb="5">
      <t>シドウイン</t>
    </rPh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</si>
  <si>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</si>
  <si>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</si>
  <si>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</si>
  <si>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</si>
  <si>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</si>
  <si>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②</t>
    <phoneticPr fontId="1"/>
  </si>
  <si>
    <t>教科指導員</t>
  </si>
  <si>
    <t>その他の教員</t>
  </si>
  <si>
    <t>①児童生徒の実態把握と児童生徒理解の方法</t>
  </si>
  <si>
    <t>①学級集団の指導の進め方</t>
  </si>
  <si>
    <t>①いじめ・不登校への予防・解決</t>
  </si>
  <si>
    <t>①学級経営の在り方</t>
  </si>
  <si>
    <t>①学年経営と学級経営の連携</t>
  </si>
  <si>
    <t>①学級経営案の作成</t>
  </si>
  <si>
    <t>①学級組織の作り方</t>
  </si>
  <si>
    <t>①年度当初の学級事務の進め方</t>
  </si>
  <si>
    <t>①１学期の学級経営の計画</t>
  </si>
  <si>
    <t>①１学期の学級経営の評価と今後の課題</t>
  </si>
  <si>
    <t>①２学期の学級経営の計画</t>
  </si>
  <si>
    <t>①２学期の学級経営の評価と今後の課題</t>
  </si>
  <si>
    <t>①３学期の学級経営の計画</t>
  </si>
  <si>
    <t>①通知表の作り方</t>
  </si>
  <si>
    <t>年計</t>
    <rPh sb="0" eb="1">
      <t>ネン</t>
    </rPh>
    <rPh sb="1" eb="2">
      <t>ケイ</t>
    </rPh>
    <phoneticPr fontId="1"/>
  </si>
  <si>
    <t>氏名</t>
    <rPh sb="0" eb="2">
      <t>シメイ</t>
    </rPh>
    <phoneticPr fontId="1"/>
  </si>
  <si>
    <t>・合計時間は、90時間以上120時間以内とする。</t>
    <rPh sb="1" eb="3">
      <t>ゴウケイ</t>
    </rPh>
    <rPh sb="3" eb="5">
      <t>ジカン</t>
    </rPh>
    <rPh sb="9" eb="11">
      <t>ジカン</t>
    </rPh>
    <rPh sb="11" eb="13">
      <t>イジョウ</t>
    </rPh>
    <rPh sb="16" eb="18">
      <t>ジカン</t>
    </rPh>
    <rPh sb="18" eb="20">
      <t>イナイ</t>
    </rPh>
    <phoneticPr fontId="1"/>
  </si>
  <si>
    <t>＜内訳＞指導者別担当時数
左側：年間計画時数　右側：指導者別実施時数</t>
    <rPh sb="1" eb="3">
      <t>ウチワケ</t>
    </rPh>
    <rPh sb="4" eb="7">
      <t>シドウシャ</t>
    </rPh>
    <rPh sb="7" eb="8">
      <t>ベツ</t>
    </rPh>
    <rPh sb="8" eb="10">
      <t>タントウ</t>
    </rPh>
    <rPh sb="10" eb="12">
      <t>ジスウ</t>
    </rPh>
    <rPh sb="13" eb="15">
      <t>ヒダリガワ</t>
    </rPh>
    <rPh sb="16" eb="18">
      <t>ネンカン</t>
    </rPh>
    <rPh sb="18" eb="20">
      <t>ケイカク</t>
    </rPh>
    <rPh sb="20" eb="22">
      <t>ジスウ</t>
    </rPh>
    <rPh sb="23" eb="25">
      <t>ミギガワ</t>
    </rPh>
    <rPh sb="26" eb="29">
      <t>シドウシャ</t>
    </rPh>
    <rPh sb="29" eb="30">
      <t>ベツ</t>
    </rPh>
    <rPh sb="30" eb="32">
      <t>ジッシ</t>
    </rPh>
    <rPh sb="32" eb="34">
      <t>ジスウ</t>
    </rPh>
    <phoneticPr fontId="1"/>
  </si>
  <si>
    <t>様式3-2 (単独校用)　　　　　　　　　</t>
    <rPh sb="7" eb="9">
      <t>タンドク</t>
    </rPh>
    <rPh sb="9" eb="10">
      <t>コウ</t>
    </rPh>
    <rPh sb="10" eb="11">
      <t>ヨウ</t>
    </rPh>
    <phoneticPr fontId="1"/>
  </si>
  <si>
    <t>％）</t>
    <phoneticPr fontId="1"/>
  </si>
  <si>
    <t>月　計</t>
    <rPh sb="0" eb="1">
      <t>ツキ</t>
    </rPh>
    <rPh sb="2" eb="3">
      <t>ケイ</t>
    </rPh>
    <phoneticPr fontId="1"/>
  </si>
  <si>
    <t>割合</t>
    <rPh sb="0" eb="2">
      <t>ワリアイ</t>
    </rPh>
    <phoneticPr fontId="1"/>
  </si>
  <si>
    <t>ＩＣＴ活用力・情報
モラル</t>
    <rPh sb="3" eb="5">
      <t>カツヨウ</t>
    </rPh>
    <rPh sb="5" eb="6">
      <t>リョク</t>
    </rPh>
    <rPh sb="7" eb="9">
      <t>ジョウホウ</t>
    </rPh>
    <phoneticPr fontId="1"/>
  </si>
  <si>
    <t>①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</si>
  <si>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</si>
  <si>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</si>
  <si>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</si>
  <si>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</si>
  <si>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</si>
  <si>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</si>
  <si>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その他の教員</t>
    <rPh sb="2" eb="3">
      <t>タ</t>
    </rPh>
    <rPh sb="4" eb="5">
      <t>キョウ</t>
    </rPh>
    <rPh sb="5" eb="6">
      <t>イン</t>
    </rPh>
    <phoneticPr fontId="1"/>
  </si>
  <si>
    <t>教科指導員
(中学校のみ)</t>
    <rPh sb="0" eb="2">
      <t>キョウカ</t>
    </rPh>
    <rPh sb="2" eb="5">
      <t>シドウイン</t>
    </rPh>
    <rPh sb="7" eb="10">
      <t>チュウガッコウ</t>
    </rPh>
    <phoneticPr fontId="1"/>
  </si>
  <si>
    <t>研修
日数</t>
    <rPh sb="0" eb="2">
      <t>ケンシュウ</t>
    </rPh>
    <rPh sb="3" eb="5">
      <t>ニッスウ</t>
    </rPh>
    <phoneticPr fontId="1"/>
  </si>
  <si>
    <t>指導者別月計</t>
    <rPh sb="0" eb="3">
      <t>シドウシャ</t>
    </rPh>
    <rPh sb="3" eb="4">
      <t>ベツ</t>
    </rPh>
    <rPh sb="4" eb="5">
      <t>ツキ</t>
    </rPh>
    <rPh sb="5" eb="6">
      <t>ケイ</t>
    </rPh>
    <phoneticPr fontId="1"/>
  </si>
  <si>
    <t>実施時数月計</t>
    <rPh sb="4" eb="5">
      <t>ツキ</t>
    </rPh>
    <rPh sb="5" eb="6">
      <t>ケイ</t>
    </rPh>
    <phoneticPr fontId="1"/>
  </si>
  <si>
    <t>月／
　研修日数</t>
    <rPh sb="0" eb="1">
      <t>ツキ</t>
    </rPh>
    <rPh sb="4" eb="6">
      <t>ケンシュウ</t>
    </rPh>
    <rPh sb="6" eb="8">
      <t>ニッスウ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</si>
  <si>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</si>
  <si>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</si>
  <si>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</si>
  <si>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</si>
  <si>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</si>
  <si>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</si>
  <si>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</si>
  <si>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</si>
  <si>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４月</t>
    <rPh sb="1" eb="2">
      <t>ガツ</t>
    </rPh>
    <phoneticPr fontId="1"/>
  </si>
  <si>
    <t>５月</t>
    <phoneticPr fontId="1"/>
  </si>
  <si>
    <t>６月</t>
    <phoneticPr fontId="1"/>
  </si>
  <si>
    <t>７月</t>
    <phoneticPr fontId="1"/>
  </si>
  <si>
    <t>８月</t>
    <phoneticPr fontId="1"/>
  </si>
  <si>
    <t>９月</t>
    <phoneticPr fontId="1"/>
  </si>
  <si>
    <t>10月</t>
    <phoneticPr fontId="1"/>
  </si>
  <si>
    <t>11月</t>
    <rPh sb="2" eb="3">
      <t>ガツ</t>
    </rPh>
    <phoneticPr fontId="1"/>
  </si>
  <si>
    <t>12月</t>
    <phoneticPr fontId="1"/>
  </si>
  <si>
    <t>１月</t>
    <phoneticPr fontId="1"/>
  </si>
  <si>
    <t>２月</t>
    <phoneticPr fontId="1"/>
  </si>
  <si>
    <t>様式5-2 (単独校用)　</t>
    <rPh sb="7" eb="10">
      <t>タンドクコウ</t>
    </rPh>
    <rPh sb="10" eb="11">
      <t>ヨウ</t>
    </rPh>
    <phoneticPr fontId="1"/>
  </si>
  <si>
    <t>１０</t>
  </si>
  <si>
    <t>１１</t>
  </si>
  <si>
    <t>１２</t>
  </si>
  <si>
    <t>１</t>
  </si>
  <si>
    <t>２</t>
  </si>
  <si>
    <t>・研修の総時間のうち、「学習指導力」の研修時間が70%以上確保されていること。</t>
    <rPh sb="1" eb="3">
      <t>ケンシュウ</t>
    </rPh>
    <rPh sb="4" eb="5">
      <t>ソウ</t>
    </rPh>
    <rPh sb="5" eb="7">
      <t>ジカン</t>
    </rPh>
    <rPh sb="12" eb="14">
      <t>ガクシュウ</t>
    </rPh>
    <rPh sb="14" eb="16">
      <t>シドウ</t>
    </rPh>
    <rPh sb="16" eb="17">
      <t>リョク</t>
    </rPh>
    <rPh sb="19" eb="21">
      <t>ケンシュウ</t>
    </rPh>
    <rPh sb="21" eb="23">
      <t>ジカン</t>
    </rPh>
    <rPh sb="27" eb="29">
      <t>イジョウ</t>
    </rPh>
    <rPh sb="29" eb="31">
      <t>カクホ</t>
    </rPh>
    <phoneticPr fontId="1"/>
  </si>
  <si>
    <t>［領域　①：生徒指導力　②：学習指導力　　③：ＩＣＴ活用力・情報モラル　④：特別支援教育力　
　　　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6" eb="28">
      <t>カツヨウ</t>
    </rPh>
    <rPh sb="28" eb="29">
      <t>チカラ</t>
    </rPh>
    <rPh sb="30" eb="32">
      <t>ジョウホウ</t>
    </rPh>
    <rPh sb="38" eb="42">
      <t>トクベツシエン</t>
    </rPh>
    <rPh sb="42" eb="45">
      <t>キョウイクリョク</t>
    </rPh>
    <rPh sb="53" eb="56">
      <t>ソウゴウテキ</t>
    </rPh>
    <rPh sb="57" eb="59">
      <t>ニンゲン</t>
    </rPh>
    <rPh sb="59" eb="60">
      <t>リョク</t>
    </rPh>
    <rPh sb="63" eb="65">
      <t>キョウイク</t>
    </rPh>
    <rPh sb="65" eb="68">
      <t>コウムイン</t>
    </rPh>
    <rPh sb="72" eb="74">
      <t>ジカク</t>
    </rPh>
    <rPh sb="86" eb="87">
      <t>ノウ</t>
    </rPh>
    <rPh sb="87" eb="88">
      <t>リョク</t>
    </rPh>
    <rPh sb="91" eb="93">
      <t>キキ</t>
    </rPh>
    <rPh sb="93" eb="95">
      <t>カンリ</t>
    </rPh>
    <rPh sb="95" eb="97">
      <t>タイオウ</t>
    </rPh>
    <rPh sb="97" eb="99">
      <t>ノウリョク</t>
    </rPh>
    <phoneticPr fontId="1"/>
  </si>
  <si>
    <t>［領域　①：生徒指導力　②：学習指導力　　③：ＩＣＴ活用力・情報モラル　④：特別支援教育力　
　　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6" eb="28">
      <t>カツヨウ</t>
    </rPh>
    <rPh sb="28" eb="29">
      <t>チカラ</t>
    </rPh>
    <rPh sb="30" eb="32">
      <t>ジョウホウ</t>
    </rPh>
    <rPh sb="38" eb="42">
      <t>トクベツシエン</t>
    </rPh>
    <rPh sb="42" eb="45">
      <t>キョウイクリョク</t>
    </rPh>
    <rPh sb="52" eb="55">
      <t>ソウゴウテキ</t>
    </rPh>
    <rPh sb="56" eb="58">
      <t>ニンゲン</t>
    </rPh>
    <rPh sb="58" eb="59">
      <t>リョク</t>
    </rPh>
    <rPh sb="62" eb="64">
      <t>キョウイク</t>
    </rPh>
    <rPh sb="64" eb="67">
      <t>コウムイン</t>
    </rPh>
    <rPh sb="71" eb="73">
      <t>ジカク</t>
    </rPh>
    <rPh sb="85" eb="86">
      <t>ノウ</t>
    </rPh>
    <rPh sb="86" eb="87">
      <t>リョク</t>
    </rPh>
    <rPh sb="90" eb="92">
      <t>キキ</t>
    </rPh>
    <rPh sb="92" eb="94">
      <t>カンリ</t>
    </rPh>
    <rPh sb="94" eb="96">
      <t>タイオウ</t>
    </rPh>
    <rPh sb="96" eb="98">
      <t>ノウリョク</t>
    </rPh>
    <phoneticPr fontId="1"/>
  </si>
  <si>
    <t>　年　組（正・副）（ 年所属）</t>
    <rPh sb="1" eb="2">
      <t>トシ</t>
    </rPh>
    <rPh sb="3" eb="4">
      <t>クミ</t>
    </rPh>
    <rPh sb="5" eb="6">
      <t>セイ</t>
    </rPh>
    <rPh sb="7" eb="8">
      <t>フク</t>
    </rPh>
    <rPh sb="11" eb="12">
      <t>ネン</t>
    </rPh>
    <rPh sb="12" eb="14">
      <t>ショゾク</t>
    </rPh>
    <phoneticPr fontId="1"/>
  </si>
  <si>
    <t>　［領域　①：生徒指導力　　　　②：学習指導力　　　　③：ＩＣＴ活用力・情報モラル　　　　　④：特別支援教育力
　　　　　⑤：総合的な人間力　　⑥：教育公務員としての自覚　　⑦：チームマネジメント能力　　⑧：危機管理対応能力　］</t>
    <rPh sb="7" eb="9">
      <t>セイト</t>
    </rPh>
    <rPh sb="9" eb="12">
      <t>シドウリョク</t>
    </rPh>
    <rPh sb="18" eb="20">
      <t>ガクシュウ</t>
    </rPh>
    <rPh sb="20" eb="23">
      <t>シドウリョク</t>
    </rPh>
    <rPh sb="32" eb="34">
      <t>カツヨウ</t>
    </rPh>
    <rPh sb="34" eb="35">
      <t>リョク</t>
    </rPh>
    <rPh sb="36" eb="38">
      <t>ジョウホウ</t>
    </rPh>
    <rPh sb="48" eb="50">
      <t>トクベツ</t>
    </rPh>
    <rPh sb="50" eb="52">
      <t>シエン</t>
    </rPh>
    <rPh sb="52" eb="55">
      <t>キョウイクリョク</t>
    </rPh>
    <rPh sb="63" eb="66">
      <t>ソウゴウテキ</t>
    </rPh>
    <rPh sb="67" eb="69">
      <t>ニンゲン</t>
    </rPh>
    <rPh sb="69" eb="70">
      <t>リョク</t>
    </rPh>
    <rPh sb="74" eb="76">
      <t>キョウイク</t>
    </rPh>
    <rPh sb="76" eb="79">
      <t>コウムイン</t>
    </rPh>
    <rPh sb="83" eb="85">
      <t>ジカク</t>
    </rPh>
    <rPh sb="98" eb="100">
      <t>ノウリョク</t>
    </rPh>
    <rPh sb="104" eb="106">
      <t>キキ</t>
    </rPh>
    <rPh sb="106" eb="108">
      <t>カンリ</t>
    </rPh>
    <rPh sb="108" eb="110">
      <t>タイオウ</t>
    </rPh>
    <rPh sb="110" eb="112">
      <t>ノウリョク</t>
    </rPh>
    <phoneticPr fontId="1"/>
  </si>
  <si>
    <t>指　導　内　容</t>
    <rPh sb="0" eb="1">
      <t>ユビ</t>
    </rPh>
    <rPh sb="2" eb="3">
      <t>シルベ</t>
    </rPh>
    <rPh sb="4" eb="5">
      <t>ウチ</t>
    </rPh>
    <rPh sb="6" eb="7">
      <t>カタチ</t>
    </rPh>
    <phoneticPr fontId="1"/>
  </si>
  <si>
    <t>領域別指導時間数</t>
    <rPh sb="0" eb="3">
      <t>リョウイキベツ</t>
    </rPh>
    <rPh sb="3" eb="5">
      <t>シドウ</t>
    </rPh>
    <rPh sb="5" eb="8">
      <t>ジカンスウ</t>
    </rPh>
    <phoneticPr fontId="1"/>
  </si>
  <si>
    <t>備　　考</t>
    <rPh sb="0" eb="1">
      <t>ソノオ</t>
    </rPh>
    <rPh sb="3" eb="4">
      <t>コウ</t>
    </rPh>
    <phoneticPr fontId="1"/>
  </si>
  <si>
    <t>番 号</t>
    <rPh sb="0" eb="1">
      <t>バン</t>
    </rPh>
    <rPh sb="2" eb="3">
      <t>ゴウ</t>
    </rPh>
    <phoneticPr fontId="1"/>
  </si>
  <si>
    <t>時 間</t>
    <rPh sb="0" eb="1">
      <t>トキ</t>
    </rPh>
    <rPh sb="2" eb="3">
      <t>アイダ</t>
    </rPh>
    <phoneticPr fontId="1"/>
  </si>
  <si>
    <t>初任者氏名【　　　　　　　　　　　　　　　】</t>
    <rPh sb="0" eb="3">
      <t>ショニンシャ</t>
    </rPh>
    <rPh sb="3" eb="5">
      <t>シメイ</t>
    </rPh>
    <phoneticPr fontId="1"/>
  </si>
  <si>
    <t>①教員と児童生徒の人間関係</t>
  </si>
  <si>
    <t>➀年度末の学級事務の処理の仕方</t>
  </si>
  <si>
    <t>➀学級通信の作り方</t>
  </si>
  <si>
    <t>②授業の内容と方法（小は教科名）＊</t>
  </si>
  <si>
    <t>②示範授業の参観（小は教科名）＊</t>
  </si>
  <si>
    <t>②授業研究の実施（小は教科名）＊</t>
  </si>
  <si>
    <t>②授業研究の進め方（小は教科名）＊</t>
  </si>
  <si>
    <t>②学習の評価について＊</t>
  </si>
  <si>
    <t>②学習指導案の書き方（小は教科名）＊</t>
  </si>
  <si>
    <t>②教科指導の基礎技術（小は教科名）＊</t>
  </si>
  <si>
    <t>②教材研究の進め方（小は教科名）＊</t>
  </si>
  <si>
    <t>②教材、教具の作成と活用（小は教科名）＊</t>
  </si>
  <si>
    <t>②各教科の授業の分析と評価（小は教科名）＊</t>
  </si>
  <si>
    <t>②テストの作成と評価の仕方＊</t>
  </si>
  <si>
    <t>②特別の教科　道徳のねらいと進め方</t>
  </si>
  <si>
    <t>②特別の教科　道徳示範授業の参観</t>
  </si>
  <si>
    <t>②特別の教科　道徳授業研究の実施</t>
  </si>
  <si>
    <t>②学級活動のねらいと進め方</t>
  </si>
  <si>
    <t>②学級活動示範授業の参観</t>
  </si>
  <si>
    <t>②学級活動授業研究の実施</t>
  </si>
  <si>
    <t>②学校行事の指導の実際</t>
  </si>
  <si>
    <t>②児童会、生徒会活動の指導の実際</t>
  </si>
  <si>
    <t>②クラブ活動の指導の実際（小）</t>
  </si>
  <si>
    <t>②総合的な学習の時間のねらいと進め方</t>
  </si>
  <si>
    <t>②総合的な学習の時間の示範授業の参観</t>
  </si>
  <si>
    <t>②総合的な学習の時間の授業研究の実施</t>
  </si>
  <si>
    <t>②健康に関する指導の進め方</t>
  </si>
  <si>
    <t>②保健安全指導の進め方</t>
  </si>
  <si>
    <t>②給食指導の進め方</t>
  </si>
  <si>
    <t>②交通安全指導の進め方</t>
  </si>
  <si>
    <t>③情報モラル</t>
  </si>
  <si>
    <t>③教育情報の管理</t>
  </si>
  <si>
    <t>③ＩＣＴ機器の活用</t>
  </si>
  <si>
    <t>③ＩＣＴを活用した教育課題解決のための取組</t>
  </si>
  <si>
    <t>③教育の情報化の意義</t>
    <phoneticPr fontId="1"/>
  </si>
  <si>
    <t>④児童生徒一人一人の教育的ニーズに応じた適切な指導及び必要な支援</t>
  </si>
  <si>
    <t>④インクルーシブ教育システムの理解</t>
  </si>
  <si>
    <t>④合理的配慮について</t>
  </si>
  <si>
    <t>④ユニバーサルデザインの視点</t>
  </si>
  <si>
    <t>④個別の教育支援計画の作成と活用、評価</t>
  </si>
  <si>
    <t>④個別の指導計画の作成と活用、評価</t>
  </si>
  <si>
    <t>④特別支援教育の意義と体制</t>
  </si>
  <si>
    <t>⑤人間としての在り方、生き方</t>
  </si>
  <si>
    <t>⑤社会人としての円滑なコミュニケーションづくり</t>
  </si>
  <si>
    <t>⑤得意分野をもつ個性豊かな教員</t>
  </si>
  <si>
    <t>⑤社会人としての接遇の仕方</t>
  </si>
  <si>
    <t>⑤ＰＴＡ活動運営の実際</t>
  </si>
  <si>
    <t>⑤魅力と活力あふれる地域づくりへの貢献</t>
  </si>
  <si>
    <t>⑤日本及び外国についての広い知識</t>
  </si>
  <si>
    <t>⑥教育公務員の身分と使命</t>
  </si>
  <si>
    <t>⑥教育公務員の勤務と給与</t>
  </si>
  <si>
    <t>⑥県費負担の教職員制度</t>
  </si>
  <si>
    <t>⑥教員評価制度</t>
  </si>
  <si>
    <t>⑥山形県の教育</t>
  </si>
  <si>
    <t>⑥山形県教員「指標」</t>
  </si>
  <si>
    <t>⑥教師に望まれること</t>
  </si>
  <si>
    <t>⑥教員としての心構え</t>
    <phoneticPr fontId="1"/>
  </si>
  <si>
    <t>⑦学校の組織と運営</t>
  </si>
  <si>
    <t>⑦保護者との関係づくり</t>
  </si>
  <si>
    <t>⑦保護者面談の進め方</t>
  </si>
  <si>
    <t>⑦学級、学年通信の作り方</t>
  </si>
  <si>
    <t>⑦家庭訪問の進め方</t>
  </si>
  <si>
    <t>⑦保護者会の進め方</t>
  </si>
  <si>
    <t>⑦ＰＴＡの組織と運営</t>
  </si>
  <si>
    <t>⑦指導要録の取扱い</t>
  </si>
  <si>
    <t>⑦学校教育目標</t>
    <phoneticPr fontId="1"/>
  </si>
  <si>
    <t>⑧学校事故とその対応</t>
  </si>
  <si>
    <t>⑧安全管理と事故防止</t>
  </si>
  <si>
    <t>⑧情報社会の課題への対応</t>
  </si>
  <si>
    <t>⑧情報の管理</t>
  </si>
  <si>
    <t>⑧情報セキュリティーの遵守について</t>
  </si>
  <si>
    <t>⑧保健安全指導の進め方</t>
  </si>
  <si>
    <t>⑧水泳事故と救急法</t>
  </si>
  <si>
    <t>⑧食に関する指導の意義とねらい</t>
  </si>
  <si>
    <t>⑧給食指導の進め方</t>
  </si>
  <si>
    <t>⑧学校事務の基本</t>
  </si>
  <si>
    <t>⑧公金管理</t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</si>
  <si>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</si>
  <si>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</si>
  <si>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</si>
  <si>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</si>
  <si>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</si>
  <si>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</si>
  <si>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</si>
  <si>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</si>
  <si>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①</t>
    <phoneticPr fontId="1"/>
  </si>
  <si>
    <t>②</t>
    <phoneticPr fontId="1"/>
  </si>
  <si>
    <t>領域別月計</t>
    <rPh sb="0" eb="2">
      <t>リョウイキ</t>
    </rPh>
    <rPh sb="2" eb="3">
      <t>ベツ</t>
    </rPh>
    <rPh sb="3" eb="4">
      <t>ツキ</t>
    </rPh>
    <rPh sb="4" eb="5">
      <t>ケイ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</si>
  <si>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</si>
  <si>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</si>
  <si>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</si>
  <si>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</si>
  <si>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</si>
  <si>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</si>
  <si>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指導者別月計</t>
    <rPh sb="0" eb="2">
      <t>シドウ</t>
    </rPh>
    <rPh sb="2" eb="3">
      <t>シャ</t>
    </rPh>
    <rPh sb="3" eb="4">
      <t>ベツ</t>
    </rPh>
    <rPh sb="4" eb="5">
      <t>ツキ</t>
    </rPh>
    <rPh sb="5" eb="6">
      <t>ケイ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</si>
  <si>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</si>
  <si>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</si>
  <si>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</si>
  <si>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</si>
  <si>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</si>
  <si>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合計</t>
    <rPh sb="0" eb="2">
      <t>ゴウケイ</t>
    </rPh>
    <phoneticPr fontId="1"/>
  </si>
  <si>
    <t>　　○○市立○○小学校</t>
    <rPh sb="4" eb="5">
      <t>シ</t>
    </rPh>
    <rPh sb="5" eb="6">
      <t>リツ</t>
    </rPh>
    <rPh sb="8" eb="9">
      <t>ショウ</t>
    </rPh>
    <rPh sb="9" eb="11">
      <t>ガッコウ</t>
    </rPh>
    <phoneticPr fontId="1"/>
  </si>
  <si>
    <t>○　○　○　○</t>
    <phoneticPr fontId="1"/>
  </si>
  <si>
    <t>○　○　○　○</t>
    <phoneticPr fontId="1"/>
  </si>
  <si>
    <t>３年１組（正・副）（ 年所属）</t>
    <rPh sb="1" eb="2">
      <t>トシ</t>
    </rPh>
    <rPh sb="3" eb="4">
      <t>クミ</t>
    </rPh>
    <rPh sb="5" eb="6">
      <t>セイ</t>
    </rPh>
    <rPh sb="7" eb="8">
      <t>フク</t>
    </rPh>
    <rPh sb="11" eb="12">
      <t>ネン</t>
    </rPh>
    <rPh sb="12" eb="14">
      <t>ショゾク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</si>
  <si>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</si>
  <si>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</si>
  <si>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</si>
  <si>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</si>
  <si>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</si>
  <si>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</si>
  <si>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</si>
  <si>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</si>
  <si>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②指導要録の作成と評価</t>
    <phoneticPr fontId="1"/>
  </si>
  <si>
    <t>①給食指導の進め方</t>
    <rPh sb="1" eb="3">
      <t>キュウショク</t>
    </rPh>
    <phoneticPr fontId="1"/>
  </si>
  <si>
    <t>指導者</t>
    <rPh sb="0" eb="3">
      <t>シドウシャ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</si>
  <si>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</si>
  <si>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</si>
  <si>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校内指導教員</t>
    <rPh sb="0" eb="6">
      <t>コウナイシドウキョウイン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</si>
  <si>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</si>
  <si>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</si>
  <si>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日数月計</t>
    <rPh sb="0" eb="2">
      <t>ニッスウ</t>
    </rPh>
    <rPh sb="2" eb="3">
      <t>ツキ</t>
    </rPh>
    <rPh sb="3" eb="4">
      <t>ケイ</t>
    </rPh>
    <phoneticPr fontId="1"/>
  </si>
  <si>
    <t>指導者領域別月計</t>
    <rPh sb="0" eb="3">
      <t>シドウシャ</t>
    </rPh>
    <rPh sb="3" eb="5">
      <t>リョウイキ</t>
    </rPh>
    <rPh sb="5" eb="6">
      <t>ベツ</t>
    </rPh>
    <rPh sb="6" eb="7">
      <t>ツキ</t>
    </rPh>
    <rPh sb="7" eb="8">
      <t>ケイ</t>
    </rPh>
    <phoneticPr fontId="1"/>
  </si>
  <si>
    <t>時数月計</t>
    <phoneticPr fontId="1"/>
  </si>
  <si>
    <t>①：生徒指導力</t>
    <phoneticPr fontId="1"/>
  </si>
  <si>
    <t>②：学習指導力</t>
    <phoneticPr fontId="1"/>
  </si>
  <si>
    <t>③：ＩＣＴ活用力・情報モラル</t>
    <phoneticPr fontId="1"/>
  </si>
  <si>
    <t>④：特別支援教育力</t>
    <phoneticPr fontId="1"/>
  </si>
  <si>
    <t>⑤：総合的な人間力</t>
    <phoneticPr fontId="1"/>
  </si>
  <si>
    <t>⑦：チームマネジメント能力</t>
    <phoneticPr fontId="1"/>
  </si>
  <si>
    <t>⑥：教育公務員としての自覚</t>
    <phoneticPr fontId="1"/>
  </si>
  <si>
    <t>⑧：危機管理対応能力</t>
    <phoneticPr fontId="1"/>
  </si>
  <si>
    <t>領域別
月時数</t>
    <rPh sb="0" eb="2">
      <t>リョウイキ</t>
    </rPh>
    <rPh sb="2" eb="3">
      <t>ベツ</t>
    </rPh>
    <rPh sb="4" eb="5">
      <t>ツキ</t>
    </rPh>
    <rPh sb="5" eb="7">
      <t>ジスウ</t>
    </rPh>
    <phoneticPr fontId="1"/>
  </si>
  <si>
    <t>指導者別月時数</t>
    <rPh sb="4" eb="5">
      <t>ツキ</t>
    </rPh>
    <phoneticPr fontId="1"/>
  </si>
  <si>
    <t>領　域</t>
    <rPh sb="0" eb="1">
      <t>リョウ</t>
    </rPh>
    <rPh sb="2" eb="3">
      <t>イキ</t>
    </rPh>
    <phoneticPr fontId="1"/>
  </si>
  <si>
    <r>
      <t>【４月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</si>
  <si>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【３月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</si>
  <si>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【２月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</si>
  <si>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【１月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</si>
  <si>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【１２月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1"/>
  </si>
  <si>
    <r>
      <t>【１１月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1"/>
  </si>
  <si>
    <r>
      <t>【１０月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1"/>
  </si>
  <si>
    <r>
      <t>【９月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</si>
  <si>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【８月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</si>
  <si>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【７月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</si>
  <si>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【６月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</si>
  <si>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【５月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</si>
  <si>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t>その他の教員</t>
    <rPh sb="2" eb="3">
      <t>タ</t>
    </rPh>
    <rPh sb="4" eb="6">
      <t>キョウイン</t>
    </rPh>
    <phoneticPr fontId="1"/>
  </si>
  <si>
    <t>国語</t>
    <rPh sb="0" eb="2">
      <t>コクゴ</t>
    </rPh>
    <phoneticPr fontId="1"/>
  </si>
  <si>
    <t>社会</t>
    <rPh sb="0" eb="2">
      <t>シャカイ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</si>
  <si>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</si>
  <si>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</si>
  <si>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</si>
  <si>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</si>
  <si>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保健体育</t>
    <rPh sb="0" eb="2">
      <t>ホケン</t>
    </rPh>
    <rPh sb="2" eb="4">
      <t>タイイク</t>
    </rPh>
    <phoneticPr fontId="1"/>
  </si>
  <si>
    <t>技術</t>
    <rPh sb="0" eb="2">
      <t>ギジュツ</t>
    </rPh>
    <phoneticPr fontId="1"/>
  </si>
  <si>
    <t>家庭</t>
    <rPh sb="0" eb="2">
      <t>カテイ</t>
    </rPh>
    <phoneticPr fontId="1"/>
  </si>
  <si>
    <t>本様式は、（様式５）を入力すると、自動的に入力されるため、手入力しないこと。</t>
    <rPh sb="0" eb="1">
      <t>ホン</t>
    </rPh>
    <rPh sb="1" eb="3">
      <t>ヨウシキ</t>
    </rPh>
    <rPh sb="6" eb="8">
      <t>ヨウシキ</t>
    </rPh>
    <rPh sb="11" eb="13">
      <t>ニュウリョク</t>
    </rPh>
    <rPh sb="17" eb="20">
      <t>ジドウテキ</t>
    </rPh>
    <rPh sb="21" eb="23">
      <t>ニュウリョク</t>
    </rPh>
    <rPh sb="29" eb="30">
      <t>テ</t>
    </rPh>
    <rPh sb="30" eb="32">
      <t>ニュウリョク</t>
    </rPh>
    <phoneticPr fontId="3"/>
  </si>
  <si>
    <t>・条件に満たない箇所はセルが赤く塗りつぶされる。すべて白抜きになるように時数計上すること。</t>
    <phoneticPr fontId="1"/>
  </si>
  <si>
    <t>・条件に満たない箇所はセルが赤く塗りつぶされる。すべて白抜きになるように時数計上すること。</t>
    <phoneticPr fontId="1"/>
  </si>
  <si>
    <t>①３学期の学級経営の評価と今後の課題</t>
    <rPh sb="2" eb="3">
      <t>ガク</t>
    </rPh>
    <phoneticPr fontId="1"/>
  </si>
  <si>
    <t>②確かな学力の育成について＊</t>
    <rPh sb="1" eb="2">
      <t>タシ</t>
    </rPh>
    <rPh sb="4" eb="6">
      <t>ガクリョク</t>
    </rPh>
    <rPh sb="7" eb="9">
      <t>イクセイ</t>
    </rPh>
    <phoneticPr fontId="1"/>
  </si>
  <si>
    <t>②食に関する指導の進め方</t>
    <rPh sb="1" eb="2">
      <t>ショク</t>
    </rPh>
    <phoneticPr fontId="1"/>
  </si>
  <si>
    <t>②週案の書き方</t>
    <phoneticPr fontId="1"/>
  </si>
  <si>
    <t>②子供の見とり方と問い返し方</t>
    <phoneticPr fontId="1"/>
  </si>
  <si>
    <t>②指示と発問</t>
    <phoneticPr fontId="1"/>
  </si>
  <si>
    <t>②年間指導計画の作成</t>
    <phoneticPr fontId="1"/>
  </si>
  <si>
    <t>②学習指導要領の理解</t>
    <phoneticPr fontId="1"/>
  </si>
  <si>
    <t>⑧危機管理全般</t>
    <phoneticPr fontId="1"/>
  </si>
  <si>
    <t>①キャリア教育及び進路指導の意義と進め方</t>
    <rPh sb="5" eb="7">
      <t>キョウイク</t>
    </rPh>
    <rPh sb="7" eb="8">
      <t>オヨ</t>
    </rPh>
    <phoneticPr fontId="1"/>
  </si>
  <si>
    <t>・この表は、「年間指導報告書」（様式５）に添付する。</t>
    <rPh sb="3" eb="4">
      <t>ヒョウ</t>
    </rPh>
    <rPh sb="7" eb="9">
      <t>ネンカン</t>
    </rPh>
    <rPh sb="9" eb="11">
      <t>シドウ</t>
    </rPh>
    <rPh sb="11" eb="14">
      <t>ホウコクショ</t>
    </rPh>
    <rPh sb="16" eb="18">
      <t>ヨウシキ</t>
    </rPh>
    <rPh sb="21" eb="23">
      <t>テンプ</t>
    </rPh>
    <phoneticPr fontId="1"/>
  </si>
  <si>
    <t>・この表は、「年間指導報告書」（様式５）に添付する。</t>
    <rPh sb="16" eb="18">
      <t>ヨウシキ</t>
    </rPh>
    <phoneticPr fontId="1"/>
  </si>
  <si>
    <t>・上記以外の各領域については、年間を通して０時間となることのないよう配慮する。</t>
    <rPh sb="1" eb="3">
      <t>ジョウキ</t>
    </rPh>
    <rPh sb="3" eb="5">
      <t>イガイ</t>
    </rPh>
    <rPh sb="6" eb="7">
      <t>カク</t>
    </rPh>
    <rPh sb="7" eb="9">
      <t>リョウイキ</t>
    </rPh>
    <rPh sb="15" eb="17">
      <t>ネンカン</t>
    </rPh>
    <rPh sb="18" eb="19">
      <t>トオ</t>
    </rPh>
    <rPh sb="22" eb="24">
      <t>ジカン</t>
    </rPh>
    <rPh sb="34" eb="36">
      <t>ハイリョ</t>
    </rPh>
    <phoneticPr fontId="1"/>
  </si>
  <si>
    <t>・校長、教頭の立場から指導する時間を０時間とならないよう設定する。</t>
    <phoneticPr fontId="1"/>
  </si>
  <si>
    <t>⑥第６次山形県教育振興計画（後期計画）</t>
    <rPh sb="14" eb="18">
      <t>コウキケイカク</t>
    </rPh>
    <phoneticPr fontId="1"/>
  </si>
  <si>
    <t>・・・・</t>
    <phoneticPr fontId="1"/>
  </si>
  <si>
    <t>英語</t>
    <rPh sb="0" eb="2">
      <t>エイゴ</t>
    </rPh>
    <phoneticPr fontId="1"/>
  </si>
  <si>
    <t>②外国語活動示範授業の参観(小)</t>
    <rPh sb="14" eb="15">
      <t>ショウ</t>
    </rPh>
    <phoneticPr fontId="1"/>
  </si>
  <si>
    <t>②外国語活動のねらいと進め方（小）</t>
    <rPh sb="15" eb="16">
      <t>ショウ</t>
    </rPh>
    <phoneticPr fontId="1"/>
  </si>
  <si>
    <t>②外国語活動授業研究の実施（小）</t>
    <rPh sb="14" eb="15">
      <t>ショウ</t>
    </rPh>
    <phoneticPr fontId="1"/>
  </si>
  <si>
    <t>・指導教員が責任を持って指導するために、小学校においては校内指導教員の指導時間数（中学校においては、</t>
    <rPh sb="1" eb="3">
      <t>シドウ</t>
    </rPh>
    <rPh sb="3" eb="5">
      <t>キョウイン</t>
    </rPh>
    <rPh sb="6" eb="8">
      <t>セキニン</t>
    </rPh>
    <rPh sb="9" eb="10">
      <t>モ</t>
    </rPh>
    <rPh sb="12" eb="14">
      <t>シドウ</t>
    </rPh>
    <rPh sb="20" eb="23">
      <t>ショウガッコウ</t>
    </rPh>
    <rPh sb="28" eb="30">
      <t>コウナイ</t>
    </rPh>
    <rPh sb="30" eb="32">
      <t>シドウ</t>
    </rPh>
    <rPh sb="32" eb="34">
      <t>キョウイン</t>
    </rPh>
    <rPh sb="35" eb="37">
      <t>シドウ</t>
    </rPh>
    <rPh sb="37" eb="40">
      <t>ジカンスウ</t>
    </rPh>
    <rPh sb="41" eb="44">
      <t>チュウガッコウ</t>
    </rPh>
    <phoneticPr fontId="1"/>
  </si>
  <si>
    <t>　校内指導教員と教科指導員の指導時間数の合計）を研修の総時間のうち60％以上確保する。</t>
    <rPh sb="24" eb="26">
      <t>ケンシュウ</t>
    </rPh>
    <rPh sb="27" eb="28">
      <t>ソウ</t>
    </rPh>
    <rPh sb="28" eb="30">
      <t>ジカン</t>
    </rPh>
    <rPh sb="36" eb="38">
      <t>イジョウ</t>
    </rPh>
    <phoneticPr fontId="1"/>
  </si>
  <si>
    <t>・教頭が校内指導教員または教科指導員の場合、教頭の立場として指導する場合は教頭の欄に、校内指導教員</t>
    <rPh sb="1" eb="3">
      <t>キョウトウ</t>
    </rPh>
    <rPh sb="4" eb="6">
      <t>コウナイ</t>
    </rPh>
    <rPh sb="6" eb="8">
      <t>シドウ</t>
    </rPh>
    <rPh sb="8" eb="10">
      <t>キョウイン</t>
    </rPh>
    <rPh sb="13" eb="15">
      <t>キョウカ</t>
    </rPh>
    <rPh sb="15" eb="18">
      <t>シドウイン</t>
    </rPh>
    <rPh sb="19" eb="21">
      <t>バアイ</t>
    </rPh>
    <rPh sb="22" eb="24">
      <t>キョウトウ</t>
    </rPh>
    <rPh sb="25" eb="27">
      <t>タチバ</t>
    </rPh>
    <rPh sb="30" eb="32">
      <t>シドウ</t>
    </rPh>
    <rPh sb="34" eb="36">
      <t>バアイ</t>
    </rPh>
    <rPh sb="37" eb="39">
      <t>キョウトウ</t>
    </rPh>
    <rPh sb="40" eb="41">
      <t>ラン</t>
    </rPh>
    <rPh sb="43" eb="45">
      <t>コウナイ</t>
    </rPh>
    <rPh sb="45" eb="47">
      <t>シドウ</t>
    </rPh>
    <rPh sb="47" eb="49">
      <t>キョウイン</t>
    </rPh>
    <phoneticPr fontId="1"/>
  </si>
  <si>
    <t>　又は教科指導員の立場として指導する場合は、その欄に記入する。</t>
    <phoneticPr fontId="1"/>
  </si>
  <si>
    <t>・「総合的な人間力」と「教育公務員としての自覚」を合わせて研修の総時間のうち10％以上確保されていること。</t>
    <rPh sb="2" eb="5">
      <t>ソウゴウテキ</t>
    </rPh>
    <rPh sb="6" eb="8">
      <t>ニンゲン</t>
    </rPh>
    <rPh sb="8" eb="9">
      <t>リョク</t>
    </rPh>
    <rPh sb="12" eb="14">
      <t>キョウイク</t>
    </rPh>
    <rPh sb="14" eb="17">
      <t>コウムイン</t>
    </rPh>
    <rPh sb="21" eb="23">
      <t>ジカク</t>
    </rPh>
    <rPh sb="25" eb="26">
      <t>ア</t>
    </rPh>
    <rPh sb="29" eb="31">
      <t>ケンシュウ</t>
    </rPh>
    <rPh sb="32" eb="33">
      <t>ソウ</t>
    </rPh>
    <rPh sb="33" eb="35">
      <t>ジカン</t>
    </rPh>
    <rPh sb="41" eb="43">
      <t>イジョウ</t>
    </rPh>
    <rPh sb="43" eb="45">
      <t>カクホ</t>
    </rPh>
    <phoneticPr fontId="1"/>
  </si>
  <si>
    <t>②地域移行に伴う部活動の進め方（中）</t>
  </si>
  <si>
    <t>令和５年度初任者研修年間指導計画書（単独校用）</t>
    <rPh sb="0" eb="2">
      <t>レイワ</t>
    </rPh>
    <rPh sb="3" eb="4">
      <t>ネン</t>
    </rPh>
    <rPh sb="4" eb="5">
      <t>ド</t>
    </rPh>
    <rPh sb="5" eb="8">
      <t>ショニンシャ</t>
    </rPh>
    <rPh sb="8" eb="10">
      <t>ケンシュウ</t>
    </rPh>
    <rPh sb="10" eb="12">
      <t>ネンカン</t>
    </rPh>
    <rPh sb="12" eb="14">
      <t>シドウ</t>
    </rPh>
    <rPh sb="14" eb="16">
      <t>ケイカク</t>
    </rPh>
    <rPh sb="16" eb="17">
      <t>ショ</t>
    </rPh>
    <rPh sb="18" eb="20">
      <t>タンドク</t>
    </rPh>
    <rPh sb="20" eb="21">
      <t>コウ</t>
    </rPh>
    <rPh sb="21" eb="22">
      <t>ヨウ</t>
    </rPh>
    <phoneticPr fontId="1"/>
  </si>
  <si>
    <t>備　考</t>
    <rPh sb="0" eb="1">
      <t>ビ</t>
    </rPh>
    <rPh sb="2" eb="3">
      <t>コウ</t>
    </rPh>
    <phoneticPr fontId="1"/>
  </si>
  <si>
    <t>令和５年度初任者研修年間指導報告書（単独校用）</t>
    <rPh sb="0" eb="2">
      <t>レイワ</t>
    </rPh>
    <rPh sb="3" eb="4">
      <t>ネン</t>
    </rPh>
    <rPh sb="4" eb="5">
      <t>ド</t>
    </rPh>
    <rPh sb="5" eb="8">
      <t>ショニンシャ</t>
    </rPh>
    <rPh sb="8" eb="10">
      <t>ケンシュウ</t>
    </rPh>
    <rPh sb="10" eb="12">
      <t>ネンカン</t>
    </rPh>
    <rPh sb="12" eb="14">
      <t>シドウ</t>
    </rPh>
    <rPh sb="14" eb="16">
      <t>ホウコク</t>
    </rPh>
    <rPh sb="16" eb="17">
      <t>ショ</t>
    </rPh>
    <rPh sb="18" eb="20">
      <t>タンドク</t>
    </rPh>
    <rPh sb="20" eb="21">
      <t>コウ</t>
    </rPh>
    <rPh sb="21" eb="22">
      <t>ヨウ</t>
    </rPh>
    <phoneticPr fontId="1"/>
  </si>
  <si>
    <t>令和５年度初任者研修領域別指導時間配分表(単独校報告用）</t>
    <rPh sb="0" eb="2">
      <t>レイワ</t>
    </rPh>
    <rPh sb="3" eb="5">
      <t>ネンド</t>
    </rPh>
    <rPh sb="5" eb="8">
      <t>ショニンシャ</t>
    </rPh>
    <rPh sb="8" eb="10">
      <t>ケンシュウ</t>
    </rPh>
    <rPh sb="10" eb="13">
      <t>リョウイキベツ</t>
    </rPh>
    <rPh sb="13" eb="15">
      <t>シドウ</t>
    </rPh>
    <rPh sb="15" eb="17">
      <t>ジカン</t>
    </rPh>
    <rPh sb="17" eb="19">
      <t>ハイブン</t>
    </rPh>
    <rPh sb="19" eb="20">
      <t>ヒョウ</t>
    </rPh>
    <rPh sb="21" eb="23">
      <t>タンドク</t>
    </rPh>
    <rPh sb="23" eb="24">
      <t>コウ</t>
    </rPh>
    <rPh sb="24" eb="26">
      <t>ホウコク</t>
    </rPh>
    <rPh sb="26" eb="27">
      <t>ヨウ</t>
    </rPh>
    <phoneticPr fontId="1"/>
  </si>
  <si>
    <t>令和５年度初任者研修指導者別時間配分表</t>
    <rPh sb="0" eb="2">
      <t>レイワ</t>
    </rPh>
    <rPh sb="3" eb="5">
      <t>ネンド</t>
    </rPh>
    <rPh sb="5" eb="8">
      <t>ショニンシャ</t>
    </rPh>
    <rPh sb="8" eb="10">
      <t>ケンシュウ</t>
    </rPh>
    <rPh sb="10" eb="12">
      <t>シドウ</t>
    </rPh>
    <rPh sb="12" eb="13">
      <t>シャ</t>
    </rPh>
    <rPh sb="13" eb="14">
      <t>リョウイキベツ</t>
    </rPh>
    <rPh sb="14" eb="16">
      <t>ジカン</t>
    </rPh>
    <rPh sb="16" eb="18">
      <t>ハイブン</t>
    </rPh>
    <rPh sb="18" eb="19">
      <t>ヒョウ</t>
    </rPh>
    <phoneticPr fontId="1"/>
  </si>
  <si>
    <t>担任・担当</t>
    <rPh sb="0" eb="2">
      <t>タンニン</t>
    </rPh>
    <rPh sb="3" eb="5">
      <t>タントウ</t>
    </rPh>
    <phoneticPr fontId="1"/>
  </si>
  <si>
    <r>
      <t xml:space="preserve">教科
</t>
    </r>
    <r>
      <rPr>
        <sz val="6"/>
        <rFont val="ＭＳ 明朝"/>
        <family val="1"/>
        <charset val="128"/>
      </rPr>
      <t>（中のみ）</t>
    </r>
    <rPh sb="0" eb="2">
      <t>キョウカ</t>
    </rPh>
    <rPh sb="4" eb="5">
      <t>チュウ</t>
    </rPh>
    <phoneticPr fontId="1"/>
  </si>
  <si>
    <t xml:space="preserve"> 年　組（正・副）（ 年所属）</t>
    <rPh sb="1" eb="2">
      <t>トシ</t>
    </rPh>
    <rPh sb="3" eb="4">
      <t>クミ</t>
    </rPh>
    <rPh sb="5" eb="6">
      <t>セイ</t>
    </rPh>
    <rPh sb="7" eb="8">
      <t>フク</t>
    </rPh>
    <rPh sb="11" eb="12">
      <t>ネン</t>
    </rPh>
    <rPh sb="12" eb="14">
      <t>ショゾク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</si>
</sst>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 "/>
    <numFmt numFmtId="177" formatCode="0_);[Red]\(0\)"/>
    <numFmt numFmtId="178" formatCode="0.00_);[Red]\(0.00\)"/>
    <numFmt numFmtId="179" formatCode="0.00_ "/>
    <numFmt numFmtId="180" formatCode="0_ "/>
    <numFmt numFmtId="181" formatCode="#"/>
  </numFmts>
  <fonts count="3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8"/>
      <color rgb="FFFF0000"/>
      <name val="ＭＳ 明朝"/>
      <family val="1"/>
      <charset val="128"/>
    </font>
    <font>
      <u/>
      <sz val="11"/>
      <name val="ＭＳ 明朝"/>
      <family val="1"/>
      <charset val="128"/>
    </font>
    <font>
      <sz val="8.5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rgb="FF00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u/>
      <sz val="12"/>
      <name val="ＭＳ 明朝"/>
      <family val="1"/>
      <charset val="128"/>
    </font>
    <font>
      <sz val="6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7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72">
    <xf numFmtId="0" fontId="0" fillId="0" borderId="0" xfId="0"/>
    <xf numFmtId="0" fontId="4" fillId="2" borderId="0" xfId="0" applyFont="1" applyFill="1"/>
    <xf numFmtId="0" fontId="3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0" fontId="3" fillId="3" borderId="0" xfId="0" applyFont="1" applyFill="1" applyBorder="1" applyAlignment="1">
      <alignment horizontal="center" vertical="center"/>
    </xf>
    <xf numFmtId="0" fontId="8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10" fillId="3" borderId="0" xfId="0" applyFont="1" applyFill="1" applyAlignment="1">
      <alignment vertical="center" shrinkToFit="1"/>
    </xf>
    <xf numFmtId="0" fontId="9" fillId="3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vertical="top" textRotation="255" shrinkToFit="1"/>
    </xf>
    <xf numFmtId="0" fontId="4" fillId="2" borderId="0" xfId="0" applyFont="1" applyFill="1" applyAlignment="1">
      <alignment vertical="top" textRotation="255"/>
    </xf>
    <xf numFmtId="0" fontId="4" fillId="2" borderId="0" xfId="0" applyFont="1" applyFill="1" applyAlignment="1">
      <alignment horizontal="center" vertical="top" textRotation="255"/>
    </xf>
    <xf numFmtId="0" fontId="4" fillId="9" borderId="0" xfId="0" applyFont="1" applyFill="1" applyBorder="1"/>
    <xf numFmtId="0" fontId="17" fillId="8" borderId="0" xfId="0" applyFont="1" applyFill="1" applyBorder="1" applyAlignment="1" applyProtection="1">
      <alignment horizontal="left" vertical="top"/>
    </xf>
    <xf numFmtId="0" fontId="4" fillId="8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9" borderId="0" xfId="0" applyFont="1" applyFill="1" applyBorder="1" applyAlignment="1">
      <alignment shrinkToFit="1"/>
    </xf>
    <xf numFmtId="0" fontId="3" fillId="8" borderId="0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right" vertical="center"/>
    </xf>
    <xf numFmtId="0" fontId="3" fillId="8" borderId="0" xfId="0" applyFont="1" applyFill="1" applyBorder="1" applyAlignment="1">
      <alignment horizontal="right" vertical="center"/>
    </xf>
    <xf numFmtId="0" fontId="3" fillId="8" borderId="0" xfId="0" applyFont="1" applyFill="1" applyBorder="1" applyAlignment="1">
      <alignment horizontal="left" vertical="center"/>
    </xf>
    <xf numFmtId="176" fontId="3" fillId="8" borderId="1" xfId="0" applyNumberFormat="1" applyFont="1" applyFill="1" applyBorder="1" applyAlignment="1">
      <alignment horizontal="right" vertical="center"/>
    </xf>
    <xf numFmtId="0" fontId="4" fillId="8" borderId="0" xfId="0" applyFont="1" applyFill="1" applyBorder="1"/>
    <xf numFmtId="0" fontId="4" fillId="0" borderId="0" xfId="0" applyFont="1" applyFill="1" applyBorder="1"/>
    <xf numFmtId="0" fontId="4" fillId="8" borderId="0" xfId="0" applyFont="1" applyFill="1" applyBorder="1" applyAlignment="1">
      <alignment horizontal="center" vertical="center" shrinkToFit="1"/>
    </xf>
    <xf numFmtId="0" fontId="17" fillId="3" borderId="28" xfId="0" applyFont="1" applyFill="1" applyBorder="1" applyAlignment="1" applyProtection="1">
      <alignment horizontal="center" vertical="center"/>
    </xf>
    <xf numFmtId="0" fontId="17" fillId="8" borderId="0" xfId="0" applyFont="1" applyFill="1" applyBorder="1" applyAlignment="1" applyProtection="1">
      <alignment vertical="top"/>
    </xf>
    <xf numFmtId="0" fontId="17" fillId="8" borderId="0" xfId="0" applyFont="1" applyFill="1" applyBorder="1" applyAlignment="1" applyProtection="1">
      <alignment horizontal="center" vertical="center"/>
    </xf>
    <xf numFmtId="0" fontId="17" fillId="8" borderId="0" xfId="0" applyFont="1" applyFill="1" applyBorder="1" applyAlignment="1" applyProtection="1">
      <alignment vertical="center"/>
    </xf>
    <xf numFmtId="0" fontId="17" fillId="8" borderId="32" xfId="0" applyFont="1" applyFill="1" applyBorder="1" applyAlignment="1">
      <alignment horizontal="center" vertical="center" shrinkToFit="1"/>
    </xf>
    <xf numFmtId="49" fontId="17" fillId="8" borderId="58" xfId="0" applyNumberFormat="1" applyFont="1" applyFill="1" applyBorder="1" applyAlignment="1" applyProtection="1">
      <alignment horizontal="center" vertical="center"/>
      <protection locked="0"/>
    </xf>
    <xf numFmtId="0" fontId="17" fillId="0" borderId="58" xfId="0" applyFont="1" applyFill="1" applyBorder="1" applyAlignment="1" applyProtection="1">
      <alignment horizontal="center" vertical="center"/>
      <protection locked="0"/>
    </xf>
    <xf numFmtId="49" fontId="17" fillId="8" borderId="56" xfId="0" applyNumberFormat="1" applyFont="1" applyFill="1" applyBorder="1" applyAlignment="1" applyProtection="1">
      <alignment horizontal="center" vertical="center"/>
      <protection locked="0"/>
    </xf>
    <xf numFmtId="0" fontId="17" fillId="0" borderId="56" xfId="0" applyFont="1" applyFill="1" applyBorder="1" applyAlignment="1" applyProtection="1">
      <alignment horizontal="center" vertical="center"/>
      <protection locked="0"/>
    </xf>
    <xf numFmtId="49" fontId="17" fillId="8" borderId="56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59" xfId="0" applyFont="1" applyFill="1" applyBorder="1" applyAlignment="1" applyProtection="1">
      <alignment horizontal="center" vertical="center"/>
      <protection locked="0"/>
    </xf>
    <xf numFmtId="49" fontId="17" fillId="8" borderId="24" xfId="0" applyNumberFormat="1" applyFont="1" applyFill="1" applyBorder="1" applyAlignment="1" applyProtection="1">
      <alignment horizontal="center" vertical="center" wrapText="1"/>
      <protection locked="0"/>
    </xf>
    <xf numFmtId="9" fontId="17" fillId="8" borderId="24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>
      <alignment vertical="center"/>
    </xf>
    <xf numFmtId="0" fontId="17" fillId="8" borderId="0" xfId="0" applyFont="1" applyFill="1" applyBorder="1" applyAlignment="1">
      <alignment shrinkToFit="1"/>
    </xf>
    <xf numFmtId="0" fontId="18" fillId="8" borderId="0" xfId="0" applyFont="1" applyFill="1" applyBorder="1" applyAlignment="1">
      <alignment shrinkToFit="1"/>
    </xf>
    <xf numFmtId="0" fontId="17" fillId="8" borderId="3" xfId="0" applyFont="1" applyFill="1" applyBorder="1" applyAlignment="1">
      <alignment horizontal="right" vertical="center"/>
    </xf>
    <xf numFmtId="0" fontId="17" fillId="8" borderId="21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right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vertical="center"/>
    </xf>
    <xf numFmtId="0" fontId="17" fillId="8" borderId="18" xfId="0" applyFont="1" applyFill="1" applyBorder="1" applyAlignment="1">
      <alignment horizontal="right" vertical="center"/>
    </xf>
    <xf numFmtId="0" fontId="17" fillId="8" borderId="8" xfId="0" applyFont="1" applyFill="1" applyBorder="1" applyAlignment="1">
      <alignment horizontal="right" vertical="center"/>
    </xf>
    <xf numFmtId="0" fontId="17" fillId="8" borderId="6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vertical="center"/>
    </xf>
    <xf numFmtId="0" fontId="17" fillId="8" borderId="10" xfId="0" applyFont="1" applyFill="1" applyBorder="1" applyAlignment="1">
      <alignment horizontal="right" vertical="center"/>
    </xf>
    <xf numFmtId="0" fontId="17" fillId="8" borderId="7" xfId="0" applyFont="1" applyFill="1" applyBorder="1" applyAlignment="1">
      <alignment horizontal="left" vertical="center"/>
    </xf>
    <xf numFmtId="0" fontId="17" fillId="8" borderId="11" xfId="0" applyFont="1" applyFill="1" applyBorder="1" applyAlignment="1">
      <alignment horizontal="center" vertical="center"/>
    </xf>
    <xf numFmtId="0" fontId="17" fillId="8" borderId="0" xfId="0" applyFont="1" applyFill="1" applyBorder="1" applyAlignment="1">
      <alignment horizontal="center" vertical="center"/>
    </xf>
    <xf numFmtId="0" fontId="17" fillId="8" borderId="0" xfId="0" applyFont="1" applyFill="1" applyBorder="1" applyAlignment="1">
      <alignment horizontal="left" vertical="center"/>
    </xf>
    <xf numFmtId="0" fontId="17" fillId="8" borderId="12" xfId="0" applyFont="1" applyFill="1" applyBorder="1" applyAlignment="1">
      <alignment horizontal="right" vertical="center"/>
    </xf>
    <xf numFmtId="0" fontId="17" fillId="8" borderId="31" xfId="0" applyFont="1" applyFill="1" applyBorder="1" applyAlignment="1">
      <alignment horizontal="right" vertical="center"/>
    </xf>
    <xf numFmtId="0" fontId="17" fillId="8" borderId="14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left" vertical="center"/>
    </xf>
    <xf numFmtId="0" fontId="17" fillId="8" borderId="15" xfId="0" applyFont="1" applyFill="1" applyBorder="1" applyAlignment="1">
      <alignment horizontal="right" vertical="center"/>
    </xf>
    <xf numFmtId="176" fontId="3" fillId="8" borderId="0" xfId="0" applyNumberFormat="1" applyFont="1" applyFill="1" applyBorder="1" applyAlignment="1">
      <alignment horizontal="right" vertical="center"/>
    </xf>
    <xf numFmtId="49" fontId="17" fillId="8" borderId="59" xfId="0" applyNumberFormat="1" applyFont="1" applyFill="1" applyBorder="1" applyAlignment="1" applyProtection="1">
      <alignment horizontal="center" vertical="center"/>
      <protection locked="0"/>
    </xf>
    <xf numFmtId="0" fontId="4" fillId="0" borderId="60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Alignment="1" applyProtection="1">
      <alignment horizontal="center" vertical="center"/>
      <protection locked="0"/>
    </xf>
    <xf numFmtId="0" fontId="4" fillId="0" borderId="67" xfId="0" applyFont="1" applyFill="1" applyBorder="1" applyAlignment="1" applyProtection="1">
      <alignment horizontal="center" vertical="center"/>
      <protection locked="0"/>
    </xf>
    <xf numFmtId="0" fontId="4" fillId="0" borderId="60" xfId="0" applyFont="1" applyFill="1" applyBorder="1" applyAlignment="1" applyProtection="1">
      <alignment horizontal="center" vertical="center" shrinkToFit="1"/>
      <protection locked="0"/>
    </xf>
    <xf numFmtId="0" fontId="4" fillId="0" borderId="43" xfId="0" applyFont="1" applyFill="1" applyBorder="1" applyAlignment="1" applyProtection="1">
      <alignment horizontal="center" vertical="center" shrinkToFit="1"/>
      <protection locked="0"/>
    </xf>
    <xf numFmtId="0" fontId="4" fillId="0" borderId="67" xfId="0" applyFont="1" applyFill="1" applyBorder="1" applyAlignment="1" applyProtection="1">
      <alignment horizontal="center" vertical="center" shrinkToFit="1"/>
      <protection locked="0"/>
    </xf>
    <xf numFmtId="177" fontId="17" fillId="0" borderId="1" xfId="0" applyNumberFormat="1" applyFont="1" applyFill="1" applyBorder="1" applyAlignment="1">
      <alignment vertical="center"/>
    </xf>
    <xf numFmtId="177" fontId="17" fillId="0" borderId="7" xfId="0" applyNumberFormat="1" applyFont="1" applyFill="1" applyBorder="1" applyAlignment="1">
      <alignment vertical="center"/>
    </xf>
    <xf numFmtId="177" fontId="17" fillId="8" borderId="7" xfId="0" applyNumberFormat="1" applyFont="1" applyFill="1" applyBorder="1" applyAlignment="1">
      <alignment horizontal="right" vertical="center"/>
    </xf>
    <xf numFmtId="177" fontId="17" fillId="8" borderId="38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center" vertical="top" textRotation="255" shrinkToFit="1"/>
    </xf>
    <xf numFmtId="0" fontId="2" fillId="8" borderId="0" xfId="0" applyFont="1" applyFill="1" applyBorder="1" applyAlignment="1">
      <alignment horizontal="left" vertical="center"/>
    </xf>
    <xf numFmtId="0" fontId="19" fillId="3" borderId="0" xfId="0" applyFont="1" applyFill="1" applyAlignment="1">
      <alignment horizontal="center" vertical="center"/>
    </xf>
    <xf numFmtId="0" fontId="0" fillId="2" borderId="0" xfId="0" applyFill="1" applyProtection="1">
      <protection locked="0"/>
    </xf>
    <xf numFmtId="0" fontId="3" fillId="3" borderId="23" xfId="0" applyFont="1" applyFill="1" applyBorder="1" applyAlignment="1" applyProtection="1">
      <alignment horizontal="center" vertical="center"/>
      <protection locked="0"/>
    </xf>
    <xf numFmtId="0" fontId="3" fillId="3" borderId="56" xfId="0" applyFont="1" applyFill="1" applyBorder="1" applyAlignment="1" applyProtection="1">
      <alignment horizontal="center" vertical="center" shrinkToFit="1"/>
      <protection locked="0"/>
    </xf>
    <xf numFmtId="0" fontId="2" fillId="3" borderId="58" xfId="0" applyFont="1" applyFill="1" applyBorder="1" applyAlignment="1" applyProtection="1">
      <alignment vertical="center" shrinkToFit="1"/>
      <protection locked="0"/>
    </xf>
    <xf numFmtId="0" fontId="3" fillId="3" borderId="58" xfId="0" applyFont="1" applyFill="1" applyBorder="1" applyAlignment="1" applyProtection="1">
      <alignment horizontal="center" vertical="center" shrinkToFit="1"/>
      <protection locked="0"/>
    </xf>
    <xf numFmtId="0" fontId="2" fillId="3" borderId="32" xfId="0" applyFont="1" applyFill="1" applyBorder="1" applyAlignment="1" applyProtection="1">
      <alignment horizontal="center" vertical="center" shrinkToFit="1"/>
      <protection locked="0"/>
    </xf>
    <xf numFmtId="0" fontId="3" fillId="3" borderId="23" xfId="0" applyFont="1" applyFill="1" applyBorder="1" applyAlignment="1" applyProtection="1">
      <alignment horizontal="center" vertical="center" textRotation="255"/>
      <protection locked="0"/>
    </xf>
    <xf numFmtId="0" fontId="2" fillId="3" borderId="56" xfId="0" applyFont="1" applyFill="1" applyBorder="1" applyAlignment="1" applyProtection="1">
      <alignment vertical="center" shrinkToFit="1"/>
      <protection locked="0"/>
    </xf>
    <xf numFmtId="0" fontId="2" fillId="3" borderId="23" xfId="0" applyFont="1" applyFill="1" applyBorder="1" applyAlignment="1" applyProtection="1">
      <alignment horizontal="center" vertical="center" shrinkToFit="1"/>
      <protection locked="0"/>
    </xf>
    <xf numFmtId="0" fontId="3" fillId="3" borderId="22" xfId="0" applyFont="1" applyFill="1" applyBorder="1" applyAlignment="1" applyProtection="1">
      <alignment horizontal="center" vertical="center"/>
      <protection locked="0"/>
    </xf>
    <xf numFmtId="49" fontId="20" fillId="3" borderId="23" xfId="0" applyNumberFormat="1" applyFont="1" applyFill="1" applyBorder="1" applyAlignment="1" applyProtection="1">
      <alignment wrapText="1" shrinkToFit="1"/>
      <protection locked="0"/>
    </xf>
    <xf numFmtId="0" fontId="3" fillId="3" borderId="72" xfId="0" applyFont="1" applyFill="1" applyBorder="1" applyAlignment="1" applyProtection="1">
      <alignment horizontal="center" vertical="center"/>
      <protection locked="0"/>
    </xf>
    <xf numFmtId="0" fontId="3" fillId="3" borderId="56" xfId="0" applyFont="1" applyFill="1" applyBorder="1" applyAlignment="1" applyProtection="1">
      <alignment horizontal="center" vertical="center"/>
      <protection locked="0"/>
    </xf>
    <xf numFmtId="0" fontId="20" fillId="3" borderId="23" xfId="0" applyFont="1" applyFill="1" applyBorder="1" applyAlignment="1" applyProtection="1">
      <alignment vertical="top" wrapText="1" shrinkToFit="1"/>
      <protection locked="0"/>
    </xf>
    <xf numFmtId="0" fontId="3" fillId="3" borderId="57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vertical="center"/>
    </xf>
    <xf numFmtId="0" fontId="0" fillId="3" borderId="0" xfId="0" applyFill="1" applyAlignment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wrapTex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57" xfId="0" applyFont="1" applyFill="1" applyBorder="1" applyAlignment="1" applyProtection="1">
      <alignment horizontal="center" vertical="center" shrinkToFit="1"/>
      <protection locked="0"/>
    </xf>
    <xf numFmtId="49" fontId="20" fillId="3" borderId="23" xfId="0" applyNumberFormat="1" applyFont="1" applyFill="1" applyBorder="1" applyAlignment="1" applyProtection="1">
      <alignment vertical="top" wrapText="1" shrinkToFit="1"/>
      <protection locked="0"/>
    </xf>
    <xf numFmtId="0" fontId="3" fillId="3" borderId="72" xfId="0" applyFont="1" applyFill="1" applyBorder="1" applyAlignment="1" applyProtection="1">
      <alignment horizontal="center" vertical="center" shrinkToFit="1"/>
      <protection locked="0"/>
    </xf>
    <xf numFmtId="0" fontId="7" fillId="3" borderId="0" xfId="0" applyFont="1" applyFill="1" applyAlignment="1">
      <alignment vertical="center" shrinkToFit="1"/>
    </xf>
    <xf numFmtId="0" fontId="21" fillId="3" borderId="0" xfId="0" applyFont="1" applyFill="1" applyAlignment="1">
      <alignment vertical="center" shrinkToFit="1"/>
    </xf>
    <xf numFmtId="0" fontId="11" fillId="3" borderId="0" xfId="0" applyFont="1" applyFill="1" applyAlignment="1">
      <alignment horizontal="center"/>
    </xf>
    <xf numFmtId="0" fontId="11" fillId="3" borderId="0" xfId="0" applyFont="1" applyFill="1"/>
    <xf numFmtId="0" fontId="0" fillId="2" borderId="0" xfId="0" applyFill="1" applyAlignment="1">
      <alignment horizontal="center"/>
    </xf>
    <xf numFmtId="0" fontId="9" fillId="3" borderId="0" xfId="0" applyFont="1" applyFill="1" applyBorder="1" applyAlignment="1">
      <alignment vertical="center"/>
    </xf>
    <xf numFmtId="0" fontId="24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 wrapText="1"/>
    </xf>
    <xf numFmtId="0" fontId="24" fillId="0" borderId="0" xfId="0" applyFont="1"/>
    <xf numFmtId="0" fontId="24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horizontal="justify" vertical="center" wrapText="1"/>
    </xf>
    <xf numFmtId="0" fontId="0" fillId="2" borderId="0" xfId="0" applyFill="1" applyAlignment="1"/>
    <xf numFmtId="0" fontId="0" fillId="4" borderId="0" xfId="0" applyFill="1"/>
    <xf numFmtId="0" fontId="17" fillId="0" borderId="34" xfId="0" applyFont="1" applyFill="1" applyBorder="1" applyAlignment="1">
      <alignment horizontal="center" vertical="center"/>
    </xf>
    <xf numFmtId="49" fontId="17" fillId="8" borderId="22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0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12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33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1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18" xfId="0" applyNumberFormat="1" applyFont="1" applyFill="1" applyBorder="1" applyAlignment="1" applyProtection="1">
      <alignment horizontal="left" vertical="center" shrinkToFit="1"/>
      <protection locked="0"/>
    </xf>
    <xf numFmtId="0" fontId="17" fillId="8" borderId="24" xfId="0" applyFont="1" applyFill="1" applyBorder="1" applyAlignment="1" applyProtection="1">
      <alignment horizontal="center" vertical="center"/>
      <protection locked="0"/>
    </xf>
    <xf numFmtId="0" fontId="17" fillId="3" borderId="26" xfId="0" applyFont="1" applyFill="1" applyBorder="1" applyAlignment="1" applyProtection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0" fontId="3" fillId="3" borderId="26" xfId="0" applyFont="1" applyFill="1" applyBorder="1" applyAlignment="1" applyProtection="1">
      <alignment horizontal="center" vertical="center"/>
    </xf>
    <xf numFmtId="0" fontId="25" fillId="8" borderId="58" xfId="0" applyFont="1" applyFill="1" applyBorder="1" applyAlignment="1" applyProtection="1">
      <alignment horizontal="center" vertical="center"/>
      <protection locked="0"/>
    </xf>
    <xf numFmtId="0" fontId="25" fillId="8" borderId="56" xfId="0" applyFont="1" applyFill="1" applyBorder="1" applyAlignment="1" applyProtection="1">
      <alignment horizontal="center" vertical="center"/>
      <protection locked="0"/>
    </xf>
    <xf numFmtId="0" fontId="25" fillId="8" borderId="59" xfId="0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Alignment="1">
      <alignment horizontal="center" wrapText="1"/>
    </xf>
    <xf numFmtId="0" fontId="17" fillId="2" borderId="0" xfId="0" applyFont="1" applyFill="1" applyAlignment="1">
      <alignment horizontal="center" vertical="top" textRotation="255" wrapText="1"/>
    </xf>
    <xf numFmtId="0" fontId="17" fillId="2" borderId="0" xfId="0" applyFont="1" applyFill="1" applyAlignment="1">
      <alignment horizontal="center" vertical="top" textRotation="255" wrapText="1" shrinkToFit="1"/>
    </xf>
    <xf numFmtId="0" fontId="3" fillId="3" borderId="23" xfId="0" applyFont="1" applyFill="1" applyBorder="1" applyAlignment="1" applyProtection="1">
      <alignment horizontal="center" vertical="center" shrinkToFit="1"/>
      <protection locked="0"/>
    </xf>
    <xf numFmtId="0" fontId="2" fillId="3" borderId="72" xfId="0" applyFont="1" applyFill="1" applyBorder="1" applyAlignment="1" applyProtection="1">
      <alignment vertical="center" shrinkToFit="1"/>
      <protection locked="0"/>
    </xf>
    <xf numFmtId="0" fontId="3" fillId="3" borderId="24" xfId="0" applyFont="1" applyFill="1" applyBorder="1" applyAlignment="1" applyProtection="1">
      <alignment horizontal="center" vertical="center" shrinkToFit="1"/>
      <protection locked="0"/>
    </xf>
    <xf numFmtId="0" fontId="0" fillId="0" borderId="24" xfId="0" applyBorder="1" applyAlignment="1" applyProtection="1">
      <alignment vertical="center" textRotation="255" shrinkToFit="1"/>
      <protection locked="0"/>
    </xf>
    <xf numFmtId="0" fontId="3" fillId="3" borderId="0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horizontal="center" vertical="center" wrapText="1" shrinkToFit="1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22" fillId="2" borderId="0" xfId="0" applyFont="1" applyFill="1" applyBorder="1" applyProtection="1">
      <protection locked="0"/>
    </xf>
    <xf numFmtId="0" fontId="23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Border="1" applyProtection="1">
      <protection locked="0"/>
    </xf>
    <xf numFmtId="0" fontId="23" fillId="2" borderId="0" xfId="0" applyFont="1" applyFill="1" applyBorder="1" applyProtection="1">
      <protection locked="0"/>
    </xf>
    <xf numFmtId="0" fontId="3" fillId="3" borderId="1" xfId="0" applyFont="1" applyFill="1" applyBorder="1" applyAlignment="1" applyProtection="1">
      <alignment vertical="center" textRotation="255" shrinkToFit="1"/>
      <protection locked="0"/>
    </xf>
    <xf numFmtId="0" fontId="0" fillId="2" borderId="24" xfId="0" applyFill="1" applyBorder="1"/>
    <xf numFmtId="0" fontId="17" fillId="2" borderId="0" xfId="0" applyFont="1" applyFill="1" applyAlignment="1">
      <alignment horizontal="center" vertical="top" wrapText="1"/>
    </xf>
    <xf numFmtId="0" fontId="17" fillId="2" borderId="0" xfId="0" applyFont="1" applyFill="1" applyAlignment="1">
      <alignment vertical="top" textRotation="255" wrapText="1" shrinkToFit="1"/>
    </xf>
    <xf numFmtId="0" fontId="17" fillId="2" borderId="1" xfId="0" applyFont="1" applyFill="1" applyBorder="1" applyAlignment="1">
      <alignment vertical="top" textRotation="255" wrapText="1" shrinkToFit="1"/>
    </xf>
    <xf numFmtId="0" fontId="17" fillId="2" borderId="1" xfId="0" applyFont="1" applyFill="1" applyBorder="1" applyAlignment="1">
      <alignment vertical="top" textRotation="255" wrapText="1"/>
    </xf>
    <xf numFmtId="0" fontId="17" fillId="2" borderId="0" xfId="0" applyFont="1" applyFill="1" applyAlignment="1">
      <alignment vertical="top" textRotation="255" wrapText="1"/>
    </xf>
    <xf numFmtId="0" fontId="0" fillId="4" borderId="24" xfId="0" applyFill="1" applyBorder="1" applyAlignment="1">
      <alignment vertical="center" shrinkToFit="1"/>
    </xf>
    <xf numFmtId="0" fontId="0" fillId="2" borderId="0" xfId="0" applyFill="1" applyBorder="1"/>
    <xf numFmtId="0" fontId="3" fillId="3" borderId="0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33" xfId="0" applyFont="1" applyFill="1" applyBorder="1" applyAlignment="1" applyProtection="1">
      <alignment vertical="center" shrinkToFit="1"/>
      <protection locked="0"/>
    </xf>
    <xf numFmtId="0" fontId="3" fillId="3" borderId="22" xfId="0" applyFont="1" applyFill="1" applyBorder="1" applyAlignment="1" applyProtection="1">
      <alignment vertical="center" shrinkToFit="1"/>
      <protection locked="0"/>
    </xf>
    <xf numFmtId="0" fontId="0" fillId="4" borderId="0" xfId="0" applyFill="1" applyAlignment="1">
      <alignment horizontal="center"/>
    </xf>
    <xf numFmtId="0" fontId="11" fillId="4" borderId="0" xfId="0" applyFont="1" applyFill="1"/>
    <xf numFmtId="0" fontId="3" fillId="7" borderId="24" xfId="0" applyFont="1" applyFill="1" applyBorder="1" applyAlignment="1" applyProtection="1">
      <alignment horizontal="center" vertical="center" shrinkToFit="1"/>
      <protection locked="0"/>
    </xf>
    <xf numFmtId="0" fontId="0" fillId="7" borderId="24" xfId="0" applyFill="1" applyBorder="1" applyAlignment="1">
      <alignment horizontal="center" vertical="center" wrapText="1" shrinkToFit="1"/>
    </xf>
    <xf numFmtId="0" fontId="29" fillId="7" borderId="24" xfId="0" applyFont="1" applyFill="1" applyBorder="1" applyAlignment="1" applyProtection="1">
      <alignment vertical="center" wrapText="1" shrinkToFit="1"/>
      <protection locked="0"/>
    </xf>
    <xf numFmtId="0" fontId="29" fillId="7" borderId="24" xfId="0" applyFont="1" applyFill="1" applyBorder="1" applyAlignment="1">
      <alignment horizontal="left" vertical="center" shrinkToFit="1"/>
    </xf>
    <xf numFmtId="0" fontId="29" fillId="7" borderId="24" xfId="0" applyFont="1" applyFill="1" applyBorder="1" applyAlignment="1">
      <alignment vertical="center"/>
    </xf>
    <xf numFmtId="0" fontId="0" fillId="10" borderId="24" xfId="0" applyFill="1" applyBorder="1" applyAlignment="1">
      <alignment horizontal="center" vertical="center" shrinkToFit="1"/>
    </xf>
    <xf numFmtId="0" fontId="3" fillId="10" borderId="24" xfId="0" applyFont="1" applyFill="1" applyBorder="1" applyAlignment="1" applyProtection="1">
      <alignment horizontal="center" vertical="center" wrapText="1" shrinkToFit="1"/>
      <protection locked="0"/>
    </xf>
    <xf numFmtId="0" fontId="2" fillId="10" borderId="24" xfId="0" applyFont="1" applyFill="1" applyBorder="1" applyAlignment="1" applyProtection="1">
      <alignment vertical="center" shrinkToFit="1"/>
      <protection locked="0"/>
    </xf>
    <xf numFmtId="0" fontId="3" fillId="10" borderId="24" xfId="0" applyFont="1" applyFill="1" applyBorder="1" applyAlignment="1" applyProtection="1">
      <alignment horizontal="center" vertical="center" shrinkToFit="1"/>
      <protection locked="0"/>
    </xf>
    <xf numFmtId="0" fontId="27" fillId="7" borderId="25" xfId="0" applyFont="1" applyFill="1" applyBorder="1" applyAlignment="1">
      <alignment horizontal="center" vertical="center" shrinkToFit="1"/>
    </xf>
    <xf numFmtId="0" fontId="27" fillId="7" borderId="25" xfId="0" applyFont="1" applyFill="1" applyBorder="1" applyAlignment="1" applyProtection="1">
      <alignment horizontal="center" vertical="center" textRotation="255" shrinkToFit="1"/>
      <protection locked="0"/>
    </xf>
    <xf numFmtId="0" fontId="27" fillId="7" borderId="24" xfId="0" applyFont="1" applyFill="1" applyBorder="1" applyAlignment="1">
      <alignment horizontal="center" vertical="center"/>
    </xf>
    <xf numFmtId="0" fontId="4" fillId="0" borderId="60" xfId="0" applyFont="1" applyFill="1" applyBorder="1" applyAlignment="1" applyProtection="1">
      <alignment horizontal="center" vertical="center" shrinkToFit="1"/>
    </xf>
    <xf numFmtId="0" fontId="4" fillId="0" borderId="60" xfId="0" applyFont="1" applyFill="1" applyBorder="1" applyAlignment="1" applyProtection="1">
      <alignment horizontal="center" vertical="center"/>
    </xf>
    <xf numFmtId="0" fontId="4" fillId="6" borderId="65" xfId="0" applyFont="1" applyFill="1" applyBorder="1" applyAlignment="1" applyProtection="1">
      <alignment vertical="center"/>
    </xf>
    <xf numFmtId="0" fontId="4" fillId="0" borderId="43" xfId="0" applyFont="1" applyFill="1" applyBorder="1" applyAlignment="1" applyProtection="1">
      <alignment horizontal="center" vertical="center" shrinkToFit="1"/>
    </xf>
    <xf numFmtId="0" fontId="4" fillId="0" borderId="43" xfId="0" applyFont="1" applyFill="1" applyBorder="1" applyAlignment="1" applyProtection="1">
      <alignment horizontal="center" vertical="center"/>
    </xf>
    <xf numFmtId="0" fontId="4" fillId="6" borderId="66" xfId="0" applyFont="1" applyFill="1" applyBorder="1" applyAlignment="1" applyProtection="1">
      <alignment vertical="center"/>
    </xf>
    <xf numFmtId="0" fontId="4" fillId="0" borderId="67" xfId="0" applyFont="1" applyFill="1" applyBorder="1" applyAlignment="1" applyProtection="1">
      <alignment horizontal="center" vertical="center" shrinkToFit="1"/>
    </xf>
    <xf numFmtId="0" fontId="4" fillId="0" borderId="67" xfId="0" applyFont="1" applyFill="1" applyBorder="1" applyAlignment="1" applyProtection="1">
      <alignment horizontal="center" vertical="center"/>
    </xf>
    <xf numFmtId="0" fontId="4" fillId="6" borderId="71" xfId="0" applyFont="1" applyFill="1" applyBorder="1" applyAlignment="1" applyProtection="1">
      <alignment vertical="center"/>
    </xf>
    <xf numFmtId="0" fontId="4" fillId="7" borderId="64" xfId="0" applyFont="1" applyFill="1" applyBorder="1" applyAlignment="1" applyProtection="1">
      <alignment horizontal="center" vertical="center" shrinkToFit="1"/>
    </xf>
    <xf numFmtId="0" fontId="4" fillId="7" borderId="60" xfId="0" applyFont="1" applyFill="1" applyBorder="1" applyAlignment="1" applyProtection="1">
      <alignment horizontal="center" vertical="center"/>
    </xf>
    <xf numFmtId="0" fontId="4" fillId="7" borderId="64" xfId="0" applyFont="1" applyFill="1" applyBorder="1" applyAlignment="1" applyProtection="1">
      <alignment horizontal="center" vertical="center"/>
    </xf>
    <xf numFmtId="0" fontId="4" fillId="7" borderId="56" xfId="0" applyFont="1" applyFill="1" applyBorder="1" applyAlignment="1" applyProtection="1">
      <alignment horizontal="center" vertical="center" shrinkToFit="1"/>
    </xf>
    <xf numFmtId="0" fontId="4" fillId="7" borderId="43" xfId="0" applyFont="1" applyFill="1" applyBorder="1" applyAlignment="1" applyProtection="1">
      <alignment horizontal="center" vertical="center"/>
    </xf>
    <xf numFmtId="0" fontId="4" fillId="7" borderId="56" xfId="0" applyFont="1" applyFill="1" applyBorder="1" applyAlignment="1" applyProtection="1">
      <alignment horizontal="center" vertical="center"/>
    </xf>
    <xf numFmtId="0" fontId="4" fillId="7" borderId="70" xfId="0" applyFont="1" applyFill="1" applyBorder="1" applyAlignment="1" applyProtection="1">
      <alignment horizontal="center" vertical="center" shrinkToFit="1"/>
    </xf>
    <xf numFmtId="0" fontId="4" fillId="7" borderId="67" xfId="0" applyFont="1" applyFill="1" applyBorder="1" applyAlignment="1" applyProtection="1">
      <alignment horizontal="center" vertical="center"/>
    </xf>
    <xf numFmtId="0" fontId="4" fillId="7" borderId="70" xfId="0" applyFont="1" applyFill="1" applyBorder="1" applyAlignment="1" applyProtection="1">
      <alignment horizontal="center" vertical="center"/>
    </xf>
    <xf numFmtId="0" fontId="3" fillId="3" borderId="35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right" vertical="center"/>
    </xf>
    <xf numFmtId="176" fontId="3" fillId="3" borderId="7" xfId="0" applyNumberFormat="1" applyFont="1" applyFill="1" applyBorder="1" applyAlignment="1" applyProtection="1">
      <alignment horizontal="right" vertical="center"/>
    </xf>
    <xf numFmtId="176" fontId="3" fillId="3" borderId="19" xfId="0" applyNumberFormat="1" applyFont="1" applyFill="1" applyBorder="1" applyAlignment="1" applyProtection="1">
      <alignment horizontal="right" vertical="center"/>
    </xf>
    <xf numFmtId="0" fontId="3" fillId="3" borderId="35" xfId="0" applyFont="1" applyFill="1" applyBorder="1" applyAlignment="1" applyProtection="1">
      <alignment vertical="center"/>
    </xf>
    <xf numFmtId="0" fontId="3" fillId="3" borderId="16" xfId="0" applyFont="1" applyFill="1" applyBorder="1" applyAlignment="1" applyProtection="1">
      <alignment horizontal="right" vertical="center"/>
    </xf>
    <xf numFmtId="176" fontId="3" fillId="3" borderId="4" xfId="0" applyNumberFormat="1" applyFont="1" applyFill="1" applyBorder="1" applyAlignment="1" applyProtection="1">
      <alignment horizontal="right" vertical="center"/>
    </xf>
    <xf numFmtId="0" fontId="17" fillId="0" borderId="58" xfId="0" applyFont="1" applyFill="1" applyBorder="1" applyAlignment="1" applyProtection="1">
      <alignment horizontal="center" vertical="center"/>
    </xf>
    <xf numFmtId="0" fontId="17" fillId="0" borderId="56" xfId="0" applyFont="1" applyFill="1" applyBorder="1" applyAlignment="1" applyProtection="1">
      <alignment horizontal="center" vertical="center"/>
    </xf>
    <xf numFmtId="0" fontId="17" fillId="0" borderId="59" xfId="0" applyFont="1" applyFill="1" applyBorder="1" applyAlignment="1" applyProtection="1">
      <alignment horizontal="center" vertical="center"/>
    </xf>
    <xf numFmtId="0" fontId="17" fillId="8" borderId="24" xfId="0" applyFont="1" applyFill="1" applyBorder="1" applyAlignment="1" applyProtection="1">
      <alignment horizontal="center" vertical="center"/>
    </xf>
    <xf numFmtId="0" fontId="17" fillId="8" borderId="24" xfId="0" applyNumberFormat="1" applyFont="1" applyFill="1" applyBorder="1" applyAlignment="1" applyProtection="1">
      <alignment horizontal="center" vertical="center"/>
    </xf>
    <xf numFmtId="9" fontId="17" fillId="8" borderId="24" xfId="0" applyNumberFormat="1" applyFont="1" applyFill="1" applyBorder="1" applyAlignment="1" applyProtection="1">
      <alignment horizontal="center" vertical="center"/>
    </xf>
    <xf numFmtId="0" fontId="17" fillId="8" borderId="3" xfId="0" applyFont="1" applyFill="1" applyBorder="1" applyAlignment="1" applyProtection="1">
      <alignment horizontal="right" vertical="center"/>
    </xf>
    <xf numFmtId="0" fontId="17" fillId="8" borderId="5" xfId="0" applyFont="1" applyFill="1" applyBorder="1" applyAlignment="1" applyProtection="1">
      <alignment horizontal="right" vertical="center"/>
    </xf>
    <xf numFmtId="177" fontId="17" fillId="0" borderId="1" xfId="0" applyNumberFormat="1" applyFont="1" applyFill="1" applyBorder="1" applyAlignment="1" applyProtection="1">
      <alignment vertical="center"/>
    </xf>
    <xf numFmtId="0" fontId="17" fillId="8" borderId="8" xfId="0" applyFont="1" applyFill="1" applyBorder="1" applyAlignment="1" applyProtection="1">
      <alignment horizontal="right" vertical="center"/>
    </xf>
    <xf numFmtId="177" fontId="17" fillId="0" borderId="7" xfId="0" applyNumberFormat="1" applyFont="1" applyFill="1" applyBorder="1" applyAlignment="1" applyProtection="1">
      <alignment vertical="center"/>
    </xf>
    <xf numFmtId="177" fontId="17" fillId="8" borderId="7" xfId="0" applyNumberFormat="1" applyFont="1" applyFill="1" applyBorder="1" applyAlignment="1" applyProtection="1">
      <alignment horizontal="right" vertical="center"/>
    </xf>
    <xf numFmtId="0" fontId="17" fillId="0" borderId="34" xfId="0" applyFont="1" applyFill="1" applyBorder="1" applyAlignment="1" applyProtection="1">
      <alignment horizontal="center" vertical="center"/>
    </xf>
    <xf numFmtId="0" fontId="17" fillId="0" borderId="35" xfId="0" applyFont="1" applyFill="1" applyBorder="1" applyAlignment="1" applyProtection="1">
      <alignment horizontal="center" vertical="center"/>
    </xf>
    <xf numFmtId="0" fontId="17" fillId="8" borderId="31" xfId="0" applyFont="1" applyFill="1" applyBorder="1" applyAlignment="1" applyProtection="1">
      <alignment horizontal="right" vertical="center"/>
    </xf>
    <xf numFmtId="177" fontId="17" fillId="8" borderId="38" xfId="0" applyNumberFormat="1" applyFont="1" applyFill="1" applyBorder="1" applyAlignment="1" applyProtection="1">
      <alignment horizontal="right" vertical="center"/>
    </xf>
    <xf numFmtId="0" fontId="4" fillId="5" borderId="41" xfId="0" applyNumberFormat="1" applyFont="1" applyFill="1" applyBorder="1" applyAlignment="1" applyProtection="1">
      <alignment horizontal="center" vertical="center"/>
    </xf>
    <xf numFmtId="10" fontId="17" fillId="8" borderId="24" xfId="0" applyNumberFormat="1" applyFont="1" applyFill="1" applyBorder="1" applyAlignment="1" applyProtection="1">
      <alignment horizontal="center" vertical="center"/>
    </xf>
    <xf numFmtId="178" fontId="17" fillId="0" borderId="7" xfId="0" applyNumberFormat="1" applyFont="1" applyFill="1" applyBorder="1" applyAlignment="1" applyProtection="1">
      <alignment vertical="center"/>
    </xf>
    <xf numFmtId="10" fontId="17" fillId="8" borderId="24" xfId="0" applyNumberFormat="1" applyFont="1" applyFill="1" applyBorder="1" applyAlignment="1" applyProtection="1">
      <alignment horizontal="center" vertical="center"/>
      <protection locked="0"/>
    </xf>
    <xf numFmtId="178" fontId="17" fillId="0" borderId="7" xfId="0" applyNumberFormat="1" applyFont="1" applyFill="1" applyBorder="1" applyAlignment="1">
      <alignment vertical="center"/>
    </xf>
    <xf numFmtId="179" fontId="3" fillId="3" borderId="7" xfId="0" applyNumberFormat="1" applyFont="1" applyFill="1" applyBorder="1" applyAlignment="1" applyProtection="1">
      <alignment vertical="center"/>
    </xf>
    <xf numFmtId="180" fontId="3" fillId="3" borderId="19" xfId="0" applyNumberFormat="1" applyFont="1" applyFill="1" applyBorder="1" applyAlignment="1" applyProtection="1">
      <alignment horizontal="right" vertical="center"/>
    </xf>
    <xf numFmtId="176" fontId="3" fillId="3" borderId="1" xfId="0" applyNumberFormat="1" applyFont="1" applyFill="1" applyBorder="1" applyAlignment="1" applyProtection="1">
      <alignment vertical="center"/>
    </xf>
    <xf numFmtId="0" fontId="24" fillId="0" borderId="0" xfId="0" applyFont="1" applyAlignment="1">
      <alignment wrapText="1"/>
    </xf>
    <xf numFmtId="0" fontId="3" fillId="3" borderId="34" xfId="0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 shrinkToFit="1"/>
    </xf>
    <xf numFmtId="0" fontId="0" fillId="2" borderId="0" xfId="0" applyFont="1" applyFill="1" applyBorder="1" applyAlignment="1" applyProtection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3" borderId="8" xfId="0" applyFont="1" applyFill="1" applyBorder="1" applyAlignment="1" applyProtection="1">
      <alignment horizontal="right" vertical="center"/>
    </xf>
    <xf numFmtId="0" fontId="3" fillId="3" borderId="20" xfId="0" applyFont="1" applyFill="1" applyBorder="1" applyAlignment="1" applyProtection="1">
      <alignment horizontal="right" vertical="center"/>
    </xf>
    <xf numFmtId="0" fontId="3" fillId="3" borderId="31" xfId="0" applyFont="1" applyFill="1" applyBorder="1" applyAlignment="1" applyProtection="1">
      <alignment horizontal="right" vertical="center"/>
    </xf>
    <xf numFmtId="0" fontId="4" fillId="2" borderId="0" xfId="0" applyFont="1" applyFill="1" applyProtection="1"/>
    <xf numFmtId="0" fontId="4" fillId="9" borderId="0" xfId="0" applyFont="1" applyFill="1" applyBorder="1" applyProtection="1"/>
    <xf numFmtId="0" fontId="17" fillId="8" borderId="32" xfId="0" applyFont="1" applyFill="1" applyBorder="1" applyAlignment="1" applyProtection="1">
      <alignment horizontal="center" vertical="center" shrinkToFit="1"/>
    </xf>
    <xf numFmtId="49" fontId="17" fillId="8" borderId="58" xfId="0" applyNumberFormat="1" applyFont="1" applyFill="1" applyBorder="1" applyAlignment="1" applyProtection="1">
      <alignment horizontal="center" vertical="center"/>
    </xf>
    <xf numFmtId="0" fontId="4" fillId="9" borderId="0" xfId="0" applyFont="1" applyFill="1" applyBorder="1" applyAlignment="1" applyProtection="1">
      <alignment shrinkToFit="1"/>
    </xf>
    <xf numFmtId="49" fontId="17" fillId="8" borderId="56" xfId="0" applyNumberFormat="1" applyFont="1" applyFill="1" applyBorder="1" applyAlignment="1" applyProtection="1">
      <alignment horizontal="center" vertical="center"/>
    </xf>
    <xf numFmtId="49" fontId="17" fillId="8" borderId="56" xfId="0" applyNumberFormat="1" applyFont="1" applyFill="1" applyBorder="1" applyAlignment="1" applyProtection="1">
      <alignment horizontal="center" vertical="center" wrapText="1"/>
    </xf>
    <xf numFmtId="49" fontId="17" fillId="8" borderId="59" xfId="0" applyNumberFormat="1" applyFont="1" applyFill="1" applyBorder="1" applyAlignment="1" applyProtection="1">
      <alignment horizontal="center" vertical="center"/>
    </xf>
    <xf numFmtId="49" fontId="17" fillId="8" borderId="24" xfId="0" applyNumberFormat="1" applyFont="1" applyFill="1" applyBorder="1" applyAlignment="1" applyProtection="1">
      <alignment horizontal="center" vertical="center" wrapText="1"/>
    </xf>
    <xf numFmtId="0" fontId="17" fillId="8" borderId="0" xfId="0" applyFont="1" applyFill="1" applyBorder="1" applyAlignment="1" applyProtection="1">
      <alignment shrinkToFit="1"/>
    </xf>
    <xf numFmtId="0" fontId="18" fillId="8" borderId="0" xfId="0" applyFont="1" applyFill="1" applyBorder="1" applyAlignment="1" applyProtection="1">
      <alignment shrinkToFit="1"/>
    </xf>
    <xf numFmtId="0" fontId="17" fillId="8" borderId="21" xfId="0" applyFont="1" applyFill="1" applyBorder="1" applyAlignment="1" applyProtection="1">
      <alignment horizontal="center" vertical="center"/>
    </xf>
    <xf numFmtId="0" fontId="17" fillId="8" borderId="4" xfId="0" applyFont="1" applyFill="1" applyBorder="1" applyAlignment="1" applyProtection="1">
      <alignment horizontal="center" vertical="center"/>
    </xf>
    <xf numFmtId="0" fontId="17" fillId="8" borderId="9" xfId="0" applyFont="1" applyFill="1" applyBorder="1" applyAlignment="1" applyProtection="1">
      <alignment horizontal="center" vertical="center"/>
    </xf>
    <xf numFmtId="0" fontId="17" fillId="8" borderId="4" xfId="0" applyFont="1" applyFill="1" applyBorder="1" applyAlignment="1" applyProtection="1">
      <alignment vertical="center"/>
    </xf>
    <xf numFmtId="0" fontId="17" fillId="8" borderId="18" xfId="0" applyFont="1" applyFill="1" applyBorder="1" applyAlignment="1" applyProtection="1">
      <alignment horizontal="right" vertical="center"/>
    </xf>
    <xf numFmtId="0" fontId="17" fillId="8" borderId="6" xfId="0" applyFont="1" applyFill="1" applyBorder="1" applyAlignment="1" applyProtection="1">
      <alignment horizontal="center" vertical="center"/>
    </xf>
    <xf numFmtId="0" fontId="17" fillId="8" borderId="7" xfId="0" applyFont="1" applyFill="1" applyBorder="1" applyAlignment="1" applyProtection="1">
      <alignment horizontal="center" vertical="center"/>
    </xf>
    <xf numFmtId="0" fontId="17" fillId="8" borderId="7" xfId="0" applyFont="1" applyFill="1" applyBorder="1" applyAlignment="1" applyProtection="1">
      <alignment vertical="center"/>
    </xf>
    <xf numFmtId="0" fontId="17" fillId="8" borderId="10" xfId="0" applyFont="1" applyFill="1" applyBorder="1" applyAlignment="1" applyProtection="1">
      <alignment horizontal="right" vertical="center"/>
    </xf>
    <xf numFmtId="0" fontId="17" fillId="8" borderId="7" xfId="0" applyFont="1" applyFill="1" applyBorder="1" applyAlignment="1" applyProtection="1">
      <alignment horizontal="left" vertical="center"/>
    </xf>
    <xf numFmtId="0" fontId="17" fillId="8" borderId="11" xfId="0" applyFont="1" applyFill="1" applyBorder="1" applyAlignment="1" applyProtection="1">
      <alignment horizontal="center" vertical="center"/>
    </xf>
    <xf numFmtId="0" fontId="17" fillId="8" borderId="0" xfId="0" applyFont="1" applyFill="1" applyBorder="1" applyAlignment="1" applyProtection="1">
      <alignment horizontal="left" vertical="center"/>
    </xf>
    <xf numFmtId="0" fontId="17" fillId="8" borderId="12" xfId="0" applyFont="1" applyFill="1" applyBorder="1" applyAlignment="1" applyProtection="1">
      <alignment horizontal="right" vertical="center"/>
    </xf>
    <xf numFmtId="0" fontId="17" fillId="8" borderId="19" xfId="0" applyFont="1" applyFill="1" applyBorder="1" applyAlignment="1" applyProtection="1">
      <alignment horizontal="center" vertical="center"/>
    </xf>
    <xf numFmtId="0" fontId="17" fillId="8" borderId="14" xfId="0" applyFont="1" applyFill="1" applyBorder="1" applyAlignment="1" applyProtection="1">
      <alignment horizontal="center" vertical="center"/>
    </xf>
    <xf numFmtId="0" fontId="17" fillId="8" borderId="13" xfId="0" applyFont="1" applyFill="1" applyBorder="1" applyAlignment="1" applyProtection="1">
      <alignment horizontal="center" vertical="center"/>
    </xf>
    <xf numFmtId="0" fontId="17" fillId="8" borderId="13" xfId="0" applyFont="1" applyFill="1" applyBorder="1" applyAlignment="1" applyProtection="1">
      <alignment horizontal="left" vertical="center"/>
    </xf>
    <xf numFmtId="0" fontId="17" fillId="8" borderId="15" xfId="0" applyFont="1" applyFill="1" applyBorder="1" applyAlignment="1" applyProtection="1">
      <alignment horizontal="right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right" vertical="center"/>
    </xf>
    <xf numFmtId="0" fontId="3" fillId="8" borderId="0" xfId="0" applyFont="1" applyFill="1" applyBorder="1" applyAlignment="1" applyProtection="1">
      <alignment horizontal="right" vertical="center"/>
    </xf>
    <xf numFmtId="0" fontId="3" fillId="8" borderId="0" xfId="0" applyFont="1" applyFill="1" applyBorder="1" applyAlignment="1" applyProtection="1">
      <alignment horizontal="left" vertical="center"/>
    </xf>
    <xf numFmtId="176" fontId="3" fillId="8" borderId="1" xfId="0" applyNumberFormat="1" applyFont="1" applyFill="1" applyBorder="1" applyAlignment="1" applyProtection="1">
      <alignment horizontal="right" vertical="center"/>
    </xf>
    <xf numFmtId="0" fontId="4" fillId="8" borderId="0" xfId="0" applyFont="1" applyFill="1" applyBorder="1" applyProtection="1"/>
    <xf numFmtId="0" fontId="2" fillId="8" borderId="0" xfId="0" applyFont="1" applyFill="1" applyBorder="1" applyAlignment="1" applyProtection="1">
      <alignment horizontal="left" vertical="center"/>
    </xf>
    <xf numFmtId="176" fontId="3" fillId="8" borderId="0" xfId="0" applyNumberFormat="1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center" vertical="center" shrinkToFit="1"/>
    </xf>
    <xf numFmtId="0" fontId="4" fillId="0" borderId="0" xfId="0" applyFont="1" applyFill="1" applyBorder="1" applyProtection="1"/>
    <xf numFmtId="0" fontId="0" fillId="3" borderId="0" xfId="0" applyFont="1" applyFill="1" applyProtection="1"/>
    <xf numFmtId="0" fontId="3" fillId="3" borderId="0" xfId="0" applyFont="1" applyFill="1" applyAlignment="1" applyProtection="1">
      <alignment horizontal="right" vertical="center"/>
    </xf>
    <xf numFmtId="0" fontId="0" fillId="2" borderId="0" xfId="0" applyFont="1" applyFill="1" applyProtection="1"/>
    <xf numFmtId="0" fontId="3" fillId="3" borderId="0" xfId="0" applyFont="1" applyFill="1" applyBorder="1" applyAlignment="1" applyProtection="1"/>
    <xf numFmtId="0" fontId="3" fillId="3" borderId="21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vertical="center"/>
    </xf>
    <xf numFmtId="0" fontId="3" fillId="3" borderId="18" xfId="0" applyFont="1" applyFill="1" applyBorder="1" applyAlignment="1" applyProtection="1">
      <alignment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3" fillId="3" borderId="10" xfId="0" applyFont="1" applyFill="1" applyBorder="1" applyAlignment="1" applyProtection="1">
      <alignment horizontal="right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right" vertical="center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3" borderId="15" xfId="0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right" vertical="center"/>
    </xf>
    <xf numFmtId="176" fontId="3" fillId="3" borderId="1" xfId="0" applyNumberFormat="1" applyFont="1" applyFill="1" applyBorder="1" applyAlignment="1" applyProtection="1">
      <alignment horizontal="right" vertical="center"/>
    </xf>
    <xf numFmtId="0" fontId="1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3" borderId="0" xfId="0" applyFont="1" applyFill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18" xfId="0" applyFont="1" applyFill="1" applyBorder="1" applyAlignment="1" applyProtection="1">
      <alignment horizontal="right" vertical="center"/>
    </xf>
    <xf numFmtId="0" fontId="3" fillId="3" borderId="9" xfId="0" applyFont="1" applyFill="1" applyBorder="1" applyAlignment="1" applyProtection="1">
      <alignment horizontal="left" vertical="center"/>
    </xf>
    <xf numFmtId="0" fontId="3" fillId="3" borderId="17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0" xfId="0" applyFont="1" applyFill="1" applyAlignment="1" applyProtection="1">
      <alignment horizontal="right"/>
    </xf>
    <xf numFmtId="0" fontId="0" fillId="2" borderId="0" xfId="0" applyFont="1" applyFill="1" applyAlignment="1" applyProtection="1">
      <alignment horizontal="right"/>
    </xf>
    <xf numFmtId="180" fontId="3" fillId="3" borderId="1" xfId="0" applyNumberFormat="1" applyFont="1" applyFill="1" applyBorder="1" applyAlignment="1" applyProtection="1">
      <alignment vertical="center"/>
    </xf>
    <xf numFmtId="180" fontId="3" fillId="3" borderId="7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0" fillId="0" borderId="0" xfId="0" applyFill="1" applyProtection="1"/>
    <xf numFmtId="0" fontId="9" fillId="3" borderId="0" xfId="0" applyFont="1" applyFill="1" applyAlignment="1" applyProtection="1">
      <alignment vertical="center"/>
    </xf>
    <xf numFmtId="0" fontId="0" fillId="0" borderId="0" xfId="0" applyAlignment="1" applyProtection="1"/>
    <xf numFmtId="0" fontId="4" fillId="0" borderId="0" xfId="0" applyFont="1" applyFill="1" applyProtection="1"/>
    <xf numFmtId="0" fontId="4" fillId="3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 shrinkToFit="1"/>
    </xf>
    <xf numFmtId="0" fontId="4" fillId="3" borderId="1" xfId="0" applyFont="1" applyFill="1" applyBorder="1" applyAlignment="1" applyProtection="1">
      <alignment vertical="center"/>
    </xf>
    <xf numFmtId="0" fontId="3" fillId="3" borderId="22" xfId="0" applyFont="1" applyFill="1" applyBorder="1" applyAlignment="1" applyProtection="1">
      <alignment vertic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vertical="center" wrapText="1"/>
    </xf>
    <xf numFmtId="0" fontId="4" fillId="0" borderId="0" xfId="0" applyFont="1" applyFill="1" applyAlignment="1" applyProtection="1">
      <alignment shrinkToFit="1"/>
    </xf>
    <xf numFmtId="0" fontId="3" fillId="3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shrinkToFit="1"/>
    </xf>
    <xf numFmtId="49" fontId="17" fillId="3" borderId="39" xfId="0" applyNumberFormat="1" applyFont="1" applyFill="1" applyBorder="1" applyAlignment="1" applyProtection="1">
      <alignment horizontal="center" vertical="center" wrapText="1"/>
    </xf>
    <xf numFmtId="49" fontId="4" fillId="7" borderId="40" xfId="0" applyNumberFormat="1" applyFont="1" applyFill="1" applyBorder="1" applyAlignment="1" applyProtection="1">
      <alignment vertical="center"/>
    </xf>
    <xf numFmtId="49" fontId="4" fillId="7" borderId="39" xfId="0" applyNumberFormat="1" applyFont="1" applyFill="1" applyBorder="1" applyAlignment="1" applyProtection="1">
      <alignment vertical="center"/>
    </xf>
    <xf numFmtId="0" fontId="4" fillId="3" borderId="0" xfId="0" applyFont="1" applyFill="1" applyAlignment="1" applyProtection="1">
      <alignment shrinkToFit="1"/>
    </xf>
    <xf numFmtId="0" fontId="15" fillId="3" borderId="0" xfId="0" applyFont="1" applyFill="1" applyAlignment="1" applyProtection="1">
      <alignment shrinkToFit="1"/>
    </xf>
    <xf numFmtId="0" fontId="15" fillId="4" borderId="0" xfId="0" applyFont="1" applyFill="1" applyAlignment="1" applyProtection="1">
      <alignment shrinkToFit="1"/>
    </xf>
    <xf numFmtId="0" fontId="4" fillId="4" borderId="0" xfId="0" applyFont="1" applyFill="1" applyBorder="1" applyAlignment="1" applyProtection="1">
      <alignment horizontal="left" vertical="center" shrinkToFit="1"/>
    </xf>
    <xf numFmtId="0" fontId="4" fillId="4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center" shrinkToFit="1"/>
    </xf>
    <xf numFmtId="0" fontId="4" fillId="3" borderId="0" xfId="0" applyFont="1" applyFill="1" applyBorder="1" applyAlignment="1" applyProtection="1">
      <alignment horizontal="center" vertical="center" shrinkToFit="1"/>
    </xf>
    <xf numFmtId="0" fontId="4" fillId="4" borderId="0" xfId="0" applyFont="1" applyFill="1" applyBorder="1" applyAlignment="1" applyProtection="1">
      <alignment horizontal="center" vertical="center" shrinkToFit="1"/>
    </xf>
    <xf numFmtId="0" fontId="15" fillId="4" borderId="0" xfId="0" applyFont="1" applyFill="1" applyBorder="1" applyAlignment="1" applyProtection="1">
      <alignment shrinkToFit="1"/>
    </xf>
    <xf numFmtId="0" fontId="0" fillId="3" borderId="0" xfId="0" applyFill="1" applyProtection="1"/>
    <xf numFmtId="0" fontId="4" fillId="3" borderId="0" xfId="0" applyFont="1" applyFill="1" applyProtection="1"/>
    <xf numFmtId="0" fontId="9" fillId="3" borderId="0" xfId="0" applyFont="1" applyFill="1" applyBorder="1" applyAlignment="1" applyProtection="1">
      <alignment vertical="center"/>
      <protection locked="0"/>
    </xf>
    <xf numFmtId="0" fontId="19" fillId="3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center"/>
    </xf>
    <xf numFmtId="0" fontId="0" fillId="2" borderId="0" xfId="0" applyFill="1" applyProtection="1"/>
    <xf numFmtId="0" fontId="17" fillId="2" borderId="0" xfId="0" applyFont="1" applyFill="1" applyAlignment="1" applyProtection="1">
      <alignment horizontal="center" wrapText="1"/>
    </xf>
    <xf numFmtId="0" fontId="17" fillId="2" borderId="0" xfId="0" applyFont="1" applyFill="1" applyAlignment="1" applyProtection="1">
      <alignment horizontal="center" vertical="top" textRotation="255" wrapText="1"/>
    </xf>
    <xf numFmtId="0" fontId="19" fillId="3" borderId="0" xfId="0" applyFont="1" applyFill="1" applyAlignment="1" applyProtection="1">
      <alignment horizontal="center" vertical="center"/>
    </xf>
    <xf numFmtId="0" fontId="0" fillId="2" borderId="0" xfId="0" applyFill="1" applyAlignment="1" applyProtection="1"/>
    <xf numFmtId="0" fontId="17" fillId="2" borderId="0" xfId="0" applyFont="1" applyFill="1" applyAlignment="1" applyProtection="1">
      <alignment horizontal="center" vertical="top" textRotation="255" wrapText="1" shrinkToFit="1"/>
    </xf>
    <xf numFmtId="0" fontId="4" fillId="2" borderId="0" xfId="0" applyFont="1" applyFill="1" applyAlignment="1" applyProtection="1">
      <alignment vertical="top" textRotation="255" shrinkToFit="1"/>
    </xf>
    <xf numFmtId="0" fontId="4" fillId="2" borderId="0" xfId="0" applyFont="1" applyFill="1" applyAlignment="1" applyProtection="1">
      <alignment horizontal="center" vertical="top" textRotation="255" shrinkToFit="1"/>
    </xf>
    <xf numFmtId="0" fontId="4" fillId="2" borderId="0" xfId="0" applyFont="1" applyFill="1" applyAlignment="1" applyProtection="1">
      <alignment vertical="top" textRotation="255"/>
    </xf>
    <xf numFmtId="0" fontId="3" fillId="3" borderId="23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 shrinkToFit="1"/>
    </xf>
    <xf numFmtId="0" fontId="3" fillId="3" borderId="23" xfId="0" applyFont="1" applyFill="1" applyBorder="1" applyAlignment="1" applyProtection="1">
      <alignment horizontal="center" vertical="center" textRotation="255"/>
    </xf>
    <xf numFmtId="0" fontId="10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wrapText="1"/>
    </xf>
    <xf numFmtId="0" fontId="0" fillId="2" borderId="0" xfId="0" applyFill="1" applyAlignment="1" applyProtection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shrinkToFit="1"/>
    </xf>
    <xf numFmtId="0" fontId="7" fillId="3" borderId="0" xfId="0" applyFont="1" applyFill="1" applyAlignment="1" applyProtection="1">
      <alignment vertical="center" shrinkToFit="1"/>
    </xf>
    <xf numFmtId="0" fontId="21" fillId="3" borderId="0" xfId="0" applyFont="1" applyFill="1" applyAlignment="1" applyProtection="1">
      <alignment vertical="center" shrinkToFit="1"/>
    </xf>
    <xf numFmtId="0" fontId="10" fillId="3" borderId="0" xfId="0" applyFont="1" applyFill="1" applyAlignment="1" applyProtection="1">
      <alignment vertical="center" shrinkToFit="1"/>
    </xf>
    <xf numFmtId="0" fontId="3" fillId="3" borderId="1" xfId="0" applyFont="1" applyFill="1" applyBorder="1" applyAlignment="1" applyProtection="1">
      <alignment vertical="center" textRotation="255" shrinkToFit="1"/>
    </xf>
    <xf numFmtId="0" fontId="0" fillId="2" borderId="24" xfId="0" applyFill="1" applyBorder="1" applyProtection="1"/>
    <xf numFmtId="0" fontId="3" fillId="3" borderId="0" xfId="0" applyFont="1" applyFill="1" applyBorder="1" applyAlignment="1" applyProtection="1">
      <alignment horizontal="center" vertical="center" shrinkToFit="1"/>
    </xf>
    <xf numFmtId="0" fontId="3" fillId="7" borderId="24" xfId="0" applyFont="1" applyFill="1" applyBorder="1" applyAlignment="1" applyProtection="1">
      <alignment horizontal="center" vertical="center" shrinkToFit="1"/>
    </xf>
    <xf numFmtId="0" fontId="0" fillId="7" borderId="24" xfId="0" applyFill="1" applyBorder="1" applyAlignment="1" applyProtection="1">
      <alignment horizontal="center" vertical="center" wrapText="1" shrinkToFit="1"/>
    </xf>
    <xf numFmtId="0" fontId="0" fillId="10" borderId="24" xfId="0" applyFill="1" applyBorder="1" applyAlignment="1" applyProtection="1">
      <alignment horizontal="center" vertical="center" shrinkToFit="1"/>
    </xf>
    <xf numFmtId="0" fontId="3" fillId="10" borderId="24" xfId="0" applyFont="1" applyFill="1" applyBorder="1" applyAlignment="1" applyProtection="1">
      <alignment horizontal="center" vertical="center" wrapText="1" shrinkToFit="1"/>
    </xf>
    <xf numFmtId="0" fontId="0" fillId="4" borderId="24" xfId="0" applyFill="1" applyBorder="1" applyAlignment="1" applyProtection="1">
      <alignment vertical="center" shrinkToFit="1"/>
    </xf>
    <xf numFmtId="0" fontId="3" fillId="3" borderId="24" xfId="0" applyFont="1" applyFill="1" applyBorder="1" applyAlignment="1" applyProtection="1">
      <alignment horizontal="center" vertical="center" shrinkToFit="1"/>
    </xf>
    <xf numFmtId="0" fontId="17" fillId="2" borderId="0" xfId="0" applyFont="1" applyFill="1" applyAlignment="1" applyProtection="1">
      <alignment vertical="top" textRotation="255" wrapText="1" shrinkToFit="1"/>
    </xf>
    <xf numFmtId="0" fontId="17" fillId="2" borderId="0" xfId="0" applyFont="1" applyFill="1" applyAlignment="1" applyProtection="1">
      <alignment horizontal="center" vertical="top" wrapText="1"/>
    </xf>
    <xf numFmtId="0" fontId="17" fillId="2" borderId="1" xfId="0" applyFont="1" applyFill="1" applyBorder="1" applyAlignment="1" applyProtection="1">
      <alignment vertical="top" textRotation="255" wrapText="1" shrinkToFit="1"/>
    </xf>
    <xf numFmtId="0" fontId="17" fillId="2" borderId="1" xfId="0" applyFont="1" applyFill="1" applyBorder="1" applyAlignment="1" applyProtection="1">
      <alignment vertical="top" textRotation="255" wrapText="1"/>
    </xf>
    <xf numFmtId="0" fontId="3" fillId="3" borderId="0" xfId="0" applyFont="1" applyFill="1" applyBorder="1" applyAlignment="1" applyProtection="1">
      <alignment horizontal="center" vertical="center" wrapText="1" shrinkToFit="1"/>
    </xf>
    <xf numFmtId="0" fontId="28" fillId="0" borderId="0" xfId="0" applyFont="1" applyFill="1" applyBorder="1" applyAlignment="1" applyProtection="1">
      <alignment horizontal="center" vertical="center"/>
    </xf>
    <xf numFmtId="0" fontId="29" fillId="7" borderId="24" xfId="0" applyFont="1" applyFill="1" applyBorder="1" applyAlignment="1" applyProtection="1">
      <alignment vertical="center" wrapText="1" shrinkToFit="1"/>
    </xf>
    <xf numFmtId="0" fontId="27" fillId="7" borderId="25" xfId="0" applyFont="1" applyFill="1" applyBorder="1" applyAlignment="1" applyProtection="1">
      <alignment horizontal="center" vertical="center" shrinkToFit="1"/>
    </xf>
    <xf numFmtId="0" fontId="2" fillId="10" borderId="24" xfId="0" applyFont="1" applyFill="1" applyBorder="1" applyAlignment="1" applyProtection="1">
      <alignment vertical="center" shrinkToFit="1"/>
    </xf>
    <xf numFmtId="0" fontId="3" fillId="10" borderId="24" xfId="0" applyFont="1" applyFill="1" applyBorder="1" applyAlignment="1" applyProtection="1">
      <alignment horizontal="center" vertical="center" shrinkToFit="1"/>
    </xf>
    <xf numFmtId="0" fontId="3" fillId="3" borderId="33" xfId="0" applyFont="1" applyFill="1" applyBorder="1" applyAlignment="1" applyProtection="1">
      <alignment vertical="center" shrinkToFit="1"/>
    </xf>
    <xf numFmtId="0" fontId="3" fillId="3" borderId="0" xfId="0" applyFont="1" applyFill="1" applyBorder="1" applyAlignment="1" applyProtection="1">
      <alignment horizontal="center" vertical="center" textRotation="255" shrinkToFit="1"/>
    </xf>
    <xf numFmtId="0" fontId="17" fillId="2" borderId="0" xfId="0" applyFont="1" applyFill="1" applyAlignment="1" applyProtection="1">
      <alignment vertical="top" textRotation="255" wrapText="1"/>
    </xf>
    <xf numFmtId="0" fontId="3" fillId="3" borderId="22" xfId="0" applyFont="1" applyFill="1" applyBorder="1" applyAlignment="1" applyProtection="1">
      <alignment vertical="center" shrinkToFit="1"/>
    </xf>
    <xf numFmtId="0" fontId="4" fillId="2" borderId="0" xfId="0" applyFont="1" applyFill="1" applyAlignment="1" applyProtection="1">
      <alignment horizontal="center" vertical="top" textRotation="255"/>
    </xf>
    <xf numFmtId="0" fontId="0" fillId="2" borderId="0" xfId="0" applyFill="1" applyBorder="1" applyAlignment="1" applyProtection="1">
      <alignment vertical="center" shrinkToFit="1"/>
    </xf>
    <xf numFmtId="0" fontId="11" fillId="3" borderId="0" xfId="0" applyFont="1" applyFill="1" applyAlignment="1" applyProtection="1">
      <alignment horizontal="center"/>
    </xf>
    <xf numFmtId="0" fontId="29" fillId="7" borderId="24" xfId="0" applyFont="1" applyFill="1" applyBorder="1" applyAlignment="1" applyProtection="1">
      <alignment horizontal="left" vertical="center" shrinkToFit="1"/>
    </xf>
    <xf numFmtId="0" fontId="27" fillId="7" borderId="24" xfId="0" applyFont="1" applyFill="1" applyBorder="1" applyAlignment="1" applyProtection="1">
      <alignment horizontal="center" vertical="center"/>
    </xf>
    <xf numFmtId="0" fontId="11" fillId="3" borderId="0" xfId="0" applyFont="1" applyFill="1" applyProtection="1"/>
    <xf numFmtId="0" fontId="22" fillId="2" borderId="0" xfId="0" applyFont="1" applyFill="1" applyBorder="1" applyProtection="1"/>
    <xf numFmtId="0" fontId="23" fillId="2" borderId="0" xfId="0" applyFont="1" applyFill="1" applyBorder="1" applyAlignment="1" applyProtection="1">
      <alignment horizontal="right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29" fillId="7" borderId="24" xfId="0" applyFont="1" applyFill="1" applyBorder="1" applyAlignment="1" applyProtection="1">
      <alignment vertical="center"/>
    </xf>
    <xf numFmtId="0" fontId="0" fillId="2" borderId="0" xfId="0" applyFill="1" applyBorder="1" applyProtection="1"/>
    <xf numFmtId="0" fontId="11" fillId="4" borderId="0" xfId="0" applyFont="1" applyFill="1" applyProtection="1"/>
    <xf numFmtId="0" fontId="23" fillId="2" borderId="0" xfId="0" applyFont="1" applyFill="1" applyBorder="1" applyProtection="1"/>
    <xf numFmtId="0" fontId="0" fillId="2" borderId="0" xfId="0" applyFill="1" applyAlignment="1" applyProtection="1">
      <alignment horizontal="center"/>
    </xf>
    <xf numFmtId="0" fontId="3" fillId="3" borderId="1" xfId="0" applyFont="1" applyFill="1" applyBorder="1" applyAlignment="1" applyProtection="1">
      <alignment horizontal="center" vertical="center"/>
    </xf>
    <xf numFmtId="0" fontId="2" fillId="5" borderId="41" xfId="0" applyNumberFormat="1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24" fillId="11" borderId="0" xfId="0" applyFont="1" applyFill="1" applyAlignment="1">
      <alignment horizontal="justify" vertical="center"/>
    </xf>
    <xf numFmtId="0" fontId="3" fillId="3" borderId="24" xfId="0" applyFont="1" applyFill="1" applyBorder="1" applyAlignment="1" applyProtection="1">
      <alignment horizontal="center" vertical="center" textRotation="255" shrinkToFit="1"/>
    </xf>
    <xf numFmtId="0" fontId="17" fillId="3" borderId="24" xfId="0" applyFont="1" applyFill="1" applyBorder="1" applyAlignment="1" applyProtection="1">
      <alignment horizontal="center" vertical="center" wrapText="1"/>
    </xf>
    <xf numFmtId="0" fontId="17" fillId="3" borderId="24" xfId="0" applyFont="1" applyFill="1" applyBorder="1" applyAlignment="1" applyProtection="1">
      <alignment horizontal="center" vertical="center" shrinkToFit="1"/>
    </xf>
    <xf numFmtId="49" fontId="17" fillId="8" borderId="28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13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15" xfId="0" applyNumberFormat="1" applyFont="1" applyFill="1" applyBorder="1" applyAlignment="1" applyProtection="1">
      <alignment horizontal="left" vertical="center" shrinkToFit="1"/>
      <protection locked="0"/>
    </xf>
    <xf numFmtId="0" fontId="17" fillId="8" borderId="44" xfId="0" applyFont="1" applyFill="1" applyBorder="1" applyAlignment="1">
      <alignment horizontal="center" vertical="center"/>
    </xf>
    <xf numFmtId="0" fontId="17" fillId="8" borderId="38" xfId="0" applyFont="1" applyFill="1" applyBorder="1" applyAlignment="1">
      <alignment horizontal="center" vertical="center"/>
    </xf>
    <xf numFmtId="0" fontId="17" fillId="8" borderId="36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right" vertical="center"/>
    </xf>
    <xf numFmtId="0" fontId="17" fillId="0" borderId="38" xfId="0" applyFont="1" applyFill="1" applyBorder="1" applyAlignment="1">
      <alignment horizontal="right" vertical="center"/>
    </xf>
    <xf numFmtId="0" fontId="25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8" borderId="55" xfId="0" applyFont="1" applyFill="1" applyBorder="1" applyAlignment="1">
      <alignment horizontal="right" vertical="center"/>
    </xf>
    <xf numFmtId="0" fontId="17" fillId="8" borderId="17" xfId="0" applyFont="1" applyFill="1" applyBorder="1" applyAlignment="1">
      <alignment horizontal="right" vertical="center"/>
    </xf>
    <xf numFmtId="0" fontId="17" fillId="8" borderId="43" xfId="0" applyFont="1" applyFill="1" applyBorder="1" applyAlignment="1">
      <alignment horizontal="distributed" vertical="center" indent="1"/>
    </xf>
    <xf numFmtId="0" fontId="17" fillId="8" borderId="7" xfId="0" applyFont="1" applyFill="1" applyBorder="1" applyAlignment="1">
      <alignment horizontal="distributed" vertical="center" indent="1"/>
    </xf>
    <xf numFmtId="0" fontId="17" fillId="8" borderId="6" xfId="0" applyFont="1" applyFill="1" applyBorder="1" applyAlignment="1">
      <alignment horizontal="distributed" vertical="center" indent="1"/>
    </xf>
    <xf numFmtId="0" fontId="17" fillId="0" borderId="8" xfId="0" applyFont="1" applyFill="1" applyBorder="1" applyAlignment="1">
      <alignment horizontal="right" vertical="center"/>
    </xf>
    <xf numFmtId="0" fontId="17" fillId="0" borderId="7" xfId="0" applyFont="1" applyFill="1" applyBorder="1" applyAlignment="1">
      <alignment horizontal="right" vertical="center"/>
    </xf>
    <xf numFmtId="178" fontId="17" fillId="8" borderId="19" xfId="0" applyNumberFormat="1" applyFont="1" applyFill="1" applyBorder="1" applyAlignment="1">
      <alignment horizontal="right" vertical="center"/>
    </xf>
    <xf numFmtId="178" fontId="17" fillId="8" borderId="9" xfId="0" applyNumberFormat="1" applyFont="1" applyFill="1" applyBorder="1" applyAlignment="1">
      <alignment horizontal="right" vertical="center"/>
    </xf>
    <xf numFmtId="0" fontId="17" fillId="0" borderId="45" xfId="0" applyFont="1" applyFill="1" applyBorder="1" applyAlignment="1">
      <alignment horizontal="right" vertical="center"/>
    </xf>
    <xf numFmtId="0" fontId="17" fillId="0" borderId="20" xfId="0" applyFont="1" applyFill="1" applyBorder="1" applyAlignment="1">
      <alignment horizontal="right" vertical="center"/>
    </xf>
    <xf numFmtId="0" fontId="17" fillId="8" borderId="19" xfId="0" applyFont="1" applyFill="1" applyBorder="1" applyAlignment="1">
      <alignment horizontal="left" vertical="center"/>
    </xf>
    <xf numFmtId="0" fontId="17" fillId="8" borderId="9" xfId="0" applyFont="1" applyFill="1" applyBorder="1" applyAlignment="1">
      <alignment horizontal="left" vertical="center"/>
    </xf>
    <xf numFmtId="0" fontId="17" fillId="8" borderId="37" xfId="0" applyFont="1" applyFill="1" applyBorder="1" applyAlignment="1">
      <alignment horizontal="distributed" vertical="center" indent="1"/>
    </xf>
    <xf numFmtId="0" fontId="17" fillId="8" borderId="4" xfId="0" applyFont="1" applyFill="1" applyBorder="1" applyAlignment="1">
      <alignment horizontal="distributed" vertical="center" indent="1"/>
    </xf>
    <xf numFmtId="0" fontId="17" fillId="8" borderId="46" xfId="0" applyFont="1" applyFill="1" applyBorder="1" applyAlignment="1">
      <alignment horizontal="distributed" vertical="center" indent="1"/>
    </xf>
    <xf numFmtId="0" fontId="17" fillId="0" borderId="3" xfId="0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right" vertical="center"/>
    </xf>
    <xf numFmtId="0" fontId="17" fillId="8" borderId="43" xfId="0" applyFont="1" applyFill="1" applyBorder="1" applyAlignment="1">
      <alignment horizontal="distributed" vertical="center" wrapText="1" indent="1"/>
    </xf>
    <xf numFmtId="0" fontId="17" fillId="8" borderId="7" xfId="0" applyFont="1" applyFill="1" applyBorder="1" applyAlignment="1">
      <alignment horizontal="distributed" vertical="center" wrapText="1" indent="1"/>
    </xf>
    <xf numFmtId="0" fontId="17" fillId="8" borderId="6" xfId="0" applyFont="1" applyFill="1" applyBorder="1" applyAlignment="1">
      <alignment horizontal="distributed" vertical="center" wrapText="1" indent="1"/>
    </xf>
    <xf numFmtId="10" fontId="17" fillId="8" borderId="26" xfId="0" applyNumberFormat="1" applyFont="1" applyFill="1" applyBorder="1" applyAlignment="1" applyProtection="1">
      <alignment horizontal="center" vertical="center"/>
      <protection locked="0"/>
    </xf>
    <xf numFmtId="10" fontId="17" fillId="8" borderId="25" xfId="0" applyNumberFormat="1" applyFont="1" applyFill="1" applyBorder="1" applyAlignment="1" applyProtection="1">
      <alignment horizontal="center" vertical="center"/>
      <protection locked="0"/>
    </xf>
    <xf numFmtId="49" fontId="17" fillId="8" borderId="28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13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15" xfId="0" applyNumberFormat="1" applyFont="1" applyFill="1" applyBorder="1" applyAlignment="1" applyProtection="1">
      <alignment horizontal="left" vertical="center" shrinkToFit="1"/>
      <protection locked="0"/>
    </xf>
    <xf numFmtId="0" fontId="17" fillId="8" borderId="26" xfId="0" applyFont="1" applyFill="1" applyBorder="1" applyAlignment="1">
      <alignment horizontal="center" vertical="center"/>
    </xf>
    <xf numFmtId="0" fontId="17" fillId="8" borderId="30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/>
    </xf>
    <xf numFmtId="0" fontId="17" fillId="8" borderId="47" xfId="0" applyFont="1" applyFill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/>
    </xf>
    <xf numFmtId="49" fontId="17" fillId="8" borderId="33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1" xfId="0" applyNumberFormat="1" applyFont="1" applyFill="1" applyBorder="1" applyAlignment="1" applyProtection="1">
      <alignment horizontal="left" vertical="center" shrinkToFit="1"/>
      <protection locked="0"/>
    </xf>
    <xf numFmtId="49" fontId="17" fillId="8" borderId="18" xfId="0" applyNumberFormat="1" applyFont="1" applyFill="1" applyBorder="1" applyAlignment="1" applyProtection="1">
      <alignment horizontal="left" vertical="center" shrinkToFit="1"/>
      <protection locked="0"/>
    </xf>
    <xf numFmtId="49" fontId="26" fillId="3" borderId="22" xfId="0" applyNumberFormat="1" applyFont="1" applyFill="1" applyBorder="1" applyAlignment="1" applyProtection="1">
      <alignment horizontal="left" vertical="center" shrinkToFit="1"/>
    </xf>
    <xf numFmtId="49" fontId="26" fillId="3" borderId="0" xfId="0" applyNumberFormat="1" applyFont="1" applyFill="1" applyBorder="1" applyAlignment="1" applyProtection="1">
      <alignment horizontal="left" vertical="center" shrinkToFit="1"/>
    </xf>
    <xf numFmtId="49" fontId="26" fillId="3" borderId="12" xfId="0" applyNumberFormat="1" applyFont="1" applyFill="1" applyBorder="1" applyAlignment="1" applyProtection="1">
      <alignment horizontal="left" vertical="center" shrinkToFit="1"/>
    </xf>
    <xf numFmtId="49" fontId="16" fillId="3" borderId="22" xfId="0" applyNumberFormat="1" applyFont="1" applyFill="1" applyBorder="1" applyAlignment="1" applyProtection="1">
      <alignment horizontal="left" vertical="center" wrapText="1" shrinkToFit="1"/>
    </xf>
    <xf numFmtId="49" fontId="16" fillId="3" borderId="0" xfId="0" applyNumberFormat="1" applyFont="1" applyFill="1" applyBorder="1" applyAlignment="1" applyProtection="1">
      <alignment horizontal="left" vertical="center" shrinkToFit="1"/>
    </xf>
    <xf numFmtId="49" fontId="16" fillId="3" borderId="12" xfId="0" applyNumberFormat="1" applyFont="1" applyFill="1" applyBorder="1" applyAlignment="1" applyProtection="1">
      <alignment horizontal="left" vertical="center" shrinkToFit="1"/>
    </xf>
    <xf numFmtId="49" fontId="17" fillId="8" borderId="22" xfId="0" applyNumberFormat="1" applyFont="1" applyFill="1" applyBorder="1" applyAlignment="1" applyProtection="1">
      <alignment horizontal="left" vertical="center" shrinkToFit="1"/>
    </xf>
    <xf numFmtId="49" fontId="17" fillId="8" borderId="0" xfId="0" applyNumberFormat="1" applyFont="1" applyFill="1" applyBorder="1" applyAlignment="1" applyProtection="1">
      <alignment horizontal="left" vertical="center" shrinkToFit="1"/>
    </xf>
    <xf numFmtId="49" fontId="17" fillId="8" borderId="12" xfId="0" applyNumberFormat="1" applyFont="1" applyFill="1" applyBorder="1" applyAlignment="1" applyProtection="1">
      <alignment horizontal="left" vertical="center" shrinkToFit="1"/>
    </xf>
    <xf numFmtId="49" fontId="17" fillId="8" borderId="22" xfId="0" applyNumberFormat="1" applyFont="1" applyFill="1" applyBorder="1" applyAlignment="1" applyProtection="1">
      <alignment horizontal="left" vertical="center" wrapText="1" shrinkToFit="1"/>
    </xf>
    <xf numFmtId="0" fontId="17" fillId="8" borderId="13" xfId="0" applyFont="1" applyFill="1" applyBorder="1" applyAlignment="1" applyProtection="1">
      <alignment horizontal="left" vertical="center" wrapText="1" shrinkToFit="1"/>
    </xf>
    <xf numFmtId="0" fontId="17" fillId="8" borderId="32" xfId="0" applyFont="1" applyFill="1" applyBorder="1" applyAlignment="1">
      <alignment horizontal="center" vertical="center"/>
    </xf>
    <xf numFmtId="0" fontId="17" fillId="8" borderId="23" xfId="0" applyFont="1" applyFill="1" applyBorder="1" applyAlignment="1">
      <alignment horizontal="center" vertical="center"/>
    </xf>
    <xf numFmtId="0" fontId="17" fillId="8" borderId="24" xfId="0" applyFont="1" applyFill="1" applyBorder="1" applyAlignment="1">
      <alignment horizontal="center" vertical="center" shrinkToFit="1"/>
    </xf>
    <xf numFmtId="0" fontId="17" fillId="0" borderId="32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49" fontId="17" fillId="8" borderId="33" xfId="0" applyNumberFormat="1" applyFont="1" applyFill="1" applyBorder="1" applyAlignment="1">
      <alignment horizontal="center" vertical="center"/>
    </xf>
    <xf numFmtId="49" fontId="17" fillId="8" borderId="1" xfId="0" applyNumberFormat="1" applyFont="1" applyFill="1" applyBorder="1" applyAlignment="1">
      <alignment horizontal="center" vertical="center"/>
    </xf>
    <xf numFmtId="49" fontId="17" fillId="8" borderId="18" xfId="0" applyNumberFormat="1" applyFont="1" applyFill="1" applyBorder="1" applyAlignment="1">
      <alignment horizontal="center" vertical="center"/>
    </xf>
    <xf numFmtId="49" fontId="17" fillId="8" borderId="22" xfId="0" applyNumberFormat="1" applyFont="1" applyFill="1" applyBorder="1" applyAlignment="1">
      <alignment horizontal="center" vertical="center"/>
    </xf>
    <xf numFmtId="49" fontId="17" fillId="8" borderId="0" xfId="0" applyNumberFormat="1" applyFont="1" applyFill="1" applyBorder="1" applyAlignment="1">
      <alignment horizontal="center" vertical="center"/>
    </xf>
    <xf numFmtId="49" fontId="17" fillId="8" borderId="12" xfId="0" applyNumberFormat="1" applyFont="1" applyFill="1" applyBorder="1" applyAlignment="1">
      <alignment horizontal="center" vertical="center"/>
    </xf>
    <xf numFmtId="0" fontId="13" fillId="3" borderId="0" xfId="0" applyFont="1" applyFill="1" applyAlignment="1" applyProtection="1">
      <alignment horizontal="center" vertical="top"/>
    </xf>
    <xf numFmtId="0" fontId="3" fillId="8" borderId="25" xfId="0" applyFont="1" applyFill="1" applyBorder="1" applyAlignment="1" applyProtection="1">
      <alignment horizontal="center" vertical="center"/>
    </xf>
    <xf numFmtId="0" fontId="3" fillId="8" borderId="24" xfId="0" applyFont="1" applyFill="1" applyBorder="1" applyAlignment="1" applyProtection="1">
      <alignment horizontal="center" vertical="center"/>
    </xf>
    <xf numFmtId="0" fontId="17" fillId="3" borderId="33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horizontal="left" vertical="center" wrapText="1"/>
    </xf>
    <xf numFmtId="0" fontId="17" fillId="3" borderId="28" xfId="0" applyFont="1" applyFill="1" applyBorder="1" applyAlignment="1" applyProtection="1">
      <alignment horizontal="left" vertical="center" wrapText="1"/>
    </xf>
    <xf numFmtId="0" fontId="17" fillId="3" borderId="13" xfId="0" applyFont="1" applyFill="1" applyBorder="1" applyAlignment="1" applyProtection="1">
      <alignment horizontal="left" vertical="center" wrapText="1"/>
    </xf>
    <xf numFmtId="0" fontId="3" fillId="8" borderId="1" xfId="0" applyFont="1" applyFill="1" applyBorder="1" applyAlignment="1" applyProtection="1">
      <alignment horizontal="left" vertical="center" wrapText="1"/>
    </xf>
    <xf numFmtId="0" fontId="3" fillId="8" borderId="18" xfId="0" applyFont="1" applyFill="1" applyBorder="1" applyAlignment="1" applyProtection="1">
      <alignment horizontal="left" vertical="center" wrapText="1"/>
    </xf>
    <xf numFmtId="0" fontId="3" fillId="8" borderId="13" xfId="0" applyFont="1" applyFill="1" applyBorder="1" applyAlignment="1" applyProtection="1">
      <alignment horizontal="left" vertical="center" wrapText="1"/>
    </xf>
    <xf numFmtId="0" fontId="3" fillId="8" borderId="15" xfId="0" applyFont="1" applyFill="1" applyBorder="1" applyAlignment="1" applyProtection="1">
      <alignment horizontal="left" vertical="center" wrapText="1"/>
    </xf>
    <xf numFmtId="0" fontId="17" fillId="3" borderId="32" xfId="0" applyFont="1" applyFill="1" applyBorder="1" applyAlignment="1" applyProtection="1">
      <alignment horizontal="center" vertical="center" textRotation="255"/>
    </xf>
    <xf numFmtId="0" fontId="17" fillId="3" borderId="23" xfId="0" applyFont="1" applyFill="1" applyBorder="1" applyAlignment="1" applyProtection="1">
      <alignment horizontal="center" vertical="center" textRotation="255"/>
    </xf>
    <xf numFmtId="0" fontId="17" fillId="3" borderId="27" xfId="0" applyFont="1" applyFill="1" applyBorder="1" applyAlignment="1" applyProtection="1">
      <alignment horizontal="center" vertical="center" textRotation="255"/>
    </xf>
    <xf numFmtId="0" fontId="3" fillId="8" borderId="26" xfId="0" applyFont="1" applyFill="1" applyBorder="1" applyAlignment="1" applyProtection="1">
      <alignment horizontal="center" vertical="center"/>
      <protection locked="0"/>
    </xf>
    <xf numFmtId="0" fontId="3" fillId="8" borderId="30" xfId="0" applyFont="1" applyFill="1" applyBorder="1" applyAlignment="1" applyProtection="1">
      <alignment horizontal="center" vertical="center"/>
      <protection locked="0"/>
    </xf>
    <xf numFmtId="0" fontId="3" fillId="8" borderId="25" xfId="0" applyFont="1" applyFill="1" applyBorder="1" applyAlignment="1" applyProtection="1">
      <alignment horizontal="center" vertical="center"/>
      <protection locked="0"/>
    </xf>
    <xf numFmtId="0" fontId="17" fillId="8" borderId="24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0" fontId="17" fillId="4" borderId="26" xfId="0" applyFont="1" applyFill="1" applyBorder="1" applyAlignment="1" applyProtection="1">
      <alignment horizontal="center" vertical="center"/>
      <protection locked="0"/>
    </xf>
    <xf numFmtId="0" fontId="17" fillId="4" borderId="30" xfId="0" applyFont="1" applyFill="1" applyBorder="1" applyAlignment="1" applyProtection="1">
      <alignment horizontal="center" vertical="center"/>
      <protection locked="0"/>
    </xf>
    <xf numFmtId="0" fontId="17" fillId="4" borderId="25" xfId="0" applyFont="1" applyFill="1" applyBorder="1" applyAlignment="1" applyProtection="1">
      <alignment horizontal="center" vertical="center"/>
      <protection locked="0"/>
    </xf>
    <xf numFmtId="0" fontId="17" fillId="8" borderId="26" xfId="0" applyFont="1" applyFill="1" applyBorder="1" applyAlignment="1" applyProtection="1">
      <alignment horizontal="center" vertical="center"/>
    </xf>
    <xf numFmtId="0" fontId="17" fillId="8" borderId="30" xfId="0" applyFont="1" applyFill="1" applyBorder="1" applyAlignment="1" applyProtection="1">
      <alignment horizontal="center" vertical="center"/>
    </xf>
    <xf numFmtId="0" fontId="17" fillId="8" borderId="26" xfId="0" applyFont="1" applyFill="1" applyBorder="1" applyAlignment="1" applyProtection="1">
      <alignment horizontal="left" vertical="center" wrapText="1"/>
    </xf>
    <xf numFmtId="0" fontId="17" fillId="8" borderId="30" xfId="0" applyFont="1" applyFill="1" applyBorder="1" applyAlignment="1" applyProtection="1">
      <alignment horizontal="left" vertical="center" wrapText="1"/>
    </xf>
    <xf numFmtId="0" fontId="17" fillId="8" borderId="25" xfId="0" applyFont="1" applyFill="1" applyBorder="1" applyAlignment="1" applyProtection="1">
      <alignment horizontal="left" vertical="center" wrapText="1"/>
    </xf>
    <xf numFmtId="0" fontId="25" fillId="0" borderId="0" xfId="0" applyFont="1" applyFill="1" applyBorder="1" applyAlignment="1" applyProtection="1">
      <alignment horizontal="left" vertical="top" wrapText="1"/>
    </xf>
    <xf numFmtId="0" fontId="17" fillId="0" borderId="0" xfId="0" applyFont="1" applyFill="1" applyBorder="1" applyAlignment="1" applyProtection="1">
      <alignment horizontal="left" vertical="top" wrapText="1"/>
    </xf>
    <xf numFmtId="0" fontId="17" fillId="8" borderId="55" xfId="0" applyFont="1" applyFill="1" applyBorder="1" applyAlignment="1" applyProtection="1">
      <alignment horizontal="right" vertical="center"/>
    </xf>
    <xf numFmtId="0" fontId="17" fillId="8" borderId="17" xfId="0" applyFont="1" applyFill="1" applyBorder="1" applyAlignment="1" applyProtection="1">
      <alignment horizontal="right" vertical="center"/>
    </xf>
    <xf numFmtId="0" fontId="17" fillId="8" borderId="43" xfId="0" applyFont="1" applyFill="1" applyBorder="1" applyAlignment="1" applyProtection="1">
      <alignment horizontal="distributed" vertical="center" indent="1"/>
    </xf>
    <xf numFmtId="0" fontId="17" fillId="8" borderId="7" xfId="0" applyFont="1" applyFill="1" applyBorder="1" applyAlignment="1" applyProtection="1">
      <alignment horizontal="distributed" vertical="center" indent="1"/>
    </xf>
    <xf numFmtId="0" fontId="17" fillId="8" borderId="6" xfId="0" applyFont="1" applyFill="1" applyBorder="1" applyAlignment="1" applyProtection="1">
      <alignment horizontal="distributed" vertical="center" indent="1"/>
    </xf>
    <xf numFmtId="0" fontId="17" fillId="0" borderId="8" xfId="0" applyFont="1" applyFill="1" applyBorder="1" applyAlignment="1" applyProtection="1">
      <alignment horizontal="right" vertical="center"/>
    </xf>
    <xf numFmtId="0" fontId="17" fillId="0" borderId="7" xfId="0" applyFont="1" applyFill="1" applyBorder="1" applyAlignment="1" applyProtection="1">
      <alignment horizontal="right" vertical="center"/>
    </xf>
    <xf numFmtId="178" fontId="17" fillId="8" borderId="19" xfId="0" applyNumberFormat="1" applyFont="1" applyFill="1" applyBorder="1" applyAlignment="1" applyProtection="1">
      <alignment horizontal="right" vertical="center"/>
    </xf>
    <xf numFmtId="178" fontId="17" fillId="8" borderId="9" xfId="0" applyNumberFormat="1" applyFont="1" applyFill="1" applyBorder="1" applyAlignment="1" applyProtection="1">
      <alignment horizontal="right" vertical="center"/>
    </xf>
    <xf numFmtId="0" fontId="17" fillId="0" borderId="45" xfId="0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horizontal="right" vertical="center"/>
    </xf>
    <xf numFmtId="0" fontId="17" fillId="8" borderId="19" xfId="0" applyFont="1" applyFill="1" applyBorder="1" applyAlignment="1" applyProtection="1">
      <alignment horizontal="left" vertical="center"/>
    </xf>
    <xf numFmtId="0" fontId="17" fillId="8" borderId="9" xfId="0" applyFont="1" applyFill="1" applyBorder="1" applyAlignment="1" applyProtection="1">
      <alignment horizontal="left" vertical="center"/>
    </xf>
    <xf numFmtId="0" fontId="17" fillId="8" borderId="44" xfId="0" applyFont="1" applyFill="1" applyBorder="1" applyAlignment="1" applyProtection="1">
      <alignment horizontal="center" vertical="center"/>
    </xf>
    <xf numFmtId="0" fontId="17" fillId="8" borderId="38" xfId="0" applyFont="1" applyFill="1" applyBorder="1" applyAlignment="1" applyProtection="1">
      <alignment horizontal="center" vertical="center"/>
    </xf>
    <xf numFmtId="0" fontId="17" fillId="8" borderId="36" xfId="0" applyFont="1" applyFill="1" applyBorder="1" applyAlignment="1" applyProtection="1">
      <alignment horizontal="center" vertical="center"/>
    </xf>
    <xf numFmtId="0" fontId="17" fillId="0" borderId="31" xfId="0" applyFont="1" applyFill="1" applyBorder="1" applyAlignment="1" applyProtection="1">
      <alignment horizontal="right" vertical="center"/>
    </xf>
    <xf numFmtId="0" fontId="17" fillId="0" borderId="38" xfId="0" applyFont="1" applyFill="1" applyBorder="1" applyAlignment="1" applyProtection="1">
      <alignment horizontal="right" vertical="center"/>
    </xf>
    <xf numFmtId="0" fontId="17" fillId="8" borderId="43" xfId="0" applyFont="1" applyFill="1" applyBorder="1" applyAlignment="1" applyProtection="1">
      <alignment horizontal="distributed" vertical="center" wrapText="1" indent="1"/>
    </xf>
    <xf numFmtId="0" fontId="17" fillId="8" borderId="7" xfId="0" applyFont="1" applyFill="1" applyBorder="1" applyAlignment="1" applyProtection="1">
      <alignment horizontal="distributed" vertical="center" wrapText="1" indent="1"/>
    </xf>
    <xf numFmtId="0" fontId="17" fillId="8" borderId="6" xfId="0" applyFont="1" applyFill="1" applyBorder="1" applyAlignment="1" applyProtection="1">
      <alignment horizontal="distributed" vertical="center" wrapText="1" indent="1"/>
    </xf>
    <xf numFmtId="0" fontId="17" fillId="8" borderId="29" xfId="0" applyFont="1" applyFill="1" applyBorder="1" applyAlignment="1" applyProtection="1">
      <alignment horizontal="center" vertical="center"/>
    </xf>
    <xf numFmtId="0" fontId="17" fillId="8" borderId="47" xfId="0" applyFont="1" applyFill="1" applyBorder="1" applyAlignment="1" applyProtection="1">
      <alignment horizontal="center" vertical="center"/>
    </xf>
    <xf numFmtId="0" fontId="17" fillId="8" borderId="25" xfId="0" applyFont="1" applyFill="1" applyBorder="1" applyAlignment="1" applyProtection="1">
      <alignment horizontal="center" vertical="center"/>
    </xf>
    <xf numFmtId="0" fontId="17" fillId="8" borderId="37" xfId="0" applyFont="1" applyFill="1" applyBorder="1" applyAlignment="1" applyProtection="1">
      <alignment horizontal="distributed" vertical="center" indent="1"/>
    </xf>
    <xf numFmtId="0" fontId="17" fillId="8" borderId="4" xfId="0" applyFont="1" applyFill="1" applyBorder="1" applyAlignment="1" applyProtection="1">
      <alignment horizontal="distributed" vertical="center" indent="1"/>
    </xf>
    <xf numFmtId="0" fontId="17" fillId="8" borderId="46" xfId="0" applyFont="1" applyFill="1" applyBorder="1" applyAlignment="1" applyProtection="1">
      <alignment horizontal="distributed" vertical="center" indent="1"/>
    </xf>
    <xf numFmtId="0" fontId="17" fillId="0" borderId="3" xfId="0" applyFont="1" applyFill="1" applyBorder="1" applyAlignment="1" applyProtection="1">
      <alignment horizontal="right" vertical="center"/>
    </xf>
    <xf numFmtId="0" fontId="17" fillId="0" borderId="4" xfId="0" applyFont="1" applyFill="1" applyBorder="1" applyAlignment="1" applyProtection="1">
      <alignment horizontal="right" vertical="center"/>
    </xf>
    <xf numFmtId="10" fontId="17" fillId="8" borderId="26" xfId="0" applyNumberFormat="1" applyFont="1" applyFill="1" applyBorder="1" applyAlignment="1" applyProtection="1">
      <alignment horizontal="center" vertical="center"/>
    </xf>
    <xf numFmtId="10" fontId="17" fillId="8" borderId="25" xfId="0" applyNumberFormat="1" applyFont="1" applyFill="1" applyBorder="1" applyAlignment="1" applyProtection="1">
      <alignment horizontal="center" vertical="center"/>
    </xf>
    <xf numFmtId="0" fontId="17" fillId="8" borderId="32" xfId="0" applyFont="1" applyFill="1" applyBorder="1" applyAlignment="1" applyProtection="1">
      <alignment horizontal="center" vertical="center"/>
    </xf>
    <xf numFmtId="0" fontId="17" fillId="8" borderId="23" xfId="0" applyFont="1" applyFill="1" applyBorder="1" applyAlignment="1" applyProtection="1">
      <alignment horizontal="center" vertical="center"/>
    </xf>
    <xf numFmtId="0" fontId="17" fillId="8" borderId="24" xfId="0" applyFont="1" applyFill="1" applyBorder="1" applyAlignment="1" applyProtection="1">
      <alignment horizontal="center" vertical="center" shrinkToFit="1"/>
    </xf>
    <xf numFmtId="0" fontId="17" fillId="0" borderId="32" xfId="0" applyFont="1" applyFill="1" applyBorder="1" applyAlignment="1" applyProtection="1">
      <alignment horizontal="center" vertical="center"/>
    </xf>
    <xf numFmtId="0" fontId="17" fillId="0" borderId="27" xfId="0" applyFont="1" applyFill="1" applyBorder="1" applyAlignment="1" applyProtection="1">
      <alignment horizontal="center" vertical="center"/>
    </xf>
    <xf numFmtId="49" fontId="17" fillId="8" borderId="33" xfId="0" applyNumberFormat="1" applyFont="1" applyFill="1" applyBorder="1" applyAlignment="1" applyProtection="1">
      <alignment horizontal="center" vertical="center" shrinkToFit="1"/>
      <protection locked="0"/>
    </xf>
    <xf numFmtId="49" fontId="17" fillId="8" borderId="1" xfId="0" applyNumberFormat="1" applyFont="1" applyFill="1" applyBorder="1" applyAlignment="1" applyProtection="1">
      <alignment horizontal="center" vertical="center" shrinkToFit="1"/>
      <protection locked="0"/>
    </xf>
    <xf numFmtId="49" fontId="17" fillId="8" borderId="18" xfId="0" applyNumberFormat="1" applyFont="1" applyFill="1" applyBorder="1" applyAlignment="1" applyProtection="1">
      <alignment horizontal="center" vertical="center" shrinkToFit="1"/>
      <protection locked="0"/>
    </xf>
    <xf numFmtId="49" fontId="17" fillId="8" borderId="28" xfId="0" applyNumberFormat="1" applyFont="1" applyFill="1" applyBorder="1" applyAlignment="1" applyProtection="1">
      <alignment horizontal="center" vertical="center" shrinkToFit="1"/>
      <protection locked="0"/>
    </xf>
    <xf numFmtId="49" fontId="17" fillId="8" borderId="13" xfId="0" applyNumberFormat="1" applyFont="1" applyFill="1" applyBorder="1" applyAlignment="1" applyProtection="1">
      <alignment horizontal="center" vertical="center" shrinkToFit="1"/>
      <protection locked="0"/>
    </xf>
    <xf numFmtId="49" fontId="17" fillId="8" borderId="15" xfId="0" applyNumberFormat="1" applyFont="1" applyFill="1" applyBorder="1" applyAlignment="1" applyProtection="1">
      <alignment horizontal="center" vertical="center" shrinkToFit="1"/>
      <protection locked="0"/>
    </xf>
    <xf numFmtId="49" fontId="17" fillId="8" borderId="33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1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18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22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0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12" xfId="0" applyNumberFormat="1" applyFont="1" applyFill="1" applyBorder="1" applyAlignment="1" applyProtection="1">
      <alignment horizontal="center" vertical="top" wrapText="1" shrinkToFit="1"/>
      <protection locked="0"/>
    </xf>
    <xf numFmtId="0" fontId="4" fillId="8" borderId="25" xfId="0" applyFont="1" applyFill="1" applyBorder="1" applyAlignment="1" applyProtection="1">
      <alignment horizontal="center" vertical="center"/>
      <protection locked="0"/>
    </xf>
    <xf numFmtId="0" fontId="4" fillId="8" borderId="24" xfId="0" applyFont="1" applyFill="1" applyBorder="1" applyAlignment="1" applyProtection="1">
      <alignment horizontal="center" vertical="center"/>
      <protection locked="0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18" xfId="0" applyFont="1" applyFill="1" applyBorder="1" applyAlignment="1" applyProtection="1">
      <alignment horizontal="center" vertical="center" wrapText="1"/>
      <protection locked="0"/>
    </xf>
    <xf numFmtId="0" fontId="4" fillId="8" borderId="13" xfId="0" applyFont="1" applyFill="1" applyBorder="1" applyAlignment="1" applyProtection="1">
      <alignment horizontal="center" vertical="center" wrapText="1"/>
      <protection locked="0"/>
    </xf>
    <xf numFmtId="0" fontId="4" fillId="8" borderId="15" xfId="0" applyFont="1" applyFill="1" applyBorder="1" applyAlignment="1" applyProtection="1">
      <alignment horizontal="center" vertical="center" wrapText="1"/>
      <protection locked="0"/>
    </xf>
    <xf numFmtId="0" fontId="4" fillId="8" borderId="26" xfId="0" applyFont="1" applyFill="1" applyBorder="1" applyAlignment="1" applyProtection="1">
      <alignment horizontal="center" vertical="center"/>
      <protection locked="0"/>
    </xf>
    <xf numFmtId="0" fontId="4" fillId="8" borderId="30" xfId="0" applyFont="1" applyFill="1" applyBorder="1" applyAlignment="1" applyProtection="1">
      <alignment horizontal="center" vertical="center"/>
      <protection locked="0"/>
    </xf>
    <xf numFmtId="0" fontId="3" fillId="8" borderId="24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center" vertical="center"/>
      <protection locked="0"/>
    </xf>
    <xf numFmtId="0" fontId="3" fillId="4" borderId="26" xfId="0" applyFont="1" applyFill="1" applyBorder="1" applyAlignment="1" applyProtection="1">
      <alignment horizontal="center" vertical="center"/>
      <protection locked="0"/>
    </xf>
    <xf numFmtId="0" fontId="3" fillId="4" borderId="30" xfId="0" applyFont="1" applyFill="1" applyBorder="1" applyAlignment="1" applyProtection="1">
      <alignment horizontal="center" vertical="center"/>
      <protection locked="0"/>
    </xf>
    <xf numFmtId="0" fontId="3" fillId="4" borderId="25" xfId="0" applyFont="1" applyFill="1" applyBorder="1" applyAlignment="1" applyProtection="1">
      <alignment horizontal="center" vertical="center"/>
      <protection locked="0"/>
    </xf>
    <xf numFmtId="0" fontId="17" fillId="8" borderId="26" xfId="0" applyFont="1" applyFill="1" applyBorder="1" applyAlignment="1" applyProtection="1">
      <alignment horizontal="left" vertical="center" wrapText="1"/>
      <protection locked="0"/>
    </xf>
    <xf numFmtId="0" fontId="17" fillId="8" borderId="30" xfId="0" applyFont="1" applyFill="1" applyBorder="1" applyAlignment="1" applyProtection="1">
      <alignment horizontal="left" vertical="center" wrapText="1"/>
      <protection locked="0"/>
    </xf>
    <xf numFmtId="0" fontId="17" fillId="8" borderId="25" xfId="0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Alignment="1" applyProtection="1">
      <alignment horizontal="left" vertical="center" wrapText="1"/>
    </xf>
    <xf numFmtId="0" fontId="2" fillId="3" borderId="0" xfId="0" applyFont="1" applyFill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 wrapText="1"/>
    </xf>
    <xf numFmtId="176" fontId="3" fillId="3" borderId="0" xfId="0" applyNumberFormat="1" applyFont="1" applyFill="1" applyBorder="1" applyAlignment="1" applyProtection="1">
      <alignment horizontal="center" vertical="center"/>
    </xf>
    <xf numFmtId="176" fontId="3" fillId="3" borderId="9" xfId="0" applyNumberFormat="1" applyFont="1" applyFill="1" applyBorder="1" applyAlignment="1" applyProtection="1">
      <alignment horizontal="center" vertical="center"/>
    </xf>
    <xf numFmtId="0" fontId="3" fillId="3" borderId="55" xfId="0" applyFont="1" applyFill="1" applyBorder="1" applyAlignment="1" applyProtection="1">
      <alignment horizontal="right" vertical="center"/>
    </xf>
    <xf numFmtId="0" fontId="3" fillId="3" borderId="17" xfId="0" applyFont="1" applyFill="1" applyBorder="1" applyAlignment="1" applyProtection="1">
      <alignment horizontal="right" vertical="center"/>
    </xf>
    <xf numFmtId="0" fontId="3" fillId="3" borderId="56" xfId="0" applyFont="1" applyFill="1" applyBorder="1" applyAlignment="1" applyProtection="1">
      <alignment horizontal="distributed" vertical="center" wrapText="1"/>
    </xf>
    <xf numFmtId="0" fontId="3" fillId="3" borderId="43" xfId="0" applyFont="1" applyFill="1" applyBorder="1" applyAlignment="1" applyProtection="1">
      <alignment horizontal="distributed" vertical="center"/>
    </xf>
    <xf numFmtId="0" fontId="3" fillId="3" borderId="57" xfId="0" applyFont="1" applyFill="1" applyBorder="1" applyAlignment="1" applyProtection="1">
      <alignment horizontal="distributed" vertical="center"/>
    </xf>
    <xf numFmtId="0" fontId="3" fillId="3" borderId="42" xfId="0" applyFont="1" applyFill="1" applyBorder="1" applyAlignment="1" applyProtection="1">
      <alignment horizontal="distributed" vertical="center"/>
    </xf>
    <xf numFmtId="0" fontId="3" fillId="3" borderId="8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right" vertical="center"/>
    </xf>
    <xf numFmtId="0" fontId="3" fillId="3" borderId="19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center"/>
    </xf>
    <xf numFmtId="0" fontId="3" fillId="3" borderId="27" xfId="0" applyFont="1" applyFill="1" applyBorder="1" applyAlignment="1" applyProtection="1">
      <alignment horizontal="center" vertical="center"/>
    </xf>
    <xf numFmtId="0" fontId="3" fillId="3" borderId="28" xfId="0" applyFont="1" applyFill="1" applyBorder="1" applyAlignment="1" applyProtection="1">
      <alignment horizontal="center" vertical="center"/>
    </xf>
    <xf numFmtId="0" fontId="3" fillId="3" borderId="31" xfId="0" applyFont="1" applyFill="1" applyBorder="1" applyAlignment="1" applyProtection="1">
      <alignment horizontal="right" vertical="center"/>
    </xf>
    <xf numFmtId="0" fontId="3" fillId="3" borderId="38" xfId="0" applyFont="1" applyFill="1" applyBorder="1" applyAlignment="1" applyProtection="1">
      <alignment horizontal="right" vertical="center"/>
    </xf>
    <xf numFmtId="0" fontId="3" fillId="3" borderId="56" xfId="0" applyFont="1" applyFill="1" applyBorder="1" applyAlignment="1" applyProtection="1">
      <alignment horizontal="distributed" vertical="center"/>
    </xf>
    <xf numFmtId="0" fontId="3" fillId="3" borderId="23" xfId="0" applyFont="1" applyFill="1" applyBorder="1" applyAlignment="1" applyProtection="1">
      <alignment horizontal="distributed" vertical="center"/>
    </xf>
    <xf numFmtId="0" fontId="3" fillId="3" borderId="22" xfId="0" applyFont="1" applyFill="1" applyBorder="1" applyAlignment="1" applyProtection="1">
      <alignment horizontal="distributed" vertical="center"/>
    </xf>
    <xf numFmtId="0" fontId="3" fillId="3" borderId="45" xfId="0" applyFont="1" applyFill="1" applyBorder="1" applyAlignment="1" applyProtection="1">
      <alignment horizontal="right" vertical="center"/>
    </xf>
    <xf numFmtId="0" fontId="3" fillId="3" borderId="20" xfId="0" applyFont="1" applyFill="1" applyBorder="1" applyAlignment="1" applyProtection="1">
      <alignment horizontal="right" vertical="center"/>
    </xf>
    <xf numFmtId="0" fontId="3" fillId="3" borderId="32" xfId="0" applyFont="1" applyFill="1" applyBorder="1" applyAlignment="1" applyProtection="1">
      <alignment horizontal="distributed" vertical="center"/>
    </xf>
    <xf numFmtId="0" fontId="3" fillId="3" borderId="33" xfId="0" applyFont="1" applyFill="1" applyBorder="1" applyAlignment="1" applyProtection="1">
      <alignment horizontal="distributed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3" borderId="4" xfId="0" applyFont="1" applyFill="1" applyBorder="1" applyAlignment="1" applyProtection="1">
      <alignment horizontal="right" vertical="center"/>
    </xf>
    <xf numFmtId="0" fontId="31" fillId="3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shrinkToFit="1"/>
    </xf>
    <xf numFmtId="0" fontId="6" fillId="3" borderId="0" xfId="0" applyFont="1" applyFill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47" xfId="0" applyFont="1" applyFill="1" applyBorder="1" applyAlignment="1" applyProtection="1">
      <alignment horizontal="center" vertical="center"/>
    </xf>
    <xf numFmtId="0" fontId="3" fillId="3" borderId="29" xfId="0" applyFont="1" applyFill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distributed" vertical="center"/>
    </xf>
    <xf numFmtId="0" fontId="3" fillId="3" borderId="55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2" fillId="3" borderId="43" xfId="0" applyFont="1" applyFill="1" applyBorder="1" applyAlignment="1" applyProtection="1">
      <alignment horizontal="distributed" vertical="center"/>
    </xf>
    <xf numFmtId="0" fontId="2" fillId="3" borderId="7" xfId="0" applyFont="1" applyFill="1" applyBorder="1" applyAlignment="1" applyProtection="1">
      <alignment horizontal="distributed" vertical="center"/>
    </xf>
    <xf numFmtId="0" fontId="2" fillId="3" borderId="6" xfId="0" applyFont="1" applyFill="1" applyBorder="1" applyAlignment="1" applyProtection="1">
      <alignment horizontal="distributed" vertical="center"/>
    </xf>
    <xf numFmtId="0" fontId="3" fillId="3" borderId="0" xfId="0" applyFont="1" applyFill="1" applyBorder="1" applyAlignment="1" applyProtection="1">
      <alignment horizontal="distributed" vertical="center"/>
    </xf>
    <xf numFmtId="179" fontId="3" fillId="3" borderId="19" xfId="0" applyNumberFormat="1" applyFont="1" applyFill="1" applyBorder="1" applyAlignment="1" applyProtection="1">
      <alignment horizontal="center" vertical="center"/>
    </xf>
    <xf numFmtId="179" fontId="3" fillId="3" borderId="9" xfId="0" applyNumberFormat="1" applyFont="1" applyFill="1" applyBorder="1" applyAlignment="1" applyProtection="1">
      <alignment horizontal="center" vertical="center"/>
    </xf>
    <xf numFmtId="0" fontId="3" fillId="3" borderId="30" xfId="0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/>
    </xf>
    <xf numFmtId="0" fontId="3" fillId="3" borderId="37" xfId="0" applyFont="1" applyFill="1" applyBorder="1" applyAlignment="1" applyProtection="1">
      <alignment horizontal="distributed" vertical="center"/>
    </xf>
    <xf numFmtId="0" fontId="3" fillId="3" borderId="46" xfId="0" applyFont="1" applyFill="1" applyBorder="1" applyAlignment="1" applyProtection="1">
      <alignment horizontal="distributed" vertical="center"/>
    </xf>
    <xf numFmtId="0" fontId="5" fillId="3" borderId="0" xfId="0" applyFont="1" applyFill="1" applyAlignment="1" applyProtection="1">
      <alignment horizontal="left" vertical="center"/>
    </xf>
    <xf numFmtId="0" fontId="3" fillId="3" borderId="0" xfId="0" applyFont="1" applyFill="1" applyAlignment="1" applyProtection="1">
      <alignment horizontal="right" vertical="center"/>
    </xf>
    <xf numFmtId="0" fontId="0" fillId="3" borderId="0" xfId="0" applyFont="1" applyFill="1" applyAlignment="1" applyProtection="1">
      <alignment vertical="center"/>
    </xf>
    <xf numFmtId="181" fontId="12" fillId="3" borderId="13" xfId="0" applyNumberFormat="1" applyFont="1" applyFill="1" applyBorder="1" applyAlignment="1" applyProtection="1">
      <alignment horizontal="center" vertical="center"/>
    </xf>
    <xf numFmtId="0" fontId="0" fillId="3" borderId="0" xfId="0" applyFont="1" applyFill="1" applyAlignment="1" applyProtection="1">
      <alignment horizontal="right" vertical="center"/>
    </xf>
    <xf numFmtId="181" fontId="12" fillId="3" borderId="3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left" vertical="top"/>
    </xf>
    <xf numFmtId="49" fontId="4" fillId="3" borderId="40" xfId="0" applyNumberFormat="1" applyFont="1" applyFill="1" applyBorder="1" applyAlignment="1" applyProtection="1">
      <alignment horizontal="center" vertical="center"/>
    </xf>
    <xf numFmtId="49" fontId="4" fillId="3" borderId="39" xfId="0" applyNumberFormat="1" applyFont="1" applyFill="1" applyBorder="1" applyAlignment="1" applyProtection="1">
      <alignment horizontal="center" vertical="center"/>
    </xf>
    <xf numFmtId="0" fontId="4" fillId="0" borderId="64" xfId="0" applyFont="1" applyFill="1" applyBorder="1" applyAlignment="1" applyProtection="1">
      <alignment horizontal="center" vertical="center" shrinkToFit="1"/>
    </xf>
    <xf numFmtId="0" fontId="4" fillId="0" borderId="56" xfId="0" applyFont="1" applyFill="1" applyBorder="1" applyAlignment="1" applyProtection="1">
      <alignment horizontal="center" vertical="center" shrinkToFit="1"/>
    </xf>
    <xf numFmtId="0" fontId="4" fillId="0" borderId="70" xfId="0" applyFont="1" applyFill="1" applyBorder="1" applyAlignment="1" applyProtection="1">
      <alignment horizontal="center" vertical="center" shrinkToFit="1"/>
    </xf>
    <xf numFmtId="49" fontId="4" fillId="3" borderId="73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8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74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0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52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3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5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26" xfId="0" applyFont="1" applyFill="1" applyBorder="1" applyAlignment="1" applyProtection="1">
      <alignment horizontal="center" vertical="center" shrinkToFit="1"/>
    </xf>
    <xf numFmtId="0" fontId="4" fillId="3" borderId="30" xfId="0" applyFont="1" applyFill="1" applyBorder="1" applyAlignment="1" applyProtection="1">
      <alignment horizontal="center" vertical="center" shrinkToFit="1"/>
    </xf>
    <xf numFmtId="0" fontId="4" fillId="3" borderId="29" xfId="0" applyFont="1" applyFill="1" applyBorder="1" applyAlignment="1" applyProtection="1">
      <alignment horizontal="center" vertical="center" shrinkToFit="1"/>
    </xf>
    <xf numFmtId="0" fontId="2" fillId="4" borderId="47" xfId="0" applyFont="1" applyFill="1" applyBorder="1" applyAlignment="1" applyProtection="1">
      <alignment horizontal="left" vertical="center" shrinkToFit="1"/>
      <protection locked="0"/>
    </xf>
    <xf numFmtId="0" fontId="2" fillId="4" borderId="30" xfId="0" applyFont="1" applyFill="1" applyBorder="1" applyAlignment="1" applyProtection="1">
      <alignment horizontal="left" vertical="center" shrinkToFit="1"/>
      <protection locked="0"/>
    </xf>
    <xf numFmtId="0" fontId="2" fillId="4" borderId="25" xfId="0" applyFont="1" applyFill="1" applyBorder="1" applyAlignment="1" applyProtection="1">
      <alignment horizontal="left" vertical="center" shrinkToFit="1"/>
      <protection locked="0"/>
    </xf>
    <xf numFmtId="0" fontId="4" fillId="3" borderId="26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4" fillId="3" borderId="29" xfId="0" applyFont="1" applyFill="1" applyBorder="1" applyAlignment="1" applyProtection="1">
      <alignment horizontal="center" vertical="center"/>
    </xf>
    <xf numFmtId="0" fontId="2" fillId="4" borderId="47" xfId="0" applyFont="1" applyFill="1" applyBorder="1" applyAlignment="1" applyProtection="1">
      <alignment horizontal="left" vertical="center" wrapText="1"/>
      <protection locked="0"/>
    </xf>
    <xf numFmtId="0" fontId="2" fillId="4" borderId="30" xfId="0" applyFont="1" applyFill="1" applyBorder="1" applyAlignment="1" applyProtection="1">
      <alignment horizontal="left" vertical="center" wrapText="1"/>
      <protection locked="0"/>
    </xf>
    <xf numFmtId="0" fontId="2" fillId="4" borderId="25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horizontal="center"/>
    </xf>
    <xf numFmtId="0" fontId="4" fillId="7" borderId="53" xfId="0" applyFont="1" applyFill="1" applyBorder="1" applyAlignment="1" applyProtection="1">
      <alignment horizontal="center" vertical="center"/>
    </xf>
    <xf numFmtId="0" fontId="4" fillId="7" borderId="23" xfId="0" applyFont="1" applyFill="1" applyBorder="1" applyAlignment="1" applyProtection="1">
      <alignment horizontal="center" vertical="center"/>
    </xf>
    <xf numFmtId="0" fontId="4" fillId="7" borderId="54" xfId="0" applyFont="1" applyFill="1" applyBorder="1" applyAlignment="1" applyProtection="1">
      <alignment horizontal="center" vertical="center"/>
    </xf>
    <xf numFmtId="0" fontId="4" fillId="6" borderId="49" xfId="0" applyFont="1" applyFill="1" applyBorder="1" applyAlignment="1" applyProtection="1">
      <alignment horizontal="center" vertical="center"/>
    </xf>
    <xf numFmtId="0" fontId="4" fillId="6" borderId="50" xfId="0" applyFont="1" applyFill="1" applyBorder="1" applyAlignment="1" applyProtection="1">
      <alignment horizontal="center" vertical="center"/>
    </xf>
    <xf numFmtId="0" fontId="4" fillId="6" borderId="51" xfId="0" applyFont="1" applyFill="1" applyBorder="1" applyAlignment="1" applyProtection="1">
      <alignment horizontal="center" vertical="center"/>
    </xf>
    <xf numFmtId="0" fontId="17" fillId="3" borderId="43" xfId="0" applyFont="1" applyFill="1" applyBorder="1" applyAlignment="1" applyProtection="1">
      <alignment horizontal="distributed" vertical="center" indent="1"/>
    </xf>
    <xf numFmtId="0" fontId="17" fillId="3" borderId="7" xfId="0" applyFont="1" applyFill="1" applyBorder="1" applyAlignment="1" applyProtection="1">
      <alignment horizontal="distributed" vertical="center" indent="1"/>
    </xf>
    <xf numFmtId="0" fontId="17" fillId="3" borderId="10" xfId="0" applyFont="1" applyFill="1" applyBorder="1" applyAlignment="1" applyProtection="1">
      <alignment horizontal="distributed" vertical="center" indent="1"/>
    </xf>
    <xf numFmtId="0" fontId="17" fillId="3" borderId="43" xfId="0" applyFont="1" applyFill="1" applyBorder="1" applyAlignment="1" applyProtection="1">
      <alignment horizontal="distributed" vertical="center" wrapText="1" indent="1"/>
    </xf>
    <xf numFmtId="0" fontId="17" fillId="3" borderId="7" xfId="0" applyFont="1" applyFill="1" applyBorder="1" applyAlignment="1" applyProtection="1">
      <alignment horizontal="distributed" vertical="center" wrapText="1" indent="1"/>
    </xf>
    <xf numFmtId="0" fontId="17" fillId="3" borderId="10" xfId="0" applyFont="1" applyFill="1" applyBorder="1" applyAlignment="1" applyProtection="1">
      <alignment horizontal="distributed" vertical="center" wrapText="1" indent="1"/>
    </xf>
    <xf numFmtId="0" fontId="17" fillId="3" borderId="67" xfId="0" applyFont="1" applyFill="1" applyBorder="1" applyAlignment="1" applyProtection="1">
      <alignment horizontal="distributed" vertical="center" indent="1"/>
    </xf>
    <xf numFmtId="0" fontId="17" fillId="3" borderId="68" xfId="0" applyFont="1" applyFill="1" applyBorder="1" applyAlignment="1" applyProtection="1">
      <alignment horizontal="distributed" vertical="center" indent="1"/>
    </xf>
    <xf numFmtId="0" fontId="17" fillId="3" borderId="69" xfId="0" applyFont="1" applyFill="1" applyBorder="1" applyAlignment="1" applyProtection="1">
      <alignment horizontal="distributed" vertical="center" indent="1"/>
    </xf>
    <xf numFmtId="0" fontId="17" fillId="3" borderId="60" xfId="0" applyFont="1" applyFill="1" applyBorder="1" applyAlignment="1" applyProtection="1">
      <alignment horizontal="distributed" vertical="center" indent="1"/>
    </xf>
    <xf numFmtId="0" fontId="17" fillId="3" borderId="61" xfId="0" applyFont="1" applyFill="1" applyBorder="1" applyAlignment="1" applyProtection="1">
      <alignment horizontal="distributed" vertical="center" indent="1"/>
    </xf>
    <xf numFmtId="0" fontId="17" fillId="3" borderId="62" xfId="0" applyFont="1" applyFill="1" applyBorder="1" applyAlignment="1" applyProtection="1">
      <alignment horizontal="distributed" vertical="center" indent="1"/>
    </xf>
    <xf numFmtId="0" fontId="4" fillId="7" borderId="53" xfId="0" applyFont="1" applyFill="1" applyBorder="1" applyAlignment="1" applyProtection="1">
      <alignment horizontal="center" vertical="center" shrinkToFit="1"/>
    </xf>
    <xf numFmtId="0" fontId="4" fillId="7" borderId="23" xfId="0" applyFont="1" applyFill="1" applyBorder="1" applyAlignment="1" applyProtection="1">
      <alignment horizontal="center" vertical="center" shrinkToFit="1"/>
    </xf>
    <xf numFmtId="0" fontId="4" fillId="7" borderId="54" xfId="0" applyFont="1" applyFill="1" applyBorder="1" applyAlignment="1" applyProtection="1">
      <alignment horizontal="center" vertical="center" shrinkToFit="1"/>
    </xf>
    <xf numFmtId="0" fontId="4" fillId="2" borderId="24" xfId="0" applyFont="1" applyFill="1" applyBorder="1" applyAlignment="1" applyProtection="1">
      <alignment horizontal="center" shrinkToFit="1"/>
    </xf>
    <xf numFmtId="0" fontId="4" fillId="2" borderId="24" xfId="0" applyFont="1" applyFill="1" applyBorder="1" applyAlignment="1" applyProtection="1">
      <alignment horizontal="center" vertical="center" shrinkToFit="1"/>
    </xf>
    <xf numFmtId="0" fontId="4" fillId="0" borderId="64" xfId="0" applyFont="1" applyFill="1" applyBorder="1" applyAlignment="1" applyProtection="1">
      <alignment horizontal="center" vertical="center"/>
    </xf>
    <xf numFmtId="0" fontId="4" fillId="0" borderId="56" xfId="0" applyFont="1" applyFill="1" applyBorder="1" applyAlignment="1" applyProtection="1">
      <alignment horizontal="center" vertical="center"/>
    </xf>
    <xf numFmtId="0" fontId="4" fillId="0" borderId="70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/>
    </xf>
    <xf numFmtId="0" fontId="2" fillId="3" borderId="32" xfId="0" applyFont="1" applyFill="1" applyBorder="1" applyAlignment="1" applyProtection="1">
      <alignment horizontal="left" vertical="top" textRotation="255" wrapText="1"/>
    </xf>
    <xf numFmtId="0" fontId="2" fillId="3" borderId="54" xfId="0" applyFont="1" applyFill="1" applyBorder="1" applyAlignment="1" applyProtection="1">
      <alignment horizontal="left" vertical="top" textRotation="255" wrapText="1"/>
    </xf>
    <xf numFmtId="0" fontId="4" fillId="3" borderId="26" xfId="0" applyFont="1" applyFill="1" applyBorder="1" applyAlignment="1" applyProtection="1">
      <alignment horizontal="center" vertical="center" wrapText="1" shrinkToFit="1"/>
    </xf>
    <xf numFmtId="0" fontId="4" fillId="3" borderId="30" xfId="0" applyFont="1" applyFill="1" applyBorder="1" applyAlignment="1" applyProtection="1">
      <alignment horizontal="center" vertical="center" wrapText="1" shrinkToFit="1"/>
    </xf>
    <xf numFmtId="0" fontId="4" fillId="3" borderId="25" xfId="0" applyFont="1" applyFill="1" applyBorder="1" applyAlignment="1" applyProtection="1">
      <alignment horizontal="center" vertical="center" wrapText="1" shrinkToFit="1"/>
    </xf>
    <xf numFmtId="0" fontId="4" fillId="3" borderId="32" xfId="0" applyFont="1" applyFill="1" applyBorder="1" applyAlignment="1" applyProtection="1">
      <alignment horizontal="center" vertical="center" textRotation="255" shrinkToFit="1"/>
    </xf>
    <xf numFmtId="0" fontId="4" fillId="3" borderId="54" xfId="0" applyFont="1" applyFill="1" applyBorder="1" applyAlignment="1" applyProtection="1">
      <alignment horizontal="center" vertical="center" textRotation="255" shrinkToFit="1"/>
    </xf>
    <xf numFmtId="49" fontId="4" fillId="3" borderId="33" xfId="0" applyNumberFormat="1" applyFont="1" applyFill="1" applyBorder="1" applyAlignment="1" applyProtection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/>
    </xf>
    <xf numFmtId="49" fontId="4" fillId="3" borderId="18" xfId="0" applyNumberFormat="1" applyFont="1" applyFill="1" applyBorder="1" applyAlignment="1" applyProtection="1">
      <alignment horizontal="center" vertical="center"/>
    </xf>
    <xf numFmtId="49" fontId="4" fillId="3" borderId="22" xfId="0" applyNumberFormat="1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horizontal="center" vertical="center"/>
    </xf>
    <xf numFmtId="49" fontId="4" fillId="3" borderId="12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7" fillId="3" borderId="26" xfId="0" applyFont="1" applyFill="1" applyBorder="1" applyAlignment="1" applyProtection="1">
      <alignment horizontal="center" vertical="center"/>
    </xf>
    <xf numFmtId="0" fontId="17" fillId="3" borderId="30" xfId="0" applyFont="1" applyFill="1" applyBorder="1" applyAlignment="1" applyProtection="1">
      <alignment horizontal="center" vertical="center"/>
    </xf>
    <xf numFmtId="181" fontId="12" fillId="3" borderId="25" xfId="0" applyNumberFormat="1" applyFont="1" applyFill="1" applyBorder="1" applyAlignment="1" applyProtection="1">
      <alignment horizontal="center" vertical="center"/>
    </xf>
    <xf numFmtId="0" fontId="17" fillId="3" borderId="33" xfId="0" applyFont="1" applyFill="1" applyBorder="1" applyAlignment="1" applyProtection="1">
      <alignment horizontal="center" vertical="center" textRotation="255"/>
    </xf>
    <xf numFmtId="0" fontId="17" fillId="3" borderId="18" xfId="0" applyFont="1" applyFill="1" applyBorder="1" applyAlignment="1" applyProtection="1">
      <alignment horizontal="center" vertical="center" textRotation="255"/>
    </xf>
    <xf numFmtId="0" fontId="17" fillId="3" borderId="22" xfId="0" applyFont="1" applyFill="1" applyBorder="1" applyAlignment="1" applyProtection="1">
      <alignment horizontal="center" vertical="center" textRotation="255"/>
    </xf>
    <xf numFmtId="0" fontId="17" fillId="3" borderId="12" xfId="0" applyFont="1" applyFill="1" applyBorder="1" applyAlignment="1" applyProtection="1">
      <alignment horizontal="center" vertical="center" textRotation="255"/>
    </xf>
    <xf numFmtId="0" fontId="17" fillId="3" borderId="28" xfId="0" applyFont="1" applyFill="1" applyBorder="1" applyAlignment="1" applyProtection="1">
      <alignment horizontal="center" vertical="center" textRotation="255"/>
    </xf>
    <xf numFmtId="0" fontId="17" fillId="3" borderId="15" xfId="0" applyFont="1" applyFill="1" applyBorder="1" applyAlignment="1" applyProtection="1">
      <alignment horizontal="center" vertical="center" textRotation="255"/>
    </xf>
    <xf numFmtId="0" fontId="17" fillId="3" borderId="24" xfId="0" applyFont="1" applyFill="1" applyBorder="1" applyAlignment="1" applyProtection="1">
      <alignment horizontal="center" vertical="center"/>
    </xf>
    <xf numFmtId="181" fontId="12" fillId="4" borderId="33" xfId="0" applyNumberFormat="1" applyFont="1" applyFill="1" applyBorder="1" applyAlignment="1" applyProtection="1">
      <alignment horizontal="center" vertical="center"/>
    </xf>
    <xf numFmtId="181" fontId="12" fillId="4" borderId="1" xfId="0" applyNumberFormat="1" applyFont="1" applyFill="1" applyBorder="1" applyAlignment="1" applyProtection="1">
      <alignment horizontal="center" vertical="center"/>
    </xf>
    <xf numFmtId="181" fontId="12" fillId="4" borderId="18" xfId="0" applyNumberFormat="1" applyFont="1" applyFill="1" applyBorder="1" applyAlignment="1" applyProtection="1">
      <alignment horizontal="center" vertical="center"/>
    </xf>
    <xf numFmtId="0" fontId="17" fillId="3" borderId="26" xfId="0" applyFont="1" applyFill="1" applyBorder="1" applyAlignment="1" applyProtection="1">
      <alignment horizontal="center" vertical="center" shrinkToFit="1"/>
    </xf>
    <xf numFmtId="0" fontId="17" fillId="3" borderId="30" xfId="0" applyFont="1" applyFill="1" applyBorder="1" applyAlignment="1" applyProtection="1">
      <alignment horizontal="center" vertical="center" shrinkToFit="1"/>
    </xf>
    <xf numFmtId="0" fontId="17" fillId="3" borderId="25" xfId="0" applyFont="1" applyFill="1" applyBorder="1" applyAlignment="1" applyProtection="1">
      <alignment horizontal="center" vertical="center" shrinkToFit="1"/>
    </xf>
    <xf numFmtId="0" fontId="3" fillId="4" borderId="24" xfId="0" applyFont="1" applyFill="1" applyBorder="1" applyAlignment="1" applyProtection="1">
      <alignment horizontal="center" vertical="center"/>
    </xf>
    <xf numFmtId="181" fontId="4" fillId="4" borderId="26" xfId="0" applyNumberFormat="1" applyFont="1" applyFill="1" applyBorder="1" applyAlignment="1" applyProtection="1">
      <alignment horizontal="center" vertical="center"/>
    </xf>
    <xf numFmtId="181" fontId="4" fillId="4" borderId="30" xfId="0" applyNumberFormat="1" applyFont="1" applyFill="1" applyBorder="1" applyAlignment="1" applyProtection="1">
      <alignment horizontal="center" vertical="center"/>
    </xf>
    <xf numFmtId="181" fontId="4" fillId="4" borderId="25" xfId="0" applyNumberFormat="1" applyFont="1" applyFill="1" applyBorder="1" applyAlignment="1" applyProtection="1">
      <alignment horizontal="center" vertical="center"/>
    </xf>
    <xf numFmtId="181" fontId="12" fillId="3" borderId="1" xfId="0" applyNumberFormat="1" applyFont="1" applyFill="1" applyBorder="1" applyAlignment="1" applyProtection="1">
      <alignment horizontal="center" vertical="center" wrapText="1"/>
    </xf>
    <xf numFmtId="181" fontId="12" fillId="3" borderId="13" xfId="0" applyNumberFormat="1" applyFont="1" applyFill="1" applyBorder="1" applyAlignment="1" applyProtection="1">
      <alignment horizontal="center" vertical="center" wrapText="1"/>
    </xf>
    <xf numFmtId="181" fontId="12" fillId="3" borderId="18" xfId="0" applyNumberFormat="1" applyFont="1" applyFill="1" applyBorder="1" applyAlignment="1" applyProtection="1">
      <alignment horizontal="center" vertical="center" wrapText="1"/>
    </xf>
    <xf numFmtId="181" fontId="12" fillId="3" borderId="15" xfId="0" applyNumberFormat="1" applyFont="1" applyFill="1" applyBorder="1" applyAlignment="1" applyProtection="1">
      <alignment horizontal="center" vertical="center" wrapText="1"/>
    </xf>
    <xf numFmtId="0" fontId="2" fillId="3" borderId="33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7" fillId="3" borderId="13" xfId="0" applyFont="1" applyFill="1" applyBorder="1" applyAlignment="1" applyProtection="1">
      <alignment horizontal="left" vertical="center" wrapText="1" shrinkToFit="1"/>
    </xf>
    <xf numFmtId="0" fontId="17" fillId="3" borderId="26" xfId="0" applyFont="1" applyFill="1" applyBorder="1" applyAlignment="1" applyProtection="1">
      <alignment horizontal="center" vertical="center" wrapText="1" shrinkToFit="1"/>
    </xf>
    <xf numFmtId="0" fontId="9" fillId="3" borderId="0" xfId="0" applyFont="1" applyFill="1" applyBorder="1" applyAlignment="1" applyProtection="1">
      <alignment horizontal="left" vertical="center"/>
    </xf>
    <xf numFmtId="181" fontId="4" fillId="3" borderId="30" xfId="0" applyNumberFormat="1" applyFont="1" applyFill="1" applyBorder="1" applyAlignment="1" applyProtection="1">
      <alignment horizontal="center" vertical="center"/>
    </xf>
    <xf numFmtId="181" fontId="4" fillId="3" borderId="25" xfId="0" applyNumberFormat="1" applyFont="1" applyFill="1" applyBorder="1" applyAlignment="1" applyProtection="1">
      <alignment horizontal="center" vertical="center"/>
    </xf>
    <xf numFmtId="181" fontId="4" fillId="4" borderId="33" xfId="0" applyNumberFormat="1" applyFont="1" applyFill="1" applyBorder="1" applyAlignment="1" applyProtection="1">
      <alignment horizontal="center" vertical="center"/>
    </xf>
    <xf numFmtId="181" fontId="4" fillId="4" borderId="1" xfId="0" applyNumberFormat="1" applyFont="1" applyFill="1" applyBorder="1" applyAlignment="1" applyProtection="1">
      <alignment horizontal="center" vertical="center"/>
    </xf>
    <xf numFmtId="181" fontId="4" fillId="4" borderId="18" xfId="0" applyNumberFormat="1" applyFont="1" applyFill="1" applyBorder="1" applyAlignment="1" applyProtection="1">
      <alignment horizontal="center" vertical="center"/>
    </xf>
    <xf numFmtId="181" fontId="4" fillId="3" borderId="1" xfId="0" applyNumberFormat="1" applyFont="1" applyFill="1" applyBorder="1" applyAlignment="1" applyProtection="1">
      <alignment horizontal="center" vertical="center" wrapText="1"/>
    </xf>
    <xf numFmtId="181" fontId="4" fillId="3" borderId="18" xfId="0" applyNumberFormat="1" applyFont="1" applyFill="1" applyBorder="1" applyAlignment="1" applyProtection="1">
      <alignment horizontal="center" vertical="center" wrapText="1"/>
    </xf>
    <xf numFmtId="181" fontId="4" fillId="3" borderId="13" xfId="0" applyNumberFormat="1" applyFont="1" applyFill="1" applyBorder="1" applyAlignment="1" applyProtection="1">
      <alignment horizontal="center" vertical="center" wrapText="1"/>
    </xf>
    <xf numFmtId="181" fontId="4" fillId="3" borderId="15" xfId="0" applyNumberFormat="1" applyFont="1" applyFill="1" applyBorder="1" applyAlignment="1" applyProtection="1">
      <alignment horizontal="center" vertical="center" wrapText="1"/>
    </xf>
    <xf numFmtId="0" fontId="17" fillId="2" borderId="0" xfId="0" applyFont="1" applyFill="1" applyAlignment="1" applyProtection="1">
      <alignment horizontal="center" textRotation="255" wrapText="1"/>
    </xf>
    <xf numFmtId="0" fontId="17" fillId="2" borderId="0" xfId="0" applyFont="1" applyFill="1" applyAlignment="1" applyProtection="1">
      <alignment horizontal="center" textRotation="255" wrapText="1" shrinkToFit="1"/>
    </xf>
    <xf numFmtId="0" fontId="2" fillId="3" borderId="43" xfId="0" applyFont="1" applyFill="1" applyBorder="1" applyAlignment="1" applyProtection="1">
      <alignment vertical="center" wrapText="1" shrinkToFit="1"/>
      <protection locked="0"/>
    </xf>
    <xf numFmtId="0" fontId="2" fillId="3" borderId="10" xfId="0" applyFont="1" applyFill="1" applyBorder="1" applyAlignment="1" applyProtection="1">
      <alignment vertical="center" wrapText="1" shrinkToFit="1"/>
      <protection locked="0"/>
    </xf>
    <xf numFmtId="0" fontId="0" fillId="0" borderId="10" xfId="0" applyBorder="1" applyAlignment="1" applyProtection="1">
      <alignment vertical="center" shrinkToFit="1"/>
      <protection locked="0"/>
    </xf>
    <xf numFmtId="0" fontId="2" fillId="3" borderId="48" xfId="0" applyFont="1" applyFill="1" applyBorder="1" applyAlignment="1" applyProtection="1">
      <alignment vertical="center" wrapText="1" shrinkToFit="1"/>
      <protection locked="0"/>
    </xf>
    <xf numFmtId="0" fontId="0" fillId="0" borderId="55" xfId="0" applyBorder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center" vertical="center" shrinkToFit="1"/>
    </xf>
    <xf numFmtId="0" fontId="2" fillId="3" borderId="13" xfId="0" applyFont="1" applyFill="1" applyBorder="1" applyAlignment="1" applyProtection="1">
      <alignment horizontal="left" vertical="center" wrapText="1" shrinkToFit="1"/>
    </xf>
    <xf numFmtId="0" fontId="3" fillId="3" borderId="24" xfId="0" applyFont="1" applyFill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3" fillId="3" borderId="32" xfId="0" applyFont="1" applyFill="1" applyBorder="1" applyAlignment="1" applyProtection="1">
      <alignment horizontal="center" vertical="center" shrinkToFit="1"/>
    </xf>
    <xf numFmtId="0" fontId="3" fillId="3" borderId="33" xfId="0" applyFont="1" applyFill="1" applyBorder="1" applyAlignment="1" applyProtection="1">
      <alignment horizontal="center" vertical="center" shrinkToFit="1"/>
    </xf>
    <xf numFmtId="0" fontId="3" fillId="3" borderId="32" xfId="0" applyFont="1" applyFill="1" applyBorder="1" applyAlignment="1" applyProtection="1">
      <alignment horizontal="center" vertical="center"/>
    </xf>
    <xf numFmtId="0" fontId="2" fillId="3" borderId="37" xfId="0" applyFont="1" applyFill="1" applyBorder="1" applyAlignment="1" applyProtection="1">
      <alignment vertical="center" wrapText="1" shrinkToFit="1"/>
      <protection locked="0"/>
    </xf>
    <xf numFmtId="0" fontId="0" fillId="0" borderId="63" xfId="0" applyBorder="1" applyAlignment="1" applyProtection="1">
      <alignment vertical="center" shrinkToFit="1"/>
      <protection locked="0"/>
    </xf>
    <xf numFmtId="0" fontId="17" fillId="2" borderId="0" xfId="0" applyFont="1" applyFill="1" applyAlignment="1">
      <alignment horizontal="center" textRotation="255" wrapText="1"/>
    </xf>
    <xf numFmtId="0" fontId="17" fillId="2" borderId="0" xfId="0" applyFont="1" applyFill="1" applyAlignment="1">
      <alignment horizontal="center" textRotation="255" wrapText="1" shrinkToFit="1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0" xfId="0" applyFill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10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color theme="0"/>
      </font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7</xdr:row>
      <xdr:rowOff>57150</xdr:rowOff>
    </xdr:from>
    <xdr:to>
      <xdr:col>3</xdr:col>
      <xdr:colOff>485775</xdr:colOff>
      <xdr:row>7</xdr:row>
      <xdr:rowOff>257175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1990725" y="1133475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247650</xdr:colOff>
      <xdr:row>14</xdr:row>
      <xdr:rowOff>19050</xdr:rowOff>
    </xdr:from>
    <xdr:to>
      <xdr:col>10</xdr:col>
      <xdr:colOff>133350</xdr:colOff>
      <xdr:row>17</xdr:row>
      <xdr:rowOff>47625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>
          <a:off x="3676650" y="3219450"/>
          <a:ext cx="2171700" cy="800100"/>
        </a:xfrm>
        <a:prstGeom prst="borderCallout1">
          <a:avLst>
            <a:gd name="adj1" fmla="val 17560"/>
            <a:gd name="adj2" fmla="val -877"/>
            <a:gd name="adj3" fmla="val 49405"/>
            <a:gd name="adj4" fmla="val -96666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ot="0" spcFirstLastPara="0" vertOverflow="clip" horzOverflow="clip" vert="horz" wrap="square" lIns="0" tIns="0" rIns="0" bIns="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100"/>
            <a:t>月ごとの実施予定時数を入力</a:t>
          </a:r>
          <a:endParaRPr kumimoji="1" lang="en-US" altLang="ja-JP" sz="1100"/>
        </a:p>
        <a:p>
          <a:pPr algn="l"/>
          <a:r>
            <a:rPr kumimoji="1" lang="ja-JP" altLang="en-US" sz="1100"/>
            <a:t>実施の予定がない場合は空欄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39</xdr:row>
      <xdr:rowOff>133350</xdr:rowOff>
    </xdr:from>
    <xdr:to>
      <xdr:col>13</xdr:col>
      <xdr:colOff>10885</xdr:colOff>
      <xdr:row>41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677400"/>
          <a:ext cx="7068910" cy="2286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「担任・担当」には、正担任（正）又は副担任（副）のいずれかに○を記し、担任をもたない初任者については、「所属学</a:t>
          </a:r>
          <a:endParaRPr lang="en-US" altLang="ja-JP" sz="11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年」や「専科」について欄に記入する。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「教科（中のみ）」は、中学校の初任者についてのみ記入する。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「担当教科」は、中学校の初任者についてのみ記入し、他は斜線とする。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「作成上の配慮点」については、研修時間の確保、校内指導体制の確立、地域・学校・初任者の実情への配慮等につい</a:t>
          </a:r>
          <a:endParaRPr lang="en-US" altLang="ja-JP" sz="11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て記入する。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・「領域別時間数」には月ごとに計画した①～⑧の領域の研修時数を記入する。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・「学習指導力」の研修時間を70％以上確保する。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・「総合的な人間力」と「教育公務員としての自覚」を合わせて10％以上確保する。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・上記以外の各領域については、年間を通して０時間となることのないよう配慮する。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・合計時間は、90時間以上120時間以内とする。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・条件に満たない箇所はセルが赤く塗りつぶされる。すべて白抜きになるように時数計上すること。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47625</xdr:rowOff>
    </xdr:from>
    <xdr:to>
      <xdr:col>9</xdr:col>
      <xdr:colOff>19050</xdr:colOff>
      <xdr:row>2</xdr:row>
      <xdr:rowOff>19050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76200" y="4762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76200</xdr:rowOff>
    </xdr:from>
    <xdr:to>
      <xdr:col>9</xdr:col>
      <xdr:colOff>85725</xdr:colOff>
      <xdr:row>2</xdr:row>
      <xdr:rowOff>47625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142875" y="7620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76200</xdr:rowOff>
    </xdr:from>
    <xdr:to>
      <xdr:col>9</xdr:col>
      <xdr:colOff>9525</xdr:colOff>
      <xdr:row>2</xdr:row>
      <xdr:rowOff>47625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7620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57150</xdr:rowOff>
    </xdr:from>
    <xdr:to>
      <xdr:col>8</xdr:col>
      <xdr:colOff>1400175</xdr:colOff>
      <xdr:row>2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38100" y="5715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8</xdr:col>
      <xdr:colOff>1400175</xdr:colOff>
      <xdr:row>2</xdr:row>
      <xdr:rowOff>9525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38100" y="3810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47625</xdr:rowOff>
    </xdr:from>
    <xdr:to>
      <xdr:col>9</xdr:col>
      <xdr:colOff>0</xdr:colOff>
      <xdr:row>2</xdr:row>
      <xdr:rowOff>19050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57150" y="4762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147205</xdr:rowOff>
    </xdr:from>
    <xdr:to>
      <xdr:col>13</xdr:col>
      <xdr:colOff>3092</xdr:colOff>
      <xdr:row>41</xdr:row>
      <xdr:rowOff>51955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776114"/>
          <a:ext cx="7068910" cy="2286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「担任・担当」には、正担任（正）又は副担任（副）のいずれかに○を記し、担任をもたない初任者については、「所属学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年」や「専科」について欄に記入する。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「教科（中のみ）」は、中学校の初任者についてのみ記入する。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「担当教科」は、中学校の初任者についてのみ記入し、他は斜線とする。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「作成上の配慮点」については、研修時間の確保、校内指導体制の確立、地域・学校・初任者の実情への配慮等につい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て記入する。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・「領域別時間数」には月ごとに計画した①～⑧の領域の研修時数を記入する。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・「学習指導力」の研修時間を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70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％以上確保する。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・「総合的な人間力」と「教育公務員としての自覚」を合わせて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％以上確保する。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・上記以外の各領域については、年間を通して０時間となることのないよう配慮する。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・合計時間は、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90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時間以上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120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時間以内とする。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・条件に満たない箇所はセルが赤く塗りつぶされる。すべて白抜きになるように時数計上すること。</a:t>
          </a:r>
        </a:p>
      </xdr:txBody>
    </xdr:sp>
    <xdr:clientData/>
  </xdr:twoCellAnchor>
  <xdr:twoCellAnchor>
    <xdr:from>
      <xdr:col>3</xdr:col>
      <xdr:colOff>363682</xdr:colOff>
      <xdr:row>7</xdr:row>
      <xdr:rowOff>43296</xdr:rowOff>
    </xdr:from>
    <xdr:to>
      <xdr:col>4</xdr:col>
      <xdr:colOff>1732</xdr:colOff>
      <xdr:row>7</xdr:row>
      <xdr:rowOff>243321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2078182" y="1125682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78</xdr:row>
      <xdr:rowOff>133350</xdr:rowOff>
    </xdr:from>
    <xdr:to>
      <xdr:col>28</xdr:col>
      <xdr:colOff>371475</xdr:colOff>
      <xdr:row>78</xdr:row>
      <xdr:rowOff>1819276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57150" y="19840575"/>
          <a:ext cx="6886575" cy="1685926"/>
        </a:xfrm>
        <a:prstGeom prst="rect">
          <a:avLst/>
        </a:prstGeom>
        <a:solidFill>
          <a:schemeClr val="bg1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・領域ごと、月ごとの指導者別実施時数を記入する。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・「指導者別担当時数」の左側：「年間計画時数」は、年間指導計画書（様式３）に入力すると自動的に入力される。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・備考欄には、必要のある場合のみ記入する。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・提出の際は、（様式４）の「領域別時間配分表」、「指導者別時間配分表」を添付する。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 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の成果」の記入欄には、校内における研修以外の日常の教育活動において、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を機能させ、初任者の教員と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しての資質・能力の向上につながった成果を記入する。</a:t>
          </a:r>
        </a:p>
      </xdr:txBody>
    </xdr:sp>
    <xdr:clientData/>
  </xdr:twoCellAnchor>
  <xdr:twoCellAnchor>
    <xdr:from>
      <xdr:col>10</xdr:col>
      <xdr:colOff>9525</xdr:colOff>
      <xdr:row>6</xdr:row>
      <xdr:rowOff>47625</xdr:rowOff>
    </xdr:from>
    <xdr:to>
      <xdr:col>10</xdr:col>
      <xdr:colOff>219075</xdr:colOff>
      <xdr:row>6</xdr:row>
      <xdr:rowOff>247650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1981200" y="1076325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79</xdr:row>
      <xdr:rowOff>19050</xdr:rowOff>
    </xdr:from>
    <xdr:to>
      <xdr:col>28</xdr:col>
      <xdr:colOff>266700</xdr:colOff>
      <xdr:row>88</xdr:row>
      <xdr:rowOff>161926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28575" y="19897725"/>
          <a:ext cx="6886575" cy="1685926"/>
        </a:xfrm>
        <a:prstGeom prst="rect">
          <a:avLst/>
        </a:prstGeom>
        <a:solidFill>
          <a:schemeClr val="bg1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・領域ごと、月ごとの指導者別実施時数を記入する。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・「指導者別担当時数」の左側：「年間計画時数」は、年間指導計画書（様式３）に入力すると自動的に入力される。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・備考欄には、必要のある場合のみ記入する。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・提出の際は、（様式４）の「領域別時間配分表」、「指導者別時間配分表」を添付する。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 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の成果」の記入欄には、校内における研修以外の日常の教育活動において、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を機能させ、初任者の教員と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しての資質・能力の向上につながった成果を記入する。</a:t>
          </a:r>
        </a:p>
      </xdr:txBody>
    </xdr:sp>
    <xdr:clientData/>
  </xdr:twoCellAnchor>
  <xdr:twoCellAnchor>
    <xdr:from>
      <xdr:col>10</xdr:col>
      <xdr:colOff>57150</xdr:colOff>
      <xdr:row>6</xdr:row>
      <xdr:rowOff>38100</xdr:rowOff>
    </xdr:from>
    <xdr:to>
      <xdr:col>11</xdr:col>
      <xdr:colOff>38100</xdr:colOff>
      <xdr:row>6</xdr:row>
      <xdr:rowOff>238125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2028825" y="1066800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2</xdr:row>
      <xdr:rowOff>28575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5715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28575</xdr:rowOff>
    </xdr:from>
    <xdr:to>
      <xdr:col>9</xdr:col>
      <xdr:colOff>19050</xdr:colOff>
      <xdr:row>2</xdr:row>
      <xdr:rowOff>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76200" y="2857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57150</xdr:rowOff>
    </xdr:from>
    <xdr:to>
      <xdr:col>9</xdr:col>
      <xdr:colOff>47625</xdr:colOff>
      <xdr:row>2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104775" y="5715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28575</xdr:rowOff>
    </xdr:from>
    <xdr:to>
      <xdr:col>9</xdr:col>
      <xdr:colOff>19050</xdr:colOff>
      <xdr:row>2</xdr:row>
      <xdr:rowOff>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76200" y="2857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57150</xdr:rowOff>
    </xdr:from>
    <xdr:to>
      <xdr:col>9</xdr:col>
      <xdr:colOff>0</xdr:colOff>
      <xdr:row>2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57150" y="5715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テーブル1" displayName="テーブル1" ref="A1:A40" totalsRowShown="0" dataDxfId="17">
  <autoFilter ref="A1:A40"/>
  <tableColumns count="1">
    <tableColumn id="1" name="①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B1:B40" totalsRowShown="0" dataDxfId="15">
  <autoFilter ref="B1:B40"/>
  <tableColumns count="1">
    <tableColumn id="1" name="②" dataDxfId="14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テーブル3" displayName="テーブル3" ref="C1:C10" totalsRowShown="0" dataDxfId="13">
  <autoFilter ref="C1:C10"/>
  <tableColumns count="1">
    <tableColumn id="1" name="③" dataDxfId="12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テーブル4" displayName="テーブル4" ref="D1:D11" totalsRowShown="0" dataDxfId="11">
  <autoFilter ref="D1:D11"/>
  <tableColumns count="1">
    <tableColumn id="1" name="④" dataDxfId="10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テーブル5" displayName="テーブル5" ref="E1:E10" totalsRowShown="0" dataDxfId="9">
  <autoFilter ref="E1:E10"/>
  <tableColumns count="1">
    <tableColumn id="1" name="⑤" dataDxfId="8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テーブル6" displayName="テーブル6" ref="F1:F10" totalsRowShown="0" dataDxfId="7">
  <autoFilter ref="F1:F10"/>
  <tableColumns count="1">
    <tableColumn id="1" name="⑥" dataDxfId="6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テーブル7" displayName="テーブル7" ref="G1:G10" totalsRowShown="0" dataDxfId="5">
  <autoFilter ref="G1:G10"/>
  <tableColumns count="1">
    <tableColumn id="1" name="⑦" dataDxfId="4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テーブル8" displayName="テーブル8" ref="H1:H40" totalsRowShown="0" dataDxfId="3">
  <autoFilter ref="H1:H40"/>
  <tableColumns count="1">
    <tableColumn id="1" name="⑧" dataDxfId="2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テーブル9" displayName="テーブル9" ref="J1:J6" totalsRowShown="0" dataDxfId="1">
  <autoFilter ref="J1:J6"/>
  <tableColumns count="1">
    <tableColumn id="1" name="指導者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horzOverflow="clip" wrap="square" lIns="0" tIns="0" rIns="0" bIns="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8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5"/>
  </sheetPr>
  <dimension ref="A1:P42"/>
  <sheetViews>
    <sheetView tabSelected="1" view="pageBreakPreview" zoomScaleNormal="100" zoomScaleSheetLayoutView="100" workbookViewId="0">
      <selection activeCell="B8" sqref="B8"/>
    </sheetView>
  </sheetViews>
  <sheetFormatPr defaultColWidth="9" defaultRowHeight="13.5" x14ac:dyDescent="0.15"/>
  <cols>
    <col min="1" max="10" width="7.5" style="1" customWidth="1"/>
    <col min="11" max="13" width="5.875" style="1" customWidth="1"/>
    <col min="14" max="16384" width="9" style="1"/>
  </cols>
  <sheetData>
    <row r="1" spans="1:16" ht="4.5" customHeight="1" x14ac:dyDescent="0.15">
      <c r="A1" s="6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6" ht="15" customHeight="1" x14ac:dyDescent="0.15">
      <c r="A2" s="14" t="s">
        <v>73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6" ht="5.25" customHeight="1" x14ac:dyDescent="0.15">
      <c r="A3" s="9"/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15"/>
    </row>
    <row r="4" spans="1:16" ht="18" customHeight="1" x14ac:dyDescent="0.15">
      <c r="A4" s="480" t="s">
        <v>313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</row>
    <row r="5" spans="1:16" ht="3" customHeight="1" x14ac:dyDescent="0.15">
      <c r="A5" s="8"/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15"/>
    </row>
    <row r="6" spans="1:16" ht="19.5" customHeight="1" x14ac:dyDescent="0.15">
      <c r="A6" s="131" t="s">
        <v>0</v>
      </c>
      <c r="B6" s="481" t="s">
        <v>228</v>
      </c>
      <c r="C6" s="482"/>
      <c r="D6" s="482"/>
      <c r="E6" s="482"/>
      <c r="F6" s="482"/>
      <c r="G6" s="483" t="s">
        <v>35</v>
      </c>
      <c r="H6" s="484"/>
      <c r="I6" s="487" t="s">
        <v>229</v>
      </c>
      <c r="J6" s="487"/>
      <c r="K6" s="487"/>
      <c r="L6" s="487"/>
      <c r="M6" s="488"/>
    </row>
    <row r="7" spans="1:16" ht="19.5" customHeight="1" x14ac:dyDescent="0.15">
      <c r="A7" s="491" t="s">
        <v>1</v>
      </c>
      <c r="B7" s="33" t="s">
        <v>70</v>
      </c>
      <c r="C7" s="494" t="s">
        <v>229</v>
      </c>
      <c r="D7" s="495"/>
      <c r="E7" s="495"/>
      <c r="F7" s="496"/>
      <c r="G7" s="485"/>
      <c r="H7" s="486"/>
      <c r="I7" s="489"/>
      <c r="J7" s="489"/>
      <c r="K7" s="489"/>
      <c r="L7" s="489"/>
      <c r="M7" s="490"/>
    </row>
    <row r="8" spans="1:16" ht="24" customHeight="1" x14ac:dyDescent="0.15">
      <c r="A8" s="492"/>
      <c r="B8" s="413" t="s">
        <v>318</v>
      </c>
      <c r="C8" s="497" t="s">
        <v>231</v>
      </c>
      <c r="D8" s="497"/>
      <c r="E8" s="497"/>
      <c r="F8" s="497"/>
      <c r="G8" s="483" t="s">
        <v>31</v>
      </c>
      <c r="H8" s="484"/>
      <c r="I8" s="498" t="s">
        <v>22</v>
      </c>
      <c r="J8" s="500" t="s">
        <v>230</v>
      </c>
      <c r="K8" s="500"/>
      <c r="L8" s="500"/>
      <c r="M8" s="501"/>
    </row>
    <row r="9" spans="1:16" ht="24" customHeight="1" x14ac:dyDescent="0.15">
      <c r="A9" s="493"/>
      <c r="B9" s="412" t="s">
        <v>319</v>
      </c>
      <c r="C9" s="504"/>
      <c r="D9" s="505"/>
      <c r="E9" s="505"/>
      <c r="F9" s="506"/>
      <c r="G9" s="485"/>
      <c r="H9" s="486"/>
      <c r="I9" s="499"/>
      <c r="J9" s="502"/>
      <c r="K9" s="502"/>
      <c r="L9" s="502"/>
      <c r="M9" s="503"/>
    </row>
    <row r="10" spans="1:16" s="20" customFormat="1" ht="15.75" customHeight="1" x14ac:dyDescent="0.15">
      <c r="A10" s="34"/>
      <c r="B10" s="21"/>
      <c r="C10" s="35"/>
      <c r="D10" s="36"/>
      <c r="E10" s="36"/>
      <c r="F10" s="36"/>
      <c r="G10" s="36"/>
      <c r="H10" s="36"/>
      <c r="I10" s="22"/>
      <c r="J10" s="22"/>
      <c r="K10" s="22"/>
      <c r="L10" s="22"/>
      <c r="M10" s="23"/>
    </row>
    <row r="11" spans="1:16" s="20" customFormat="1" ht="48.75" customHeight="1" x14ac:dyDescent="0.15">
      <c r="A11" s="507" t="s">
        <v>23</v>
      </c>
      <c r="B11" s="508"/>
      <c r="C11" s="509"/>
      <c r="D11" s="510"/>
      <c r="E11" s="510"/>
      <c r="F11" s="510"/>
      <c r="G11" s="510"/>
      <c r="H11" s="510"/>
      <c r="I11" s="510"/>
      <c r="J11" s="510"/>
      <c r="K11" s="510"/>
      <c r="L11" s="510"/>
      <c r="M11" s="511"/>
    </row>
    <row r="12" spans="1:16" s="20" customFormat="1" ht="23.25" customHeight="1" x14ac:dyDescent="0.15">
      <c r="A12" s="468" t="s">
        <v>117</v>
      </c>
      <c r="B12" s="468"/>
      <c r="C12" s="468"/>
      <c r="D12" s="468"/>
      <c r="E12" s="468"/>
      <c r="F12" s="468"/>
      <c r="G12" s="468"/>
      <c r="H12" s="468"/>
      <c r="I12" s="468"/>
      <c r="J12" s="468"/>
      <c r="K12" s="468"/>
      <c r="L12" s="468"/>
      <c r="M12" s="468"/>
    </row>
    <row r="13" spans="1:16" s="20" customFormat="1" ht="20.25" customHeight="1" x14ac:dyDescent="0.15">
      <c r="A13" s="469" t="s">
        <v>24</v>
      </c>
      <c r="B13" s="471" t="s">
        <v>30</v>
      </c>
      <c r="C13" s="471"/>
      <c r="D13" s="471"/>
      <c r="E13" s="471"/>
      <c r="F13" s="471"/>
      <c r="G13" s="471"/>
      <c r="H13" s="471"/>
      <c r="I13" s="471"/>
      <c r="J13" s="472" t="s">
        <v>75</v>
      </c>
      <c r="K13" s="474" t="s">
        <v>314</v>
      </c>
      <c r="L13" s="475"/>
      <c r="M13" s="476"/>
    </row>
    <row r="14" spans="1:16" s="20" customFormat="1" ht="20.25" customHeight="1" x14ac:dyDescent="0.15">
      <c r="A14" s="470"/>
      <c r="B14" s="37" t="s">
        <v>78</v>
      </c>
      <c r="C14" s="37" t="s">
        <v>52</v>
      </c>
      <c r="D14" s="37" t="s">
        <v>79</v>
      </c>
      <c r="E14" s="37" t="s">
        <v>80</v>
      </c>
      <c r="F14" s="37" t="s">
        <v>81</v>
      </c>
      <c r="G14" s="37" t="s">
        <v>82</v>
      </c>
      <c r="H14" s="37" t="s">
        <v>83</v>
      </c>
      <c r="I14" s="37" t="s">
        <v>84</v>
      </c>
      <c r="J14" s="473"/>
      <c r="K14" s="477"/>
      <c r="L14" s="478"/>
      <c r="M14" s="479"/>
    </row>
    <row r="15" spans="1:16" s="24" customFormat="1" ht="20.25" customHeight="1" x14ac:dyDescent="0.15">
      <c r="A15" s="38" t="s">
        <v>45</v>
      </c>
      <c r="B15" s="134">
        <v>1</v>
      </c>
      <c r="C15" s="134">
        <v>6</v>
      </c>
      <c r="D15" s="134"/>
      <c r="E15" s="134"/>
      <c r="F15" s="134">
        <v>1</v>
      </c>
      <c r="G15" s="134">
        <v>1</v>
      </c>
      <c r="H15" s="134"/>
      <c r="I15" s="134">
        <v>1</v>
      </c>
      <c r="J15" s="39">
        <f>SUM(B15:I15)</f>
        <v>10</v>
      </c>
      <c r="K15" s="455"/>
      <c r="L15" s="456"/>
      <c r="M15" s="457"/>
      <c r="P15" s="24" t="s">
        <v>275</v>
      </c>
    </row>
    <row r="16" spans="1:16" s="24" customFormat="1" ht="20.25" customHeight="1" x14ac:dyDescent="0.15">
      <c r="A16" s="40" t="s">
        <v>47</v>
      </c>
      <c r="B16" s="135">
        <v>1</v>
      </c>
      <c r="C16" s="135">
        <v>6</v>
      </c>
      <c r="D16" s="135">
        <v>1</v>
      </c>
      <c r="E16" s="135">
        <v>1</v>
      </c>
      <c r="F16" s="135"/>
      <c r="G16" s="135"/>
      <c r="H16" s="135">
        <v>1</v>
      </c>
      <c r="I16" s="135"/>
      <c r="J16" s="41">
        <f>SUM(B16:I16)</f>
        <v>10</v>
      </c>
      <c r="K16" s="458"/>
      <c r="L16" s="459"/>
      <c r="M16" s="460"/>
      <c r="P16" s="24" t="s">
        <v>276</v>
      </c>
    </row>
    <row r="17" spans="1:16" s="24" customFormat="1" ht="20.25" customHeight="1" x14ac:dyDescent="0.15">
      <c r="A17" s="40" t="s">
        <v>48</v>
      </c>
      <c r="B17" s="135">
        <v>1</v>
      </c>
      <c r="C17" s="135">
        <v>6</v>
      </c>
      <c r="D17" s="135"/>
      <c r="E17" s="135"/>
      <c r="F17" s="135"/>
      <c r="G17" s="135"/>
      <c r="H17" s="135"/>
      <c r="I17" s="135"/>
      <c r="J17" s="41">
        <f>SUM(B17:I17)</f>
        <v>7</v>
      </c>
      <c r="K17" s="461"/>
      <c r="L17" s="462"/>
      <c r="M17" s="463"/>
      <c r="P17" s="24" t="s">
        <v>277</v>
      </c>
    </row>
    <row r="18" spans="1:16" s="24" customFormat="1" ht="20.25" customHeight="1" x14ac:dyDescent="0.15">
      <c r="A18" s="40" t="s">
        <v>49</v>
      </c>
      <c r="B18" s="135">
        <v>1</v>
      </c>
      <c r="C18" s="135">
        <v>6</v>
      </c>
      <c r="D18" s="135">
        <v>1</v>
      </c>
      <c r="E18" s="135"/>
      <c r="F18" s="135"/>
      <c r="G18" s="135">
        <v>1</v>
      </c>
      <c r="H18" s="135"/>
      <c r="I18" s="135"/>
      <c r="J18" s="41">
        <f t="shared" ref="J18:J25" si="0">SUM(B18:I18)</f>
        <v>9</v>
      </c>
      <c r="K18" s="464"/>
      <c r="L18" s="465"/>
      <c r="M18" s="466"/>
      <c r="P18" s="24" t="s">
        <v>278</v>
      </c>
    </row>
    <row r="19" spans="1:16" s="24" customFormat="1" ht="20.25" customHeight="1" x14ac:dyDescent="0.15">
      <c r="A19" s="42" t="s">
        <v>50</v>
      </c>
      <c r="B19" s="135"/>
      <c r="C19" s="135">
        <v>5</v>
      </c>
      <c r="D19" s="135">
        <v>1</v>
      </c>
      <c r="E19" s="135">
        <v>1</v>
      </c>
      <c r="F19" s="135">
        <v>1</v>
      </c>
      <c r="G19" s="135"/>
      <c r="H19" s="135"/>
      <c r="I19" s="135">
        <v>1</v>
      </c>
      <c r="J19" s="41">
        <f t="shared" si="0"/>
        <v>9</v>
      </c>
      <c r="K19" s="467"/>
      <c r="L19" s="465"/>
      <c r="M19" s="466"/>
      <c r="P19" s="24" t="s">
        <v>303</v>
      </c>
    </row>
    <row r="20" spans="1:16" s="24" customFormat="1" ht="20.25" customHeight="1" x14ac:dyDescent="0.15">
      <c r="A20" s="40" t="s">
        <v>51</v>
      </c>
      <c r="B20" s="135">
        <v>1</v>
      </c>
      <c r="C20" s="135">
        <v>4</v>
      </c>
      <c r="D20" s="135"/>
      <c r="E20" s="135"/>
      <c r="F20" s="135">
        <v>1</v>
      </c>
      <c r="G20" s="135"/>
      <c r="H20" s="135"/>
      <c r="I20" s="135"/>
      <c r="J20" s="41">
        <f t="shared" si="0"/>
        <v>6</v>
      </c>
      <c r="K20" s="464"/>
      <c r="L20" s="465"/>
      <c r="M20" s="466"/>
      <c r="P20" s="24" t="s">
        <v>279</v>
      </c>
    </row>
    <row r="21" spans="1:16" s="24" customFormat="1" ht="20.25" customHeight="1" x14ac:dyDescent="0.15">
      <c r="A21" s="40" t="s">
        <v>111</v>
      </c>
      <c r="B21" s="135">
        <v>1</v>
      </c>
      <c r="C21" s="135">
        <v>6</v>
      </c>
      <c r="D21" s="135">
        <v>1</v>
      </c>
      <c r="E21" s="135"/>
      <c r="F21" s="135"/>
      <c r="G21" s="135">
        <v>1</v>
      </c>
      <c r="H21" s="135"/>
      <c r="I21" s="135"/>
      <c r="J21" s="41">
        <f t="shared" si="0"/>
        <v>9</v>
      </c>
      <c r="K21" s="464"/>
      <c r="L21" s="465"/>
      <c r="M21" s="466"/>
      <c r="P21" s="24" t="s">
        <v>280</v>
      </c>
    </row>
    <row r="22" spans="1:16" s="24" customFormat="1" ht="20.25" customHeight="1" x14ac:dyDescent="0.15">
      <c r="A22" s="40" t="s">
        <v>112</v>
      </c>
      <c r="B22" s="135">
        <v>1</v>
      </c>
      <c r="C22" s="135">
        <v>6</v>
      </c>
      <c r="D22" s="135"/>
      <c r="E22" s="135">
        <v>1</v>
      </c>
      <c r="F22" s="135"/>
      <c r="G22" s="135"/>
      <c r="H22" s="135">
        <v>1</v>
      </c>
      <c r="I22" s="135"/>
      <c r="J22" s="41">
        <f t="shared" si="0"/>
        <v>9</v>
      </c>
      <c r="K22" s="467"/>
      <c r="L22" s="465"/>
      <c r="M22" s="466"/>
      <c r="P22" s="24" t="s">
        <v>281</v>
      </c>
    </row>
    <row r="23" spans="1:16" s="24" customFormat="1" ht="20.25" customHeight="1" x14ac:dyDescent="0.15">
      <c r="A23" s="40" t="s">
        <v>113</v>
      </c>
      <c r="B23" s="135"/>
      <c r="C23" s="135">
        <v>9</v>
      </c>
      <c r="D23" s="135"/>
      <c r="E23" s="135"/>
      <c r="F23" s="135">
        <v>1</v>
      </c>
      <c r="G23" s="135">
        <v>1</v>
      </c>
      <c r="H23" s="135"/>
      <c r="I23" s="135"/>
      <c r="J23" s="41">
        <f t="shared" si="0"/>
        <v>11</v>
      </c>
      <c r="K23" s="124"/>
      <c r="L23" s="125"/>
      <c r="M23" s="126"/>
      <c r="P23" s="24" t="s">
        <v>282</v>
      </c>
    </row>
    <row r="24" spans="1:16" s="24" customFormat="1" ht="20.25" customHeight="1" x14ac:dyDescent="0.15">
      <c r="A24" s="40" t="s">
        <v>114</v>
      </c>
      <c r="B24" s="135"/>
      <c r="C24" s="135">
        <v>9</v>
      </c>
      <c r="D24" s="135"/>
      <c r="E24" s="135"/>
      <c r="F24" s="135"/>
      <c r="G24" s="135"/>
      <c r="H24" s="135"/>
      <c r="I24" s="135"/>
      <c r="J24" s="41">
        <f t="shared" si="0"/>
        <v>9</v>
      </c>
      <c r="K24" s="124"/>
      <c r="L24" s="125"/>
      <c r="M24" s="126"/>
      <c r="P24" s="24" t="s">
        <v>283</v>
      </c>
    </row>
    <row r="25" spans="1:16" s="24" customFormat="1" ht="20.25" customHeight="1" x14ac:dyDescent="0.15">
      <c r="A25" s="72" t="s">
        <v>115</v>
      </c>
      <c r="B25" s="136">
        <v>1</v>
      </c>
      <c r="C25" s="136">
        <v>8</v>
      </c>
      <c r="D25" s="136"/>
      <c r="E25" s="136"/>
      <c r="F25" s="136">
        <v>1</v>
      </c>
      <c r="G25" s="136">
        <v>1</v>
      </c>
      <c r="H25" s="136"/>
      <c r="I25" s="136"/>
      <c r="J25" s="43">
        <f t="shared" si="0"/>
        <v>11</v>
      </c>
      <c r="K25" s="414"/>
      <c r="L25" s="415"/>
      <c r="M25" s="416"/>
    </row>
    <row r="26" spans="1:16" s="24" customFormat="1" ht="20.25" customHeight="1" x14ac:dyDescent="0.15">
      <c r="A26" s="44" t="s">
        <v>227</v>
      </c>
      <c r="B26" s="130">
        <f>SUM(B15:B25)</f>
        <v>8</v>
      </c>
      <c r="C26" s="130">
        <f t="shared" ref="C26:J26" si="1">SUM(C15:C25)</f>
        <v>71</v>
      </c>
      <c r="D26" s="130">
        <f t="shared" si="1"/>
        <v>4</v>
      </c>
      <c r="E26" s="130">
        <f t="shared" si="1"/>
        <v>3</v>
      </c>
      <c r="F26" s="130">
        <f t="shared" si="1"/>
        <v>5</v>
      </c>
      <c r="G26" s="130">
        <f t="shared" si="1"/>
        <v>5</v>
      </c>
      <c r="H26" s="130">
        <f t="shared" si="1"/>
        <v>2</v>
      </c>
      <c r="I26" s="130">
        <f t="shared" si="1"/>
        <v>2</v>
      </c>
      <c r="J26" s="130">
        <f t="shared" si="1"/>
        <v>100</v>
      </c>
      <c r="K26" s="127"/>
      <c r="L26" s="128"/>
      <c r="M26" s="129"/>
    </row>
    <row r="27" spans="1:16" s="20" customFormat="1" ht="20.25" customHeight="1" x14ac:dyDescent="0.15">
      <c r="A27" s="44" t="s">
        <v>76</v>
      </c>
      <c r="B27" s="45">
        <f>B26/J26</f>
        <v>0.08</v>
      </c>
      <c r="C27" s="222">
        <f>C26/J26</f>
        <v>0.71</v>
      </c>
      <c r="D27" s="45">
        <f>D26/J26</f>
        <v>0.04</v>
      </c>
      <c r="E27" s="45">
        <f>E26/J26</f>
        <v>0.03</v>
      </c>
      <c r="F27" s="445">
        <f>(F26+G26)/J26</f>
        <v>0.1</v>
      </c>
      <c r="G27" s="446"/>
      <c r="H27" s="45">
        <f>H26/J26</f>
        <v>0.02</v>
      </c>
      <c r="I27" s="45">
        <f>I26/J26</f>
        <v>0.02</v>
      </c>
      <c r="J27" s="45">
        <f>J26/J26</f>
        <v>1</v>
      </c>
      <c r="K27" s="447"/>
      <c r="L27" s="448"/>
      <c r="M27" s="449"/>
    </row>
    <row r="28" spans="1:16" s="20" customFormat="1" ht="20.25" customHeight="1" x14ac:dyDescent="0.15">
      <c r="A28" s="47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</row>
    <row r="29" spans="1:16" s="20" customFormat="1" ht="20.25" customHeight="1" x14ac:dyDescent="0.15">
      <c r="A29" s="450" t="s">
        <v>5</v>
      </c>
      <c r="B29" s="451"/>
      <c r="C29" s="452"/>
      <c r="D29" s="453" t="s">
        <v>6</v>
      </c>
      <c r="E29" s="452"/>
      <c r="F29" s="453" t="s">
        <v>7</v>
      </c>
      <c r="G29" s="452"/>
      <c r="H29" s="453" t="s">
        <v>8</v>
      </c>
      <c r="I29" s="451"/>
      <c r="J29" s="451"/>
      <c r="K29" s="451"/>
      <c r="L29" s="451"/>
      <c r="M29" s="454"/>
    </row>
    <row r="30" spans="1:16" s="20" customFormat="1" ht="20.25" customHeight="1" x14ac:dyDescent="0.15">
      <c r="A30" s="437" t="s">
        <v>37</v>
      </c>
      <c r="B30" s="438"/>
      <c r="C30" s="439"/>
      <c r="D30" s="49">
        <f>SUM(B15:B20)</f>
        <v>5</v>
      </c>
      <c r="E30" s="50" t="s">
        <v>2</v>
      </c>
      <c r="F30" s="51">
        <f>SUM(B21:B25)</f>
        <v>3</v>
      </c>
      <c r="G30" s="52" t="s">
        <v>2</v>
      </c>
      <c r="H30" s="440">
        <f>SUM(F30,D30)</f>
        <v>8</v>
      </c>
      <c r="I30" s="441"/>
      <c r="J30" s="53" t="s">
        <v>2</v>
      </c>
      <c r="K30" s="54" t="s">
        <v>9</v>
      </c>
      <c r="L30" s="79">
        <f>H30/H38*100</f>
        <v>8</v>
      </c>
      <c r="M30" s="55" t="s">
        <v>10</v>
      </c>
    </row>
    <row r="31" spans="1:16" s="20" customFormat="1" ht="20.25" customHeight="1" x14ac:dyDescent="0.15">
      <c r="A31" s="426" t="s">
        <v>36</v>
      </c>
      <c r="B31" s="427"/>
      <c r="C31" s="428"/>
      <c r="D31" s="56">
        <f>SUM(C15:C20)</f>
        <v>33</v>
      </c>
      <c r="E31" s="57" t="s">
        <v>2</v>
      </c>
      <c r="F31" s="56">
        <f>SUM(C21:C25)</f>
        <v>38</v>
      </c>
      <c r="G31" s="58" t="s">
        <v>2</v>
      </c>
      <c r="H31" s="429">
        <f>SUM(F31,D31)</f>
        <v>71</v>
      </c>
      <c r="I31" s="430"/>
      <c r="J31" s="58" t="s">
        <v>2</v>
      </c>
      <c r="K31" s="59" t="s">
        <v>9</v>
      </c>
      <c r="L31" s="223">
        <f>H31/H38*100</f>
        <v>71</v>
      </c>
      <c r="M31" s="60" t="s">
        <v>10</v>
      </c>
    </row>
    <row r="32" spans="1:16" s="20" customFormat="1" ht="20.25" customHeight="1" x14ac:dyDescent="0.15">
      <c r="A32" s="442" t="s">
        <v>77</v>
      </c>
      <c r="B32" s="443"/>
      <c r="C32" s="444"/>
      <c r="D32" s="51">
        <f>SUM(D15:D20)</f>
        <v>3</v>
      </c>
      <c r="E32" s="57" t="s">
        <v>2</v>
      </c>
      <c r="F32" s="56">
        <f>SUM(D21:D25)</f>
        <v>1</v>
      </c>
      <c r="G32" s="58" t="s">
        <v>2</v>
      </c>
      <c r="H32" s="429">
        <f>SUM(D32,F32)</f>
        <v>4</v>
      </c>
      <c r="I32" s="430"/>
      <c r="J32" s="58" t="s">
        <v>2</v>
      </c>
      <c r="K32" s="61" t="s">
        <v>9</v>
      </c>
      <c r="L32" s="81">
        <f>$H32/H38*100</f>
        <v>4</v>
      </c>
      <c r="M32" s="60" t="s">
        <v>10</v>
      </c>
    </row>
    <row r="33" spans="1:13" s="20" customFormat="1" ht="20.25" customHeight="1" x14ac:dyDescent="0.15">
      <c r="A33" s="426" t="s">
        <v>39</v>
      </c>
      <c r="B33" s="427"/>
      <c r="C33" s="428"/>
      <c r="D33" s="56">
        <f>SUM(E15:E20)</f>
        <v>2</v>
      </c>
      <c r="E33" s="62" t="s">
        <v>2</v>
      </c>
      <c r="F33" s="51">
        <f>SUM(E21:E25)</f>
        <v>1</v>
      </c>
      <c r="G33" s="63" t="s">
        <v>2</v>
      </c>
      <c r="H33" s="429">
        <f>SUM(D33,F33)</f>
        <v>3</v>
      </c>
      <c r="I33" s="430"/>
      <c r="J33" s="63" t="s">
        <v>2</v>
      </c>
      <c r="K33" s="64" t="s">
        <v>9</v>
      </c>
      <c r="L33" s="80">
        <f>H33/H38*100</f>
        <v>3</v>
      </c>
      <c r="M33" s="65" t="s">
        <v>10</v>
      </c>
    </row>
    <row r="34" spans="1:13" s="20" customFormat="1" ht="20.25" customHeight="1" x14ac:dyDescent="0.15">
      <c r="A34" s="426" t="s">
        <v>40</v>
      </c>
      <c r="B34" s="427"/>
      <c r="C34" s="428"/>
      <c r="D34" s="56">
        <f>SUM(F15:F20)</f>
        <v>3</v>
      </c>
      <c r="E34" s="57" t="s">
        <v>2</v>
      </c>
      <c r="F34" s="56">
        <f>SUM(F21:F25)</f>
        <v>2</v>
      </c>
      <c r="G34" s="58" t="s">
        <v>2</v>
      </c>
      <c r="H34" s="123">
        <f>SUM(D34,F34)</f>
        <v>5</v>
      </c>
      <c r="I34" s="433">
        <f>SUM(H34:H35)</f>
        <v>10</v>
      </c>
      <c r="J34" s="231" t="s">
        <v>2</v>
      </c>
      <c r="K34" s="435" t="s">
        <v>9</v>
      </c>
      <c r="L34" s="431">
        <f>I34/H38*100</f>
        <v>10</v>
      </c>
      <c r="M34" s="424" t="s">
        <v>10</v>
      </c>
    </row>
    <row r="35" spans="1:13" s="20" customFormat="1" ht="20.25" customHeight="1" x14ac:dyDescent="0.15">
      <c r="A35" s="426" t="s">
        <v>41</v>
      </c>
      <c r="B35" s="427"/>
      <c r="C35" s="428"/>
      <c r="D35" s="56">
        <f>SUM(G15:G20)</f>
        <v>2</v>
      </c>
      <c r="E35" s="57" t="s">
        <v>2</v>
      </c>
      <c r="F35" s="56">
        <f>SUM(G21:G25)</f>
        <v>3</v>
      </c>
      <c r="G35" s="58" t="s">
        <v>2</v>
      </c>
      <c r="H35" s="132">
        <f>SUM(D35,F35)</f>
        <v>5</v>
      </c>
      <c r="I35" s="434"/>
      <c r="J35" s="53" t="s">
        <v>2</v>
      </c>
      <c r="K35" s="436"/>
      <c r="L35" s="432"/>
      <c r="M35" s="425"/>
    </row>
    <row r="36" spans="1:13" s="20" customFormat="1" ht="20.25" customHeight="1" x14ac:dyDescent="0.15">
      <c r="A36" s="426" t="s">
        <v>43</v>
      </c>
      <c r="B36" s="427"/>
      <c r="C36" s="428"/>
      <c r="D36" s="56">
        <f>SUM(H15:H20)</f>
        <v>1</v>
      </c>
      <c r="E36" s="57" t="s">
        <v>2</v>
      </c>
      <c r="F36" s="56">
        <f>SUM(H21:H25)</f>
        <v>1</v>
      </c>
      <c r="G36" s="58" t="s">
        <v>2</v>
      </c>
      <c r="H36" s="429">
        <f>SUM(F36,D36)</f>
        <v>2</v>
      </c>
      <c r="I36" s="430"/>
      <c r="J36" s="58" t="s">
        <v>2</v>
      </c>
      <c r="K36" s="61" t="s">
        <v>9</v>
      </c>
      <c r="L36" s="81">
        <f>H36/H38*100</f>
        <v>2</v>
      </c>
      <c r="M36" s="60" t="s">
        <v>10</v>
      </c>
    </row>
    <row r="37" spans="1:13" s="20" customFormat="1" ht="20.25" customHeight="1" x14ac:dyDescent="0.15">
      <c r="A37" s="426" t="s">
        <v>42</v>
      </c>
      <c r="B37" s="427"/>
      <c r="C37" s="428"/>
      <c r="D37" s="56">
        <f>SUM(I15:I20)</f>
        <v>2</v>
      </c>
      <c r="E37" s="57" t="s">
        <v>2</v>
      </c>
      <c r="F37" s="51">
        <f>SUM(I21:I25)</f>
        <v>0</v>
      </c>
      <c r="G37" s="58" t="s">
        <v>2</v>
      </c>
      <c r="H37" s="429">
        <f>SUM(F37,D37)</f>
        <v>2</v>
      </c>
      <c r="I37" s="430"/>
      <c r="J37" s="58" t="s">
        <v>2</v>
      </c>
      <c r="K37" s="61" t="s">
        <v>9</v>
      </c>
      <c r="L37" s="80">
        <f>H37/H38*100</f>
        <v>2</v>
      </c>
      <c r="M37" s="60" t="s">
        <v>10</v>
      </c>
    </row>
    <row r="38" spans="1:13" ht="20.25" customHeight="1" x14ac:dyDescent="0.15">
      <c r="A38" s="417" t="s">
        <v>11</v>
      </c>
      <c r="B38" s="418"/>
      <c r="C38" s="419"/>
      <c r="D38" s="66">
        <f>SUM(D30:D37)</f>
        <v>51</v>
      </c>
      <c r="E38" s="67" t="s">
        <v>2</v>
      </c>
      <c r="F38" s="66">
        <f>SUM(F30:F37)</f>
        <v>49</v>
      </c>
      <c r="G38" s="68" t="s">
        <v>2</v>
      </c>
      <c r="H38" s="420">
        <f>SUM(F38,D38)</f>
        <v>100</v>
      </c>
      <c r="I38" s="421"/>
      <c r="J38" s="68" t="s">
        <v>2</v>
      </c>
      <c r="K38" s="69" t="s">
        <v>9</v>
      </c>
      <c r="L38" s="82">
        <f>H38/H38*100</f>
        <v>100</v>
      </c>
      <c r="M38" s="70" t="s">
        <v>10</v>
      </c>
    </row>
    <row r="39" spans="1:13" x14ac:dyDescent="0.15">
      <c r="A39" s="25"/>
      <c r="B39" s="25"/>
      <c r="C39" s="26"/>
      <c r="D39" s="25"/>
      <c r="E39" s="26"/>
      <c r="F39" s="25"/>
      <c r="G39" s="26"/>
      <c r="H39" s="27"/>
      <c r="I39" s="25"/>
      <c r="J39" s="28"/>
      <c r="K39" s="29"/>
      <c r="L39" s="27"/>
      <c r="M39" s="30"/>
    </row>
    <row r="40" spans="1:13" ht="174" customHeight="1" x14ac:dyDescent="0.15">
      <c r="A40" s="422"/>
      <c r="B40" s="423"/>
      <c r="C40" s="423"/>
      <c r="D40" s="423"/>
      <c r="E40" s="423"/>
      <c r="F40" s="423"/>
      <c r="G40" s="423"/>
      <c r="H40" s="423"/>
      <c r="I40" s="423"/>
      <c r="J40" s="423"/>
      <c r="K40" s="423"/>
      <c r="L40" s="423"/>
      <c r="M40" s="423"/>
    </row>
    <row r="41" spans="1:13" x14ac:dyDescent="0.15">
      <c r="A41" s="84"/>
      <c r="B41" s="25"/>
      <c r="C41" s="27"/>
      <c r="D41" s="25"/>
      <c r="E41" s="27"/>
      <c r="F41" s="25"/>
      <c r="G41" s="27"/>
      <c r="H41" s="27"/>
      <c r="I41" s="25"/>
      <c r="J41" s="28"/>
      <c r="K41" s="71"/>
      <c r="L41" s="27"/>
      <c r="M41" s="30"/>
    </row>
    <row r="42" spans="1:13" x14ac:dyDescent="0.1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1"/>
    </row>
  </sheetData>
  <protectedRanges>
    <protectedRange password="CECB" sqref="A4 A6 G6 A7:B9 G8 H9 H7 I8:I9" name="範囲1_1_1"/>
    <protectedRange password="CECB" sqref="A12:M12" name="範囲1_1_2_3"/>
    <protectedRange password="CECB" sqref="A11" name="範囲1_1_1_3"/>
    <protectedRange password="CECB" sqref="A13:I14 J13 K13:L15 K23:L27" name="範囲1_2_1"/>
    <protectedRange password="CECB" sqref="K26:L29" name="範囲1_2_2"/>
    <protectedRange password="CECB" sqref="J6 I7" name="範囲1_1_1_1"/>
    <protectedRange password="CECB" sqref="K18:L22" name="範囲1_2_1_1"/>
    <protectedRange password="CECB" sqref="K16:M17" name="範囲1_2_3"/>
  </protectedRanges>
  <mergeCells count="53">
    <mergeCell ref="K21:M21"/>
    <mergeCell ref="K22:M22"/>
    <mergeCell ref="A4:M4"/>
    <mergeCell ref="B6:F6"/>
    <mergeCell ref="G6:H7"/>
    <mergeCell ref="I6:M7"/>
    <mergeCell ref="A7:A9"/>
    <mergeCell ref="C7:F7"/>
    <mergeCell ref="C8:F8"/>
    <mergeCell ref="G8:H9"/>
    <mergeCell ref="I8:I9"/>
    <mergeCell ref="J8:M9"/>
    <mergeCell ref="C9:F9"/>
    <mergeCell ref="K20:M20"/>
    <mergeCell ref="A11:B11"/>
    <mergeCell ref="C11:M11"/>
    <mergeCell ref="A12:M12"/>
    <mergeCell ref="A13:A14"/>
    <mergeCell ref="B13:I13"/>
    <mergeCell ref="J13:J14"/>
    <mergeCell ref="K13:M14"/>
    <mergeCell ref="K15:M15"/>
    <mergeCell ref="K16:M16"/>
    <mergeCell ref="K17:M17"/>
    <mergeCell ref="K18:M18"/>
    <mergeCell ref="K19:M19"/>
    <mergeCell ref="F27:G27"/>
    <mergeCell ref="K27:M27"/>
    <mergeCell ref="A29:C29"/>
    <mergeCell ref="D29:E29"/>
    <mergeCell ref="F29:G29"/>
    <mergeCell ref="H29:M29"/>
    <mergeCell ref="A30:C30"/>
    <mergeCell ref="H30:I30"/>
    <mergeCell ref="A31:C31"/>
    <mergeCell ref="H31:I31"/>
    <mergeCell ref="A32:C32"/>
    <mergeCell ref="H32:I32"/>
    <mergeCell ref="A33:C33"/>
    <mergeCell ref="H33:I33"/>
    <mergeCell ref="A34:C34"/>
    <mergeCell ref="I34:I35"/>
    <mergeCell ref="K34:K35"/>
    <mergeCell ref="A38:C38"/>
    <mergeCell ref="H38:I38"/>
    <mergeCell ref="A40:M40"/>
    <mergeCell ref="M34:M35"/>
    <mergeCell ref="A35:C35"/>
    <mergeCell ref="A36:C36"/>
    <mergeCell ref="H36:I36"/>
    <mergeCell ref="A37:C37"/>
    <mergeCell ref="H37:I37"/>
    <mergeCell ref="L34:L35"/>
  </mergeCells>
  <phoneticPr fontId="1"/>
  <conditionalFormatting sqref="C27">
    <cfRule type="cellIs" dxfId="1049" priority="9" operator="lessThan">
      <formula>0.7</formula>
    </cfRule>
  </conditionalFormatting>
  <conditionalFormatting sqref="F27:G27">
    <cfRule type="cellIs" dxfId="1048" priority="8" operator="lessThan">
      <formula>0.1</formula>
    </cfRule>
  </conditionalFormatting>
  <conditionalFormatting sqref="B27 D27:E27 H27:I27">
    <cfRule type="cellIs" dxfId="1047" priority="7" operator="equal">
      <formula>0</formula>
    </cfRule>
  </conditionalFormatting>
  <conditionalFormatting sqref="L31">
    <cfRule type="cellIs" dxfId="1046" priority="6" operator="lessThan">
      <formula>70</formula>
    </cfRule>
  </conditionalFormatting>
  <conditionalFormatting sqref="L34:L35">
    <cfRule type="cellIs" dxfId="1045" priority="5" operator="lessThan">
      <formula>10</formula>
    </cfRule>
  </conditionalFormatting>
  <conditionalFormatting sqref="L30 L32:L33 L36:L37">
    <cfRule type="cellIs" dxfId="1044" priority="4" operator="equal">
      <formula>0</formula>
    </cfRule>
  </conditionalFormatting>
  <conditionalFormatting sqref="J26">
    <cfRule type="cellIs" dxfId="1043" priority="3" operator="notBetween">
      <formula>90</formula>
      <formula>120</formula>
    </cfRule>
  </conditionalFormatting>
  <conditionalFormatting sqref="H38:I38">
    <cfRule type="cellIs" dxfId="1042" priority="2" operator="notBetween">
      <formula>90</formula>
      <formula>120</formula>
    </cfRule>
  </conditionalFormatting>
  <conditionalFormatting sqref="H34:H35">
    <cfRule type="cellIs" dxfId="1041" priority="1" operator="equal">
      <formula>0</formula>
    </cfRule>
  </conditionalFormatting>
  <dataValidations count="1">
    <dataValidation type="list" allowBlank="1" showInputMessage="1" showErrorMessage="1" sqref="C9:F9">
      <formula1>$P$14:$P$24</formula1>
    </dataValidation>
  </dataValidations>
  <pageMargins left="0.51181102362204722" right="0.47244094488188981" top="0.43307086614173229" bottom="0.43307086614173229" header="0.31496062992125984" footer="0.35433070866141736"/>
  <pageSetup paperSize="9" firstPageNumber="4" orientation="portrait" useFirstPageNumber="1" verticalDpi="300" r:id="rId1"/>
  <headerFooter alignWithMargins="0">
    <oddHeader>&amp;R№&amp;P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50"/>
    <pageSetUpPr fitToPage="1"/>
  </sheetPr>
  <dimension ref="A1:BD43"/>
  <sheetViews>
    <sheetView zoomScaleNormal="100" workbookViewId="0">
      <selection activeCell="B1" sqref="B1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271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7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50"/>
    <pageSetUpPr fitToPage="1"/>
  </sheetPr>
  <dimension ref="A1:BD43"/>
  <sheetViews>
    <sheetView zoomScaleNormal="100" workbookViewId="0">
      <selection activeCell="D5" sqref="D5:E6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270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8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50"/>
    <pageSetUpPr fitToPage="1"/>
  </sheetPr>
  <dimension ref="A1:BD43"/>
  <sheetViews>
    <sheetView zoomScaleNormal="100" workbookViewId="0">
      <selection activeCell="C2" sqref="C2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269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9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50"/>
    <pageSetUpPr fitToPage="1"/>
  </sheetPr>
  <dimension ref="A1:BD43"/>
  <sheetViews>
    <sheetView topLeftCell="B1" zoomScaleNormal="100" workbookViewId="0">
      <selection activeCell="B4" sqref="B4:I4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268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10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267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11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indexed="50"/>
    <pageSetUpPr fitToPage="1"/>
  </sheetPr>
  <dimension ref="A1:BD43"/>
  <sheetViews>
    <sheetView topLeftCell="A31" zoomScaleNormal="100" workbookViewId="0">
      <selection activeCell="B2" sqref="B2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266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12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265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1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264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2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50"/>
    <pageSetUpPr fitToPage="1"/>
  </sheetPr>
  <dimension ref="A1:BD43"/>
  <sheetViews>
    <sheetView zoomScaleNormal="100" workbookViewId="0">
      <selection activeCell="J6" sqref="J6"/>
    </sheetView>
  </sheetViews>
  <sheetFormatPr defaultRowHeight="13.5" x14ac:dyDescent="0.15"/>
  <cols>
    <col min="1" max="1" width="1.5" style="3" customWidth="1"/>
    <col min="2" max="2" width="4.625" style="3" customWidth="1"/>
    <col min="3" max="3" width="8.625" style="114" customWidth="1"/>
    <col min="4" max="4" width="37.25" style="3" customWidth="1"/>
    <col min="5" max="5" width="8.625" style="3" customWidth="1"/>
    <col min="6" max="6" width="10.625" style="3" customWidth="1"/>
    <col min="7" max="8" width="7.75" style="3" customWidth="1"/>
    <col min="9" max="9" width="18.625" style="3" customWidth="1"/>
    <col min="10" max="10" width="1.5" style="3" customWidth="1"/>
    <col min="11" max="11" width="13" style="3" customWidth="1"/>
    <col min="12" max="47" width="4.75" style="3" customWidth="1"/>
    <col min="48" max="55" width="5.375" style="3" customWidth="1"/>
    <col min="56" max="56" width="6.375" style="3" customWidth="1"/>
    <col min="57" max="240" width="9" style="3"/>
    <col min="241" max="241" width="1.5" style="3" customWidth="1"/>
    <col min="242" max="242" width="4.625" style="3" customWidth="1"/>
    <col min="243" max="243" width="8.625" style="3" customWidth="1"/>
    <col min="244" max="244" width="37.25" style="3" customWidth="1"/>
    <col min="245" max="245" width="8.625" style="3" customWidth="1"/>
    <col min="246" max="246" width="10.625" style="3" customWidth="1"/>
    <col min="247" max="248" width="7.75" style="3" customWidth="1"/>
    <col min="249" max="249" width="18.625" style="3" customWidth="1"/>
    <col min="250" max="250" width="1.5" style="3" customWidth="1"/>
    <col min="251" max="267" width="0" style="3" hidden="1" customWidth="1"/>
    <col min="268" max="496" width="9" style="3"/>
    <col min="497" max="497" width="1.5" style="3" customWidth="1"/>
    <col min="498" max="498" width="4.625" style="3" customWidth="1"/>
    <col min="499" max="499" width="8.625" style="3" customWidth="1"/>
    <col min="500" max="500" width="37.25" style="3" customWidth="1"/>
    <col min="501" max="501" width="8.625" style="3" customWidth="1"/>
    <col min="502" max="502" width="10.625" style="3" customWidth="1"/>
    <col min="503" max="504" width="7.75" style="3" customWidth="1"/>
    <col min="505" max="505" width="18.625" style="3" customWidth="1"/>
    <col min="506" max="506" width="1.5" style="3" customWidth="1"/>
    <col min="507" max="523" width="0" style="3" hidden="1" customWidth="1"/>
    <col min="524" max="752" width="9" style="3"/>
    <col min="753" max="753" width="1.5" style="3" customWidth="1"/>
    <col min="754" max="754" width="4.625" style="3" customWidth="1"/>
    <col min="755" max="755" width="8.625" style="3" customWidth="1"/>
    <col min="756" max="756" width="37.25" style="3" customWidth="1"/>
    <col min="757" max="757" width="8.625" style="3" customWidth="1"/>
    <col min="758" max="758" width="10.625" style="3" customWidth="1"/>
    <col min="759" max="760" width="7.75" style="3" customWidth="1"/>
    <col min="761" max="761" width="18.625" style="3" customWidth="1"/>
    <col min="762" max="762" width="1.5" style="3" customWidth="1"/>
    <col min="763" max="779" width="0" style="3" hidden="1" customWidth="1"/>
    <col min="780" max="1008" width="9" style="3"/>
    <col min="1009" max="1009" width="1.5" style="3" customWidth="1"/>
    <col min="1010" max="1010" width="4.625" style="3" customWidth="1"/>
    <col min="1011" max="1011" width="8.625" style="3" customWidth="1"/>
    <col min="1012" max="1012" width="37.25" style="3" customWidth="1"/>
    <col min="1013" max="1013" width="8.625" style="3" customWidth="1"/>
    <col min="1014" max="1014" width="10.625" style="3" customWidth="1"/>
    <col min="1015" max="1016" width="7.75" style="3" customWidth="1"/>
    <col min="1017" max="1017" width="18.625" style="3" customWidth="1"/>
    <col min="1018" max="1018" width="1.5" style="3" customWidth="1"/>
    <col min="1019" max="1035" width="0" style="3" hidden="1" customWidth="1"/>
    <col min="1036" max="1264" width="9" style="3"/>
    <col min="1265" max="1265" width="1.5" style="3" customWidth="1"/>
    <col min="1266" max="1266" width="4.625" style="3" customWidth="1"/>
    <col min="1267" max="1267" width="8.625" style="3" customWidth="1"/>
    <col min="1268" max="1268" width="37.25" style="3" customWidth="1"/>
    <col min="1269" max="1269" width="8.625" style="3" customWidth="1"/>
    <col min="1270" max="1270" width="10.625" style="3" customWidth="1"/>
    <col min="1271" max="1272" width="7.75" style="3" customWidth="1"/>
    <col min="1273" max="1273" width="18.625" style="3" customWidth="1"/>
    <col min="1274" max="1274" width="1.5" style="3" customWidth="1"/>
    <col min="1275" max="1291" width="0" style="3" hidden="1" customWidth="1"/>
    <col min="1292" max="1520" width="9" style="3"/>
    <col min="1521" max="1521" width="1.5" style="3" customWidth="1"/>
    <col min="1522" max="1522" width="4.625" style="3" customWidth="1"/>
    <col min="1523" max="1523" width="8.625" style="3" customWidth="1"/>
    <col min="1524" max="1524" width="37.25" style="3" customWidth="1"/>
    <col min="1525" max="1525" width="8.625" style="3" customWidth="1"/>
    <col min="1526" max="1526" width="10.625" style="3" customWidth="1"/>
    <col min="1527" max="1528" width="7.75" style="3" customWidth="1"/>
    <col min="1529" max="1529" width="18.625" style="3" customWidth="1"/>
    <col min="1530" max="1530" width="1.5" style="3" customWidth="1"/>
    <col min="1531" max="1547" width="0" style="3" hidden="1" customWidth="1"/>
    <col min="1548" max="1776" width="9" style="3"/>
    <col min="1777" max="1777" width="1.5" style="3" customWidth="1"/>
    <col min="1778" max="1778" width="4.625" style="3" customWidth="1"/>
    <col min="1779" max="1779" width="8.625" style="3" customWidth="1"/>
    <col min="1780" max="1780" width="37.25" style="3" customWidth="1"/>
    <col min="1781" max="1781" width="8.625" style="3" customWidth="1"/>
    <col min="1782" max="1782" width="10.625" style="3" customWidth="1"/>
    <col min="1783" max="1784" width="7.75" style="3" customWidth="1"/>
    <col min="1785" max="1785" width="18.625" style="3" customWidth="1"/>
    <col min="1786" max="1786" width="1.5" style="3" customWidth="1"/>
    <col min="1787" max="1803" width="0" style="3" hidden="1" customWidth="1"/>
    <col min="1804" max="2032" width="9" style="3"/>
    <col min="2033" max="2033" width="1.5" style="3" customWidth="1"/>
    <col min="2034" max="2034" width="4.625" style="3" customWidth="1"/>
    <col min="2035" max="2035" width="8.625" style="3" customWidth="1"/>
    <col min="2036" max="2036" width="37.25" style="3" customWidth="1"/>
    <col min="2037" max="2037" width="8.625" style="3" customWidth="1"/>
    <col min="2038" max="2038" width="10.625" style="3" customWidth="1"/>
    <col min="2039" max="2040" width="7.75" style="3" customWidth="1"/>
    <col min="2041" max="2041" width="18.625" style="3" customWidth="1"/>
    <col min="2042" max="2042" width="1.5" style="3" customWidth="1"/>
    <col min="2043" max="2059" width="0" style="3" hidden="1" customWidth="1"/>
    <col min="2060" max="2288" width="9" style="3"/>
    <col min="2289" max="2289" width="1.5" style="3" customWidth="1"/>
    <col min="2290" max="2290" width="4.625" style="3" customWidth="1"/>
    <col min="2291" max="2291" width="8.625" style="3" customWidth="1"/>
    <col min="2292" max="2292" width="37.25" style="3" customWidth="1"/>
    <col min="2293" max="2293" width="8.625" style="3" customWidth="1"/>
    <col min="2294" max="2294" width="10.625" style="3" customWidth="1"/>
    <col min="2295" max="2296" width="7.75" style="3" customWidth="1"/>
    <col min="2297" max="2297" width="18.625" style="3" customWidth="1"/>
    <col min="2298" max="2298" width="1.5" style="3" customWidth="1"/>
    <col min="2299" max="2315" width="0" style="3" hidden="1" customWidth="1"/>
    <col min="2316" max="2544" width="9" style="3"/>
    <col min="2545" max="2545" width="1.5" style="3" customWidth="1"/>
    <col min="2546" max="2546" width="4.625" style="3" customWidth="1"/>
    <col min="2547" max="2547" width="8.625" style="3" customWidth="1"/>
    <col min="2548" max="2548" width="37.25" style="3" customWidth="1"/>
    <col min="2549" max="2549" width="8.625" style="3" customWidth="1"/>
    <col min="2550" max="2550" width="10.625" style="3" customWidth="1"/>
    <col min="2551" max="2552" width="7.75" style="3" customWidth="1"/>
    <col min="2553" max="2553" width="18.625" style="3" customWidth="1"/>
    <col min="2554" max="2554" width="1.5" style="3" customWidth="1"/>
    <col min="2555" max="2571" width="0" style="3" hidden="1" customWidth="1"/>
    <col min="2572" max="2800" width="9" style="3"/>
    <col min="2801" max="2801" width="1.5" style="3" customWidth="1"/>
    <col min="2802" max="2802" width="4.625" style="3" customWidth="1"/>
    <col min="2803" max="2803" width="8.625" style="3" customWidth="1"/>
    <col min="2804" max="2804" width="37.25" style="3" customWidth="1"/>
    <col min="2805" max="2805" width="8.625" style="3" customWidth="1"/>
    <col min="2806" max="2806" width="10.625" style="3" customWidth="1"/>
    <col min="2807" max="2808" width="7.75" style="3" customWidth="1"/>
    <col min="2809" max="2809" width="18.625" style="3" customWidth="1"/>
    <col min="2810" max="2810" width="1.5" style="3" customWidth="1"/>
    <col min="2811" max="2827" width="0" style="3" hidden="1" customWidth="1"/>
    <col min="2828" max="3056" width="9" style="3"/>
    <col min="3057" max="3057" width="1.5" style="3" customWidth="1"/>
    <col min="3058" max="3058" width="4.625" style="3" customWidth="1"/>
    <col min="3059" max="3059" width="8.625" style="3" customWidth="1"/>
    <col min="3060" max="3060" width="37.25" style="3" customWidth="1"/>
    <col min="3061" max="3061" width="8.625" style="3" customWidth="1"/>
    <col min="3062" max="3062" width="10.625" style="3" customWidth="1"/>
    <col min="3063" max="3064" width="7.75" style="3" customWidth="1"/>
    <col min="3065" max="3065" width="18.625" style="3" customWidth="1"/>
    <col min="3066" max="3066" width="1.5" style="3" customWidth="1"/>
    <col min="3067" max="3083" width="0" style="3" hidden="1" customWidth="1"/>
    <col min="3084" max="3312" width="9" style="3"/>
    <col min="3313" max="3313" width="1.5" style="3" customWidth="1"/>
    <col min="3314" max="3314" width="4.625" style="3" customWidth="1"/>
    <col min="3315" max="3315" width="8.625" style="3" customWidth="1"/>
    <col min="3316" max="3316" width="37.25" style="3" customWidth="1"/>
    <col min="3317" max="3317" width="8.625" style="3" customWidth="1"/>
    <col min="3318" max="3318" width="10.625" style="3" customWidth="1"/>
    <col min="3319" max="3320" width="7.75" style="3" customWidth="1"/>
    <col min="3321" max="3321" width="18.625" style="3" customWidth="1"/>
    <col min="3322" max="3322" width="1.5" style="3" customWidth="1"/>
    <col min="3323" max="3339" width="0" style="3" hidden="1" customWidth="1"/>
    <col min="3340" max="3568" width="9" style="3"/>
    <col min="3569" max="3569" width="1.5" style="3" customWidth="1"/>
    <col min="3570" max="3570" width="4.625" style="3" customWidth="1"/>
    <col min="3571" max="3571" width="8.625" style="3" customWidth="1"/>
    <col min="3572" max="3572" width="37.25" style="3" customWidth="1"/>
    <col min="3573" max="3573" width="8.625" style="3" customWidth="1"/>
    <col min="3574" max="3574" width="10.625" style="3" customWidth="1"/>
    <col min="3575" max="3576" width="7.75" style="3" customWidth="1"/>
    <col min="3577" max="3577" width="18.625" style="3" customWidth="1"/>
    <col min="3578" max="3578" width="1.5" style="3" customWidth="1"/>
    <col min="3579" max="3595" width="0" style="3" hidden="1" customWidth="1"/>
    <col min="3596" max="3824" width="9" style="3"/>
    <col min="3825" max="3825" width="1.5" style="3" customWidth="1"/>
    <col min="3826" max="3826" width="4.625" style="3" customWidth="1"/>
    <col min="3827" max="3827" width="8.625" style="3" customWidth="1"/>
    <col min="3828" max="3828" width="37.25" style="3" customWidth="1"/>
    <col min="3829" max="3829" width="8.625" style="3" customWidth="1"/>
    <col min="3830" max="3830" width="10.625" style="3" customWidth="1"/>
    <col min="3831" max="3832" width="7.75" style="3" customWidth="1"/>
    <col min="3833" max="3833" width="18.625" style="3" customWidth="1"/>
    <col min="3834" max="3834" width="1.5" style="3" customWidth="1"/>
    <col min="3835" max="3851" width="0" style="3" hidden="1" customWidth="1"/>
    <col min="3852" max="4080" width="9" style="3"/>
    <col min="4081" max="4081" width="1.5" style="3" customWidth="1"/>
    <col min="4082" max="4082" width="4.625" style="3" customWidth="1"/>
    <col min="4083" max="4083" width="8.625" style="3" customWidth="1"/>
    <col min="4084" max="4084" width="37.25" style="3" customWidth="1"/>
    <col min="4085" max="4085" width="8.625" style="3" customWidth="1"/>
    <col min="4086" max="4086" width="10.625" style="3" customWidth="1"/>
    <col min="4087" max="4088" width="7.75" style="3" customWidth="1"/>
    <col min="4089" max="4089" width="18.625" style="3" customWidth="1"/>
    <col min="4090" max="4090" width="1.5" style="3" customWidth="1"/>
    <col min="4091" max="4107" width="0" style="3" hidden="1" customWidth="1"/>
    <col min="4108" max="4336" width="9" style="3"/>
    <col min="4337" max="4337" width="1.5" style="3" customWidth="1"/>
    <col min="4338" max="4338" width="4.625" style="3" customWidth="1"/>
    <col min="4339" max="4339" width="8.625" style="3" customWidth="1"/>
    <col min="4340" max="4340" width="37.25" style="3" customWidth="1"/>
    <col min="4341" max="4341" width="8.625" style="3" customWidth="1"/>
    <col min="4342" max="4342" width="10.625" style="3" customWidth="1"/>
    <col min="4343" max="4344" width="7.75" style="3" customWidth="1"/>
    <col min="4345" max="4345" width="18.625" style="3" customWidth="1"/>
    <col min="4346" max="4346" width="1.5" style="3" customWidth="1"/>
    <col min="4347" max="4363" width="0" style="3" hidden="1" customWidth="1"/>
    <col min="4364" max="4592" width="9" style="3"/>
    <col min="4593" max="4593" width="1.5" style="3" customWidth="1"/>
    <col min="4594" max="4594" width="4.625" style="3" customWidth="1"/>
    <col min="4595" max="4595" width="8.625" style="3" customWidth="1"/>
    <col min="4596" max="4596" width="37.25" style="3" customWidth="1"/>
    <col min="4597" max="4597" width="8.625" style="3" customWidth="1"/>
    <col min="4598" max="4598" width="10.625" style="3" customWidth="1"/>
    <col min="4599" max="4600" width="7.75" style="3" customWidth="1"/>
    <col min="4601" max="4601" width="18.625" style="3" customWidth="1"/>
    <col min="4602" max="4602" width="1.5" style="3" customWidth="1"/>
    <col min="4603" max="4619" width="0" style="3" hidden="1" customWidth="1"/>
    <col min="4620" max="4848" width="9" style="3"/>
    <col min="4849" max="4849" width="1.5" style="3" customWidth="1"/>
    <col min="4850" max="4850" width="4.625" style="3" customWidth="1"/>
    <col min="4851" max="4851" width="8.625" style="3" customWidth="1"/>
    <col min="4852" max="4852" width="37.25" style="3" customWidth="1"/>
    <col min="4853" max="4853" width="8.625" style="3" customWidth="1"/>
    <col min="4854" max="4854" width="10.625" style="3" customWidth="1"/>
    <col min="4855" max="4856" width="7.75" style="3" customWidth="1"/>
    <col min="4857" max="4857" width="18.625" style="3" customWidth="1"/>
    <col min="4858" max="4858" width="1.5" style="3" customWidth="1"/>
    <col min="4859" max="4875" width="0" style="3" hidden="1" customWidth="1"/>
    <col min="4876" max="5104" width="9" style="3"/>
    <col min="5105" max="5105" width="1.5" style="3" customWidth="1"/>
    <col min="5106" max="5106" width="4.625" style="3" customWidth="1"/>
    <col min="5107" max="5107" width="8.625" style="3" customWidth="1"/>
    <col min="5108" max="5108" width="37.25" style="3" customWidth="1"/>
    <col min="5109" max="5109" width="8.625" style="3" customWidth="1"/>
    <col min="5110" max="5110" width="10.625" style="3" customWidth="1"/>
    <col min="5111" max="5112" width="7.75" style="3" customWidth="1"/>
    <col min="5113" max="5113" width="18.625" style="3" customWidth="1"/>
    <col min="5114" max="5114" width="1.5" style="3" customWidth="1"/>
    <col min="5115" max="5131" width="0" style="3" hidden="1" customWidth="1"/>
    <col min="5132" max="5360" width="9" style="3"/>
    <col min="5361" max="5361" width="1.5" style="3" customWidth="1"/>
    <col min="5362" max="5362" width="4.625" style="3" customWidth="1"/>
    <col min="5363" max="5363" width="8.625" style="3" customWidth="1"/>
    <col min="5364" max="5364" width="37.25" style="3" customWidth="1"/>
    <col min="5365" max="5365" width="8.625" style="3" customWidth="1"/>
    <col min="5366" max="5366" width="10.625" style="3" customWidth="1"/>
    <col min="5367" max="5368" width="7.75" style="3" customWidth="1"/>
    <col min="5369" max="5369" width="18.625" style="3" customWidth="1"/>
    <col min="5370" max="5370" width="1.5" style="3" customWidth="1"/>
    <col min="5371" max="5387" width="0" style="3" hidden="1" customWidth="1"/>
    <col min="5388" max="5616" width="9" style="3"/>
    <col min="5617" max="5617" width="1.5" style="3" customWidth="1"/>
    <col min="5618" max="5618" width="4.625" style="3" customWidth="1"/>
    <col min="5619" max="5619" width="8.625" style="3" customWidth="1"/>
    <col min="5620" max="5620" width="37.25" style="3" customWidth="1"/>
    <col min="5621" max="5621" width="8.625" style="3" customWidth="1"/>
    <col min="5622" max="5622" width="10.625" style="3" customWidth="1"/>
    <col min="5623" max="5624" width="7.75" style="3" customWidth="1"/>
    <col min="5625" max="5625" width="18.625" style="3" customWidth="1"/>
    <col min="5626" max="5626" width="1.5" style="3" customWidth="1"/>
    <col min="5627" max="5643" width="0" style="3" hidden="1" customWidth="1"/>
    <col min="5644" max="5872" width="9" style="3"/>
    <col min="5873" max="5873" width="1.5" style="3" customWidth="1"/>
    <col min="5874" max="5874" width="4.625" style="3" customWidth="1"/>
    <col min="5875" max="5875" width="8.625" style="3" customWidth="1"/>
    <col min="5876" max="5876" width="37.25" style="3" customWidth="1"/>
    <col min="5877" max="5877" width="8.625" style="3" customWidth="1"/>
    <col min="5878" max="5878" width="10.625" style="3" customWidth="1"/>
    <col min="5879" max="5880" width="7.75" style="3" customWidth="1"/>
    <col min="5881" max="5881" width="18.625" style="3" customWidth="1"/>
    <col min="5882" max="5882" width="1.5" style="3" customWidth="1"/>
    <col min="5883" max="5899" width="0" style="3" hidden="1" customWidth="1"/>
    <col min="5900" max="6128" width="9" style="3"/>
    <col min="6129" max="6129" width="1.5" style="3" customWidth="1"/>
    <col min="6130" max="6130" width="4.625" style="3" customWidth="1"/>
    <col min="6131" max="6131" width="8.625" style="3" customWidth="1"/>
    <col min="6132" max="6132" width="37.25" style="3" customWidth="1"/>
    <col min="6133" max="6133" width="8.625" style="3" customWidth="1"/>
    <col min="6134" max="6134" width="10.625" style="3" customWidth="1"/>
    <col min="6135" max="6136" width="7.75" style="3" customWidth="1"/>
    <col min="6137" max="6137" width="18.625" style="3" customWidth="1"/>
    <col min="6138" max="6138" width="1.5" style="3" customWidth="1"/>
    <col min="6139" max="6155" width="0" style="3" hidden="1" customWidth="1"/>
    <col min="6156" max="6384" width="9" style="3"/>
    <col min="6385" max="6385" width="1.5" style="3" customWidth="1"/>
    <col min="6386" max="6386" width="4.625" style="3" customWidth="1"/>
    <col min="6387" max="6387" width="8.625" style="3" customWidth="1"/>
    <col min="6388" max="6388" width="37.25" style="3" customWidth="1"/>
    <col min="6389" max="6389" width="8.625" style="3" customWidth="1"/>
    <col min="6390" max="6390" width="10.625" style="3" customWidth="1"/>
    <col min="6391" max="6392" width="7.75" style="3" customWidth="1"/>
    <col min="6393" max="6393" width="18.625" style="3" customWidth="1"/>
    <col min="6394" max="6394" width="1.5" style="3" customWidth="1"/>
    <col min="6395" max="6411" width="0" style="3" hidden="1" customWidth="1"/>
    <col min="6412" max="6640" width="9" style="3"/>
    <col min="6641" max="6641" width="1.5" style="3" customWidth="1"/>
    <col min="6642" max="6642" width="4.625" style="3" customWidth="1"/>
    <col min="6643" max="6643" width="8.625" style="3" customWidth="1"/>
    <col min="6644" max="6644" width="37.25" style="3" customWidth="1"/>
    <col min="6645" max="6645" width="8.625" style="3" customWidth="1"/>
    <col min="6646" max="6646" width="10.625" style="3" customWidth="1"/>
    <col min="6647" max="6648" width="7.75" style="3" customWidth="1"/>
    <col min="6649" max="6649" width="18.625" style="3" customWidth="1"/>
    <col min="6650" max="6650" width="1.5" style="3" customWidth="1"/>
    <col min="6651" max="6667" width="0" style="3" hidden="1" customWidth="1"/>
    <col min="6668" max="6896" width="9" style="3"/>
    <col min="6897" max="6897" width="1.5" style="3" customWidth="1"/>
    <col min="6898" max="6898" width="4.625" style="3" customWidth="1"/>
    <col min="6899" max="6899" width="8.625" style="3" customWidth="1"/>
    <col min="6900" max="6900" width="37.25" style="3" customWidth="1"/>
    <col min="6901" max="6901" width="8.625" style="3" customWidth="1"/>
    <col min="6902" max="6902" width="10.625" style="3" customWidth="1"/>
    <col min="6903" max="6904" width="7.75" style="3" customWidth="1"/>
    <col min="6905" max="6905" width="18.625" style="3" customWidth="1"/>
    <col min="6906" max="6906" width="1.5" style="3" customWidth="1"/>
    <col min="6907" max="6923" width="0" style="3" hidden="1" customWidth="1"/>
    <col min="6924" max="7152" width="9" style="3"/>
    <col min="7153" max="7153" width="1.5" style="3" customWidth="1"/>
    <col min="7154" max="7154" width="4.625" style="3" customWidth="1"/>
    <col min="7155" max="7155" width="8.625" style="3" customWidth="1"/>
    <col min="7156" max="7156" width="37.25" style="3" customWidth="1"/>
    <col min="7157" max="7157" width="8.625" style="3" customWidth="1"/>
    <col min="7158" max="7158" width="10.625" style="3" customWidth="1"/>
    <col min="7159" max="7160" width="7.75" style="3" customWidth="1"/>
    <col min="7161" max="7161" width="18.625" style="3" customWidth="1"/>
    <col min="7162" max="7162" width="1.5" style="3" customWidth="1"/>
    <col min="7163" max="7179" width="0" style="3" hidden="1" customWidth="1"/>
    <col min="7180" max="7408" width="9" style="3"/>
    <col min="7409" max="7409" width="1.5" style="3" customWidth="1"/>
    <col min="7410" max="7410" width="4.625" style="3" customWidth="1"/>
    <col min="7411" max="7411" width="8.625" style="3" customWidth="1"/>
    <col min="7412" max="7412" width="37.25" style="3" customWidth="1"/>
    <col min="7413" max="7413" width="8.625" style="3" customWidth="1"/>
    <col min="7414" max="7414" width="10.625" style="3" customWidth="1"/>
    <col min="7415" max="7416" width="7.75" style="3" customWidth="1"/>
    <col min="7417" max="7417" width="18.625" style="3" customWidth="1"/>
    <col min="7418" max="7418" width="1.5" style="3" customWidth="1"/>
    <col min="7419" max="7435" width="0" style="3" hidden="1" customWidth="1"/>
    <col min="7436" max="7664" width="9" style="3"/>
    <col min="7665" max="7665" width="1.5" style="3" customWidth="1"/>
    <col min="7666" max="7666" width="4.625" style="3" customWidth="1"/>
    <col min="7667" max="7667" width="8.625" style="3" customWidth="1"/>
    <col min="7668" max="7668" width="37.25" style="3" customWidth="1"/>
    <col min="7669" max="7669" width="8.625" style="3" customWidth="1"/>
    <col min="7670" max="7670" width="10.625" style="3" customWidth="1"/>
    <col min="7671" max="7672" width="7.75" style="3" customWidth="1"/>
    <col min="7673" max="7673" width="18.625" style="3" customWidth="1"/>
    <col min="7674" max="7674" width="1.5" style="3" customWidth="1"/>
    <col min="7675" max="7691" width="0" style="3" hidden="1" customWidth="1"/>
    <col min="7692" max="7920" width="9" style="3"/>
    <col min="7921" max="7921" width="1.5" style="3" customWidth="1"/>
    <col min="7922" max="7922" width="4.625" style="3" customWidth="1"/>
    <col min="7923" max="7923" width="8.625" style="3" customWidth="1"/>
    <col min="7924" max="7924" width="37.25" style="3" customWidth="1"/>
    <col min="7925" max="7925" width="8.625" style="3" customWidth="1"/>
    <col min="7926" max="7926" width="10.625" style="3" customWidth="1"/>
    <col min="7927" max="7928" width="7.75" style="3" customWidth="1"/>
    <col min="7929" max="7929" width="18.625" style="3" customWidth="1"/>
    <col min="7930" max="7930" width="1.5" style="3" customWidth="1"/>
    <col min="7931" max="7947" width="0" style="3" hidden="1" customWidth="1"/>
    <col min="7948" max="8176" width="9" style="3"/>
    <col min="8177" max="8177" width="1.5" style="3" customWidth="1"/>
    <col min="8178" max="8178" width="4.625" style="3" customWidth="1"/>
    <col min="8179" max="8179" width="8.625" style="3" customWidth="1"/>
    <col min="8180" max="8180" width="37.25" style="3" customWidth="1"/>
    <col min="8181" max="8181" width="8.625" style="3" customWidth="1"/>
    <col min="8182" max="8182" width="10.625" style="3" customWidth="1"/>
    <col min="8183" max="8184" width="7.75" style="3" customWidth="1"/>
    <col min="8185" max="8185" width="18.625" style="3" customWidth="1"/>
    <col min="8186" max="8186" width="1.5" style="3" customWidth="1"/>
    <col min="8187" max="8203" width="0" style="3" hidden="1" customWidth="1"/>
    <col min="8204" max="8432" width="9" style="3"/>
    <col min="8433" max="8433" width="1.5" style="3" customWidth="1"/>
    <col min="8434" max="8434" width="4.625" style="3" customWidth="1"/>
    <col min="8435" max="8435" width="8.625" style="3" customWidth="1"/>
    <col min="8436" max="8436" width="37.25" style="3" customWidth="1"/>
    <col min="8437" max="8437" width="8.625" style="3" customWidth="1"/>
    <col min="8438" max="8438" width="10.625" style="3" customWidth="1"/>
    <col min="8439" max="8440" width="7.75" style="3" customWidth="1"/>
    <col min="8441" max="8441" width="18.625" style="3" customWidth="1"/>
    <col min="8442" max="8442" width="1.5" style="3" customWidth="1"/>
    <col min="8443" max="8459" width="0" style="3" hidden="1" customWidth="1"/>
    <col min="8460" max="8688" width="9" style="3"/>
    <col min="8689" max="8689" width="1.5" style="3" customWidth="1"/>
    <col min="8690" max="8690" width="4.625" style="3" customWidth="1"/>
    <col min="8691" max="8691" width="8.625" style="3" customWidth="1"/>
    <col min="8692" max="8692" width="37.25" style="3" customWidth="1"/>
    <col min="8693" max="8693" width="8.625" style="3" customWidth="1"/>
    <col min="8694" max="8694" width="10.625" style="3" customWidth="1"/>
    <col min="8695" max="8696" width="7.75" style="3" customWidth="1"/>
    <col min="8697" max="8697" width="18.625" style="3" customWidth="1"/>
    <col min="8698" max="8698" width="1.5" style="3" customWidth="1"/>
    <col min="8699" max="8715" width="0" style="3" hidden="1" customWidth="1"/>
    <col min="8716" max="8944" width="9" style="3"/>
    <col min="8945" max="8945" width="1.5" style="3" customWidth="1"/>
    <col min="8946" max="8946" width="4.625" style="3" customWidth="1"/>
    <col min="8947" max="8947" width="8.625" style="3" customWidth="1"/>
    <col min="8948" max="8948" width="37.25" style="3" customWidth="1"/>
    <col min="8949" max="8949" width="8.625" style="3" customWidth="1"/>
    <col min="8950" max="8950" width="10.625" style="3" customWidth="1"/>
    <col min="8951" max="8952" width="7.75" style="3" customWidth="1"/>
    <col min="8953" max="8953" width="18.625" style="3" customWidth="1"/>
    <col min="8954" max="8954" width="1.5" style="3" customWidth="1"/>
    <col min="8955" max="8971" width="0" style="3" hidden="1" customWidth="1"/>
    <col min="8972" max="9200" width="9" style="3"/>
    <col min="9201" max="9201" width="1.5" style="3" customWidth="1"/>
    <col min="9202" max="9202" width="4.625" style="3" customWidth="1"/>
    <col min="9203" max="9203" width="8.625" style="3" customWidth="1"/>
    <col min="9204" max="9204" width="37.25" style="3" customWidth="1"/>
    <col min="9205" max="9205" width="8.625" style="3" customWidth="1"/>
    <col min="9206" max="9206" width="10.625" style="3" customWidth="1"/>
    <col min="9207" max="9208" width="7.75" style="3" customWidth="1"/>
    <col min="9209" max="9209" width="18.625" style="3" customWidth="1"/>
    <col min="9210" max="9210" width="1.5" style="3" customWidth="1"/>
    <col min="9211" max="9227" width="0" style="3" hidden="1" customWidth="1"/>
    <col min="9228" max="9456" width="9" style="3"/>
    <col min="9457" max="9457" width="1.5" style="3" customWidth="1"/>
    <col min="9458" max="9458" width="4.625" style="3" customWidth="1"/>
    <col min="9459" max="9459" width="8.625" style="3" customWidth="1"/>
    <col min="9460" max="9460" width="37.25" style="3" customWidth="1"/>
    <col min="9461" max="9461" width="8.625" style="3" customWidth="1"/>
    <col min="9462" max="9462" width="10.625" style="3" customWidth="1"/>
    <col min="9463" max="9464" width="7.75" style="3" customWidth="1"/>
    <col min="9465" max="9465" width="18.625" style="3" customWidth="1"/>
    <col min="9466" max="9466" width="1.5" style="3" customWidth="1"/>
    <col min="9467" max="9483" width="0" style="3" hidden="1" customWidth="1"/>
    <col min="9484" max="9712" width="9" style="3"/>
    <col min="9713" max="9713" width="1.5" style="3" customWidth="1"/>
    <col min="9714" max="9714" width="4.625" style="3" customWidth="1"/>
    <col min="9715" max="9715" width="8.625" style="3" customWidth="1"/>
    <col min="9716" max="9716" width="37.25" style="3" customWidth="1"/>
    <col min="9717" max="9717" width="8.625" style="3" customWidth="1"/>
    <col min="9718" max="9718" width="10.625" style="3" customWidth="1"/>
    <col min="9719" max="9720" width="7.75" style="3" customWidth="1"/>
    <col min="9721" max="9721" width="18.625" style="3" customWidth="1"/>
    <col min="9722" max="9722" width="1.5" style="3" customWidth="1"/>
    <col min="9723" max="9739" width="0" style="3" hidden="1" customWidth="1"/>
    <col min="9740" max="9968" width="9" style="3"/>
    <col min="9969" max="9969" width="1.5" style="3" customWidth="1"/>
    <col min="9970" max="9970" width="4.625" style="3" customWidth="1"/>
    <col min="9971" max="9971" width="8.625" style="3" customWidth="1"/>
    <col min="9972" max="9972" width="37.25" style="3" customWidth="1"/>
    <col min="9973" max="9973" width="8.625" style="3" customWidth="1"/>
    <col min="9974" max="9974" width="10.625" style="3" customWidth="1"/>
    <col min="9975" max="9976" width="7.75" style="3" customWidth="1"/>
    <col min="9977" max="9977" width="18.625" style="3" customWidth="1"/>
    <col min="9978" max="9978" width="1.5" style="3" customWidth="1"/>
    <col min="9979" max="9995" width="0" style="3" hidden="1" customWidth="1"/>
    <col min="9996" max="10224" width="9" style="3"/>
    <col min="10225" max="10225" width="1.5" style="3" customWidth="1"/>
    <col min="10226" max="10226" width="4.625" style="3" customWidth="1"/>
    <col min="10227" max="10227" width="8.625" style="3" customWidth="1"/>
    <col min="10228" max="10228" width="37.25" style="3" customWidth="1"/>
    <col min="10229" max="10229" width="8.625" style="3" customWidth="1"/>
    <col min="10230" max="10230" width="10.625" style="3" customWidth="1"/>
    <col min="10231" max="10232" width="7.75" style="3" customWidth="1"/>
    <col min="10233" max="10233" width="18.625" style="3" customWidth="1"/>
    <col min="10234" max="10234" width="1.5" style="3" customWidth="1"/>
    <col min="10235" max="10251" width="0" style="3" hidden="1" customWidth="1"/>
    <col min="10252" max="10480" width="9" style="3"/>
    <col min="10481" max="10481" width="1.5" style="3" customWidth="1"/>
    <col min="10482" max="10482" width="4.625" style="3" customWidth="1"/>
    <col min="10483" max="10483" width="8.625" style="3" customWidth="1"/>
    <col min="10484" max="10484" width="37.25" style="3" customWidth="1"/>
    <col min="10485" max="10485" width="8.625" style="3" customWidth="1"/>
    <col min="10486" max="10486" width="10.625" style="3" customWidth="1"/>
    <col min="10487" max="10488" width="7.75" style="3" customWidth="1"/>
    <col min="10489" max="10489" width="18.625" style="3" customWidth="1"/>
    <col min="10490" max="10490" width="1.5" style="3" customWidth="1"/>
    <col min="10491" max="10507" width="0" style="3" hidden="1" customWidth="1"/>
    <col min="10508" max="10736" width="9" style="3"/>
    <col min="10737" max="10737" width="1.5" style="3" customWidth="1"/>
    <col min="10738" max="10738" width="4.625" style="3" customWidth="1"/>
    <col min="10739" max="10739" width="8.625" style="3" customWidth="1"/>
    <col min="10740" max="10740" width="37.25" style="3" customWidth="1"/>
    <col min="10741" max="10741" width="8.625" style="3" customWidth="1"/>
    <col min="10742" max="10742" width="10.625" style="3" customWidth="1"/>
    <col min="10743" max="10744" width="7.75" style="3" customWidth="1"/>
    <col min="10745" max="10745" width="18.625" style="3" customWidth="1"/>
    <col min="10746" max="10746" width="1.5" style="3" customWidth="1"/>
    <col min="10747" max="10763" width="0" style="3" hidden="1" customWidth="1"/>
    <col min="10764" max="10992" width="9" style="3"/>
    <col min="10993" max="10993" width="1.5" style="3" customWidth="1"/>
    <col min="10994" max="10994" width="4.625" style="3" customWidth="1"/>
    <col min="10995" max="10995" width="8.625" style="3" customWidth="1"/>
    <col min="10996" max="10996" width="37.25" style="3" customWidth="1"/>
    <col min="10997" max="10997" width="8.625" style="3" customWidth="1"/>
    <col min="10998" max="10998" width="10.625" style="3" customWidth="1"/>
    <col min="10999" max="11000" width="7.75" style="3" customWidth="1"/>
    <col min="11001" max="11001" width="18.625" style="3" customWidth="1"/>
    <col min="11002" max="11002" width="1.5" style="3" customWidth="1"/>
    <col min="11003" max="11019" width="0" style="3" hidden="1" customWidth="1"/>
    <col min="11020" max="11248" width="9" style="3"/>
    <col min="11249" max="11249" width="1.5" style="3" customWidth="1"/>
    <col min="11250" max="11250" width="4.625" style="3" customWidth="1"/>
    <col min="11251" max="11251" width="8.625" style="3" customWidth="1"/>
    <col min="11252" max="11252" width="37.25" style="3" customWidth="1"/>
    <col min="11253" max="11253" width="8.625" style="3" customWidth="1"/>
    <col min="11254" max="11254" width="10.625" style="3" customWidth="1"/>
    <col min="11255" max="11256" width="7.75" style="3" customWidth="1"/>
    <col min="11257" max="11257" width="18.625" style="3" customWidth="1"/>
    <col min="11258" max="11258" width="1.5" style="3" customWidth="1"/>
    <col min="11259" max="11275" width="0" style="3" hidden="1" customWidth="1"/>
    <col min="11276" max="11504" width="9" style="3"/>
    <col min="11505" max="11505" width="1.5" style="3" customWidth="1"/>
    <col min="11506" max="11506" width="4.625" style="3" customWidth="1"/>
    <col min="11507" max="11507" width="8.625" style="3" customWidth="1"/>
    <col min="11508" max="11508" width="37.25" style="3" customWidth="1"/>
    <col min="11509" max="11509" width="8.625" style="3" customWidth="1"/>
    <col min="11510" max="11510" width="10.625" style="3" customWidth="1"/>
    <col min="11511" max="11512" width="7.75" style="3" customWidth="1"/>
    <col min="11513" max="11513" width="18.625" style="3" customWidth="1"/>
    <col min="11514" max="11514" width="1.5" style="3" customWidth="1"/>
    <col min="11515" max="11531" width="0" style="3" hidden="1" customWidth="1"/>
    <col min="11532" max="11760" width="9" style="3"/>
    <col min="11761" max="11761" width="1.5" style="3" customWidth="1"/>
    <col min="11762" max="11762" width="4.625" style="3" customWidth="1"/>
    <col min="11763" max="11763" width="8.625" style="3" customWidth="1"/>
    <col min="11764" max="11764" width="37.25" style="3" customWidth="1"/>
    <col min="11765" max="11765" width="8.625" style="3" customWidth="1"/>
    <col min="11766" max="11766" width="10.625" style="3" customWidth="1"/>
    <col min="11767" max="11768" width="7.75" style="3" customWidth="1"/>
    <col min="11769" max="11769" width="18.625" style="3" customWidth="1"/>
    <col min="11770" max="11770" width="1.5" style="3" customWidth="1"/>
    <col min="11771" max="11787" width="0" style="3" hidden="1" customWidth="1"/>
    <col min="11788" max="12016" width="9" style="3"/>
    <col min="12017" max="12017" width="1.5" style="3" customWidth="1"/>
    <col min="12018" max="12018" width="4.625" style="3" customWidth="1"/>
    <col min="12019" max="12019" width="8.625" style="3" customWidth="1"/>
    <col min="12020" max="12020" width="37.25" style="3" customWidth="1"/>
    <col min="12021" max="12021" width="8.625" style="3" customWidth="1"/>
    <col min="12022" max="12022" width="10.625" style="3" customWidth="1"/>
    <col min="12023" max="12024" width="7.75" style="3" customWidth="1"/>
    <col min="12025" max="12025" width="18.625" style="3" customWidth="1"/>
    <col min="12026" max="12026" width="1.5" style="3" customWidth="1"/>
    <col min="12027" max="12043" width="0" style="3" hidden="1" customWidth="1"/>
    <col min="12044" max="12272" width="9" style="3"/>
    <col min="12273" max="12273" width="1.5" style="3" customWidth="1"/>
    <col min="12274" max="12274" width="4.625" style="3" customWidth="1"/>
    <col min="12275" max="12275" width="8.625" style="3" customWidth="1"/>
    <col min="12276" max="12276" width="37.25" style="3" customWidth="1"/>
    <col min="12277" max="12277" width="8.625" style="3" customWidth="1"/>
    <col min="12278" max="12278" width="10.625" style="3" customWidth="1"/>
    <col min="12279" max="12280" width="7.75" style="3" customWidth="1"/>
    <col min="12281" max="12281" width="18.625" style="3" customWidth="1"/>
    <col min="12282" max="12282" width="1.5" style="3" customWidth="1"/>
    <col min="12283" max="12299" width="0" style="3" hidden="1" customWidth="1"/>
    <col min="12300" max="12528" width="9" style="3"/>
    <col min="12529" max="12529" width="1.5" style="3" customWidth="1"/>
    <col min="12530" max="12530" width="4.625" style="3" customWidth="1"/>
    <col min="12531" max="12531" width="8.625" style="3" customWidth="1"/>
    <col min="12532" max="12532" width="37.25" style="3" customWidth="1"/>
    <col min="12533" max="12533" width="8.625" style="3" customWidth="1"/>
    <col min="12534" max="12534" width="10.625" style="3" customWidth="1"/>
    <col min="12535" max="12536" width="7.75" style="3" customWidth="1"/>
    <col min="12537" max="12537" width="18.625" style="3" customWidth="1"/>
    <col min="12538" max="12538" width="1.5" style="3" customWidth="1"/>
    <col min="12539" max="12555" width="0" style="3" hidden="1" customWidth="1"/>
    <col min="12556" max="12784" width="9" style="3"/>
    <col min="12785" max="12785" width="1.5" style="3" customWidth="1"/>
    <col min="12786" max="12786" width="4.625" style="3" customWidth="1"/>
    <col min="12787" max="12787" width="8.625" style="3" customWidth="1"/>
    <col min="12788" max="12788" width="37.25" style="3" customWidth="1"/>
    <col min="12789" max="12789" width="8.625" style="3" customWidth="1"/>
    <col min="12790" max="12790" width="10.625" style="3" customWidth="1"/>
    <col min="12791" max="12792" width="7.75" style="3" customWidth="1"/>
    <col min="12793" max="12793" width="18.625" style="3" customWidth="1"/>
    <col min="12794" max="12794" width="1.5" style="3" customWidth="1"/>
    <col min="12795" max="12811" width="0" style="3" hidden="1" customWidth="1"/>
    <col min="12812" max="13040" width="9" style="3"/>
    <col min="13041" max="13041" width="1.5" style="3" customWidth="1"/>
    <col min="13042" max="13042" width="4.625" style="3" customWidth="1"/>
    <col min="13043" max="13043" width="8.625" style="3" customWidth="1"/>
    <col min="13044" max="13044" width="37.25" style="3" customWidth="1"/>
    <col min="13045" max="13045" width="8.625" style="3" customWidth="1"/>
    <col min="13046" max="13046" width="10.625" style="3" customWidth="1"/>
    <col min="13047" max="13048" width="7.75" style="3" customWidth="1"/>
    <col min="13049" max="13049" width="18.625" style="3" customWidth="1"/>
    <col min="13050" max="13050" width="1.5" style="3" customWidth="1"/>
    <col min="13051" max="13067" width="0" style="3" hidden="1" customWidth="1"/>
    <col min="13068" max="13296" width="9" style="3"/>
    <col min="13297" max="13297" width="1.5" style="3" customWidth="1"/>
    <col min="13298" max="13298" width="4.625" style="3" customWidth="1"/>
    <col min="13299" max="13299" width="8.625" style="3" customWidth="1"/>
    <col min="13300" max="13300" width="37.25" style="3" customWidth="1"/>
    <col min="13301" max="13301" width="8.625" style="3" customWidth="1"/>
    <col min="13302" max="13302" width="10.625" style="3" customWidth="1"/>
    <col min="13303" max="13304" width="7.75" style="3" customWidth="1"/>
    <col min="13305" max="13305" width="18.625" style="3" customWidth="1"/>
    <col min="13306" max="13306" width="1.5" style="3" customWidth="1"/>
    <col min="13307" max="13323" width="0" style="3" hidden="1" customWidth="1"/>
    <col min="13324" max="13552" width="9" style="3"/>
    <col min="13553" max="13553" width="1.5" style="3" customWidth="1"/>
    <col min="13554" max="13554" width="4.625" style="3" customWidth="1"/>
    <col min="13555" max="13555" width="8.625" style="3" customWidth="1"/>
    <col min="13556" max="13556" width="37.25" style="3" customWidth="1"/>
    <col min="13557" max="13557" width="8.625" style="3" customWidth="1"/>
    <col min="13558" max="13558" width="10.625" style="3" customWidth="1"/>
    <col min="13559" max="13560" width="7.75" style="3" customWidth="1"/>
    <col min="13561" max="13561" width="18.625" style="3" customWidth="1"/>
    <col min="13562" max="13562" width="1.5" style="3" customWidth="1"/>
    <col min="13563" max="13579" width="0" style="3" hidden="1" customWidth="1"/>
    <col min="13580" max="13808" width="9" style="3"/>
    <col min="13809" max="13809" width="1.5" style="3" customWidth="1"/>
    <col min="13810" max="13810" width="4.625" style="3" customWidth="1"/>
    <col min="13811" max="13811" width="8.625" style="3" customWidth="1"/>
    <col min="13812" max="13812" width="37.25" style="3" customWidth="1"/>
    <col min="13813" max="13813" width="8.625" style="3" customWidth="1"/>
    <col min="13814" max="13814" width="10.625" style="3" customWidth="1"/>
    <col min="13815" max="13816" width="7.75" style="3" customWidth="1"/>
    <col min="13817" max="13817" width="18.625" style="3" customWidth="1"/>
    <col min="13818" max="13818" width="1.5" style="3" customWidth="1"/>
    <col min="13819" max="13835" width="0" style="3" hidden="1" customWidth="1"/>
    <col min="13836" max="14064" width="9" style="3"/>
    <col min="14065" max="14065" width="1.5" style="3" customWidth="1"/>
    <col min="14066" max="14066" width="4.625" style="3" customWidth="1"/>
    <col min="14067" max="14067" width="8.625" style="3" customWidth="1"/>
    <col min="14068" max="14068" width="37.25" style="3" customWidth="1"/>
    <col min="14069" max="14069" width="8.625" style="3" customWidth="1"/>
    <col min="14070" max="14070" width="10.625" style="3" customWidth="1"/>
    <col min="14071" max="14072" width="7.75" style="3" customWidth="1"/>
    <col min="14073" max="14073" width="18.625" style="3" customWidth="1"/>
    <col min="14074" max="14074" width="1.5" style="3" customWidth="1"/>
    <col min="14075" max="14091" width="0" style="3" hidden="1" customWidth="1"/>
    <col min="14092" max="14320" width="9" style="3"/>
    <col min="14321" max="14321" width="1.5" style="3" customWidth="1"/>
    <col min="14322" max="14322" width="4.625" style="3" customWidth="1"/>
    <col min="14323" max="14323" width="8.625" style="3" customWidth="1"/>
    <col min="14324" max="14324" width="37.25" style="3" customWidth="1"/>
    <col min="14325" max="14325" width="8.625" style="3" customWidth="1"/>
    <col min="14326" max="14326" width="10.625" style="3" customWidth="1"/>
    <col min="14327" max="14328" width="7.75" style="3" customWidth="1"/>
    <col min="14329" max="14329" width="18.625" style="3" customWidth="1"/>
    <col min="14330" max="14330" width="1.5" style="3" customWidth="1"/>
    <col min="14331" max="14347" width="0" style="3" hidden="1" customWidth="1"/>
    <col min="14348" max="14576" width="9" style="3"/>
    <col min="14577" max="14577" width="1.5" style="3" customWidth="1"/>
    <col min="14578" max="14578" width="4.625" style="3" customWidth="1"/>
    <col min="14579" max="14579" width="8.625" style="3" customWidth="1"/>
    <col min="14580" max="14580" width="37.25" style="3" customWidth="1"/>
    <col min="14581" max="14581" width="8.625" style="3" customWidth="1"/>
    <col min="14582" max="14582" width="10.625" style="3" customWidth="1"/>
    <col min="14583" max="14584" width="7.75" style="3" customWidth="1"/>
    <col min="14585" max="14585" width="18.625" style="3" customWidth="1"/>
    <col min="14586" max="14586" width="1.5" style="3" customWidth="1"/>
    <col min="14587" max="14603" width="0" style="3" hidden="1" customWidth="1"/>
    <col min="14604" max="14832" width="9" style="3"/>
    <col min="14833" max="14833" width="1.5" style="3" customWidth="1"/>
    <col min="14834" max="14834" width="4.625" style="3" customWidth="1"/>
    <col min="14835" max="14835" width="8.625" style="3" customWidth="1"/>
    <col min="14836" max="14836" width="37.25" style="3" customWidth="1"/>
    <col min="14837" max="14837" width="8.625" style="3" customWidth="1"/>
    <col min="14838" max="14838" width="10.625" style="3" customWidth="1"/>
    <col min="14839" max="14840" width="7.75" style="3" customWidth="1"/>
    <col min="14841" max="14841" width="18.625" style="3" customWidth="1"/>
    <col min="14842" max="14842" width="1.5" style="3" customWidth="1"/>
    <col min="14843" max="14859" width="0" style="3" hidden="1" customWidth="1"/>
    <col min="14860" max="15088" width="9" style="3"/>
    <col min="15089" max="15089" width="1.5" style="3" customWidth="1"/>
    <col min="15090" max="15090" width="4.625" style="3" customWidth="1"/>
    <col min="15091" max="15091" width="8.625" style="3" customWidth="1"/>
    <col min="15092" max="15092" width="37.25" style="3" customWidth="1"/>
    <col min="15093" max="15093" width="8.625" style="3" customWidth="1"/>
    <col min="15094" max="15094" width="10.625" style="3" customWidth="1"/>
    <col min="15095" max="15096" width="7.75" style="3" customWidth="1"/>
    <col min="15097" max="15097" width="18.625" style="3" customWidth="1"/>
    <col min="15098" max="15098" width="1.5" style="3" customWidth="1"/>
    <col min="15099" max="15115" width="0" style="3" hidden="1" customWidth="1"/>
    <col min="15116" max="15344" width="9" style="3"/>
    <col min="15345" max="15345" width="1.5" style="3" customWidth="1"/>
    <col min="15346" max="15346" width="4.625" style="3" customWidth="1"/>
    <col min="15347" max="15347" width="8.625" style="3" customWidth="1"/>
    <col min="15348" max="15348" width="37.25" style="3" customWidth="1"/>
    <col min="15349" max="15349" width="8.625" style="3" customWidth="1"/>
    <col min="15350" max="15350" width="10.625" style="3" customWidth="1"/>
    <col min="15351" max="15352" width="7.75" style="3" customWidth="1"/>
    <col min="15353" max="15353" width="18.625" style="3" customWidth="1"/>
    <col min="15354" max="15354" width="1.5" style="3" customWidth="1"/>
    <col min="15355" max="15371" width="0" style="3" hidden="1" customWidth="1"/>
    <col min="15372" max="15600" width="9" style="3"/>
    <col min="15601" max="15601" width="1.5" style="3" customWidth="1"/>
    <col min="15602" max="15602" width="4.625" style="3" customWidth="1"/>
    <col min="15603" max="15603" width="8.625" style="3" customWidth="1"/>
    <col min="15604" max="15604" width="37.25" style="3" customWidth="1"/>
    <col min="15605" max="15605" width="8.625" style="3" customWidth="1"/>
    <col min="15606" max="15606" width="10.625" style="3" customWidth="1"/>
    <col min="15607" max="15608" width="7.75" style="3" customWidth="1"/>
    <col min="15609" max="15609" width="18.625" style="3" customWidth="1"/>
    <col min="15610" max="15610" width="1.5" style="3" customWidth="1"/>
    <col min="15611" max="15627" width="0" style="3" hidden="1" customWidth="1"/>
    <col min="15628" max="15856" width="9" style="3"/>
    <col min="15857" max="15857" width="1.5" style="3" customWidth="1"/>
    <col min="15858" max="15858" width="4.625" style="3" customWidth="1"/>
    <col min="15859" max="15859" width="8.625" style="3" customWidth="1"/>
    <col min="15860" max="15860" width="37.25" style="3" customWidth="1"/>
    <col min="15861" max="15861" width="8.625" style="3" customWidth="1"/>
    <col min="15862" max="15862" width="10.625" style="3" customWidth="1"/>
    <col min="15863" max="15864" width="7.75" style="3" customWidth="1"/>
    <col min="15865" max="15865" width="18.625" style="3" customWidth="1"/>
    <col min="15866" max="15866" width="1.5" style="3" customWidth="1"/>
    <col min="15867" max="15883" width="0" style="3" hidden="1" customWidth="1"/>
    <col min="15884" max="16112" width="9" style="3"/>
    <col min="16113" max="16113" width="1.5" style="3" customWidth="1"/>
    <col min="16114" max="16114" width="4.625" style="3" customWidth="1"/>
    <col min="16115" max="16115" width="8.625" style="3" customWidth="1"/>
    <col min="16116" max="16116" width="37.25" style="3" customWidth="1"/>
    <col min="16117" max="16117" width="8.625" style="3" customWidth="1"/>
    <col min="16118" max="16118" width="10.625" style="3" customWidth="1"/>
    <col min="16119" max="16120" width="7.75" style="3" customWidth="1"/>
    <col min="16121" max="16121" width="18.625" style="3" customWidth="1"/>
    <col min="16122" max="16122" width="1.5" style="3" customWidth="1"/>
    <col min="16123" max="16139" width="0" style="3" hidden="1" customWidth="1"/>
    <col min="16140" max="16384" width="9" style="3"/>
  </cols>
  <sheetData>
    <row r="1" spans="1:56" ht="7.5" customHeight="1" x14ac:dyDescent="0.15">
      <c r="A1" s="4"/>
      <c r="B1" s="46"/>
      <c r="C1" s="5"/>
      <c r="D1" s="46"/>
      <c r="E1" s="46"/>
      <c r="F1" s="46"/>
      <c r="G1" s="46"/>
      <c r="H1" s="46"/>
      <c r="I1" s="46"/>
      <c r="J1" s="2"/>
      <c r="K1" s="11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768" t="s">
        <v>29</v>
      </c>
      <c r="AF1" s="768" t="s">
        <v>29</v>
      </c>
      <c r="AG1" s="768" t="s">
        <v>29</v>
      </c>
      <c r="AH1" s="768" t="s">
        <v>29</v>
      </c>
      <c r="AI1" s="768" t="s">
        <v>29</v>
      </c>
      <c r="AJ1" s="768" t="s">
        <v>29</v>
      </c>
      <c r="AK1" s="768" t="s">
        <v>29</v>
      </c>
      <c r="AL1" s="768" t="s">
        <v>29</v>
      </c>
      <c r="AM1" s="137"/>
      <c r="AN1" s="767" t="s">
        <v>53</v>
      </c>
      <c r="AO1" s="767" t="s">
        <v>53</v>
      </c>
      <c r="AP1" s="767" t="s">
        <v>53</v>
      </c>
      <c r="AQ1" s="767" t="s">
        <v>53</v>
      </c>
      <c r="AR1" s="767" t="s">
        <v>53</v>
      </c>
      <c r="AS1" s="767" t="s">
        <v>53</v>
      </c>
      <c r="AT1" s="767" t="s">
        <v>53</v>
      </c>
      <c r="AU1" s="767" t="s">
        <v>53</v>
      </c>
      <c r="AV1" s="138"/>
      <c r="AW1" s="767" t="s">
        <v>54</v>
      </c>
      <c r="AX1" s="767" t="s">
        <v>54</v>
      </c>
      <c r="AY1" s="767" t="s">
        <v>54</v>
      </c>
      <c r="AZ1" s="767" t="s">
        <v>54</v>
      </c>
      <c r="BA1" s="767" t="s">
        <v>54</v>
      </c>
      <c r="BB1" s="767" t="s">
        <v>54</v>
      </c>
      <c r="BC1" s="767" t="s">
        <v>54</v>
      </c>
      <c r="BD1" s="767" t="s">
        <v>54</v>
      </c>
    </row>
    <row r="2" spans="1:56" ht="51.75" customHeight="1" x14ac:dyDescent="0.15">
      <c r="A2" s="4"/>
      <c r="B2" s="115"/>
      <c r="C2" s="115"/>
      <c r="D2" s="115"/>
      <c r="E2" s="115"/>
      <c r="F2" s="115"/>
      <c r="G2" s="115"/>
      <c r="H2" s="115"/>
      <c r="I2" s="85"/>
      <c r="J2" s="2"/>
      <c r="K2" s="11"/>
      <c r="L2" s="121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768"/>
      <c r="AF2" s="768"/>
      <c r="AG2" s="768"/>
      <c r="AH2" s="768"/>
      <c r="AI2" s="768"/>
      <c r="AJ2" s="768"/>
      <c r="AK2" s="768"/>
      <c r="AL2" s="768"/>
      <c r="AM2" s="137"/>
      <c r="AN2" s="767"/>
      <c r="AO2" s="767"/>
      <c r="AP2" s="767"/>
      <c r="AQ2" s="767"/>
      <c r="AR2" s="767"/>
      <c r="AS2" s="767"/>
      <c r="AT2" s="767"/>
      <c r="AU2" s="767"/>
      <c r="AV2" s="138"/>
      <c r="AW2" s="767"/>
      <c r="AX2" s="767"/>
      <c r="AY2" s="767"/>
      <c r="AZ2" s="767"/>
      <c r="BA2" s="767"/>
      <c r="BB2" s="767"/>
      <c r="BC2" s="767"/>
      <c r="BD2" s="767"/>
    </row>
    <row r="3" spans="1:56" ht="23.25" customHeight="1" x14ac:dyDescent="0.15">
      <c r="A3" s="4"/>
      <c r="B3" s="115" t="s">
        <v>263</v>
      </c>
      <c r="C3" s="115"/>
      <c r="D3" s="115"/>
      <c r="E3" s="115"/>
      <c r="F3" s="115" t="s">
        <v>126</v>
      </c>
      <c r="G3" s="115"/>
      <c r="H3" s="115"/>
      <c r="I3" s="85"/>
      <c r="J3" s="2"/>
      <c r="K3" s="11"/>
      <c r="L3" s="121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768"/>
      <c r="AF3" s="768"/>
      <c r="AG3" s="768"/>
      <c r="AH3" s="768"/>
      <c r="AI3" s="768"/>
      <c r="AJ3" s="768"/>
      <c r="AK3" s="768"/>
      <c r="AL3" s="768"/>
      <c r="AM3" s="137"/>
      <c r="AN3" s="767"/>
      <c r="AO3" s="767"/>
      <c r="AP3" s="767"/>
      <c r="AQ3" s="767"/>
      <c r="AR3" s="767"/>
      <c r="AS3" s="767"/>
      <c r="AT3" s="767"/>
      <c r="AU3" s="767"/>
      <c r="AV3" s="138"/>
      <c r="AW3" s="767"/>
      <c r="AX3" s="767"/>
      <c r="AY3" s="767"/>
      <c r="AZ3" s="767"/>
      <c r="BA3" s="767"/>
      <c r="BB3" s="767"/>
      <c r="BC3" s="767"/>
      <c r="BD3" s="767"/>
    </row>
    <row r="4" spans="1:56" ht="26.1" customHeight="1" x14ac:dyDescent="0.15">
      <c r="A4" s="4"/>
      <c r="B4" s="757" t="s">
        <v>120</v>
      </c>
      <c r="C4" s="757"/>
      <c r="D4" s="757"/>
      <c r="E4" s="757"/>
      <c r="F4" s="757"/>
      <c r="G4" s="757"/>
      <c r="H4" s="757"/>
      <c r="I4" s="757"/>
      <c r="J4" s="2"/>
      <c r="K4" s="11"/>
      <c r="L4" s="121"/>
      <c r="M4" s="768" t="s">
        <v>32</v>
      </c>
      <c r="N4" s="768" t="s">
        <v>32</v>
      </c>
      <c r="O4" s="768" t="s">
        <v>32</v>
      </c>
      <c r="P4" s="768" t="s">
        <v>32</v>
      </c>
      <c r="Q4" s="768" t="s">
        <v>32</v>
      </c>
      <c r="R4" s="768" t="s">
        <v>32</v>
      </c>
      <c r="S4" s="768" t="s">
        <v>32</v>
      </c>
      <c r="T4" s="768" t="s">
        <v>32</v>
      </c>
      <c r="U4" s="139"/>
      <c r="V4" s="768" t="s">
        <v>28</v>
      </c>
      <c r="W4" s="768" t="s">
        <v>28</v>
      </c>
      <c r="X4" s="768" t="s">
        <v>28</v>
      </c>
      <c r="Y4" s="768" t="s">
        <v>28</v>
      </c>
      <c r="Z4" s="768" t="s">
        <v>28</v>
      </c>
      <c r="AA4" s="768" t="s">
        <v>28</v>
      </c>
      <c r="AB4" s="768" t="s">
        <v>28</v>
      </c>
      <c r="AC4" s="768" t="s">
        <v>28</v>
      </c>
      <c r="AD4" s="139"/>
      <c r="AE4" s="768"/>
      <c r="AF4" s="768"/>
      <c r="AG4" s="768"/>
      <c r="AH4" s="768"/>
      <c r="AI4" s="768"/>
      <c r="AJ4" s="768"/>
      <c r="AK4" s="768"/>
      <c r="AL4" s="768"/>
      <c r="AM4" s="139"/>
      <c r="AN4" s="767"/>
      <c r="AO4" s="767"/>
      <c r="AP4" s="767"/>
      <c r="AQ4" s="767"/>
      <c r="AR4" s="767"/>
      <c r="AS4" s="767"/>
      <c r="AT4" s="767"/>
      <c r="AU4" s="767"/>
      <c r="AV4" s="138"/>
      <c r="AW4" s="767"/>
      <c r="AX4" s="767"/>
      <c r="AY4" s="767"/>
      <c r="AZ4" s="767"/>
      <c r="BA4" s="767"/>
      <c r="BB4" s="767"/>
      <c r="BC4" s="767"/>
      <c r="BD4" s="767"/>
    </row>
    <row r="5" spans="1:56" ht="15" customHeight="1" x14ac:dyDescent="0.15">
      <c r="A5" s="4"/>
      <c r="B5" s="758" t="s">
        <v>24</v>
      </c>
      <c r="C5" s="758" t="s">
        <v>25</v>
      </c>
      <c r="D5" s="616" t="s">
        <v>121</v>
      </c>
      <c r="E5" s="769"/>
      <c r="F5" s="630" t="s">
        <v>26</v>
      </c>
      <c r="G5" s="762" t="s">
        <v>122</v>
      </c>
      <c r="H5" s="763"/>
      <c r="I5" s="764" t="s">
        <v>123</v>
      </c>
      <c r="J5" s="2"/>
      <c r="K5" s="11"/>
      <c r="L5" s="121"/>
      <c r="M5" s="768"/>
      <c r="N5" s="768"/>
      <c r="O5" s="768"/>
      <c r="P5" s="768"/>
      <c r="Q5" s="768"/>
      <c r="R5" s="768"/>
      <c r="S5" s="768"/>
      <c r="T5" s="768"/>
      <c r="U5" s="139"/>
      <c r="V5" s="768"/>
      <c r="W5" s="768"/>
      <c r="X5" s="768"/>
      <c r="Y5" s="768"/>
      <c r="Z5" s="768"/>
      <c r="AA5" s="768"/>
      <c r="AB5" s="768"/>
      <c r="AC5" s="768"/>
      <c r="AD5" s="139"/>
      <c r="AE5" s="768"/>
      <c r="AF5" s="768"/>
      <c r="AG5" s="768"/>
      <c r="AH5" s="768"/>
      <c r="AI5" s="768"/>
      <c r="AJ5" s="768"/>
      <c r="AK5" s="768"/>
      <c r="AL5" s="768"/>
      <c r="AM5" s="139"/>
      <c r="AN5" s="767"/>
      <c r="AO5" s="767"/>
      <c r="AP5" s="767"/>
      <c r="AQ5" s="767"/>
      <c r="AR5" s="767"/>
      <c r="AS5" s="767"/>
      <c r="AT5" s="767"/>
      <c r="AU5" s="767"/>
      <c r="AV5" s="138"/>
      <c r="AW5" s="767"/>
      <c r="AX5" s="767"/>
      <c r="AY5" s="767"/>
      <c r="AZ5" s="767"/>
      <c r="BA5" s="767"/>
      <c r="BB5" s="767"/>
      <c r="BC5" s="767"/>
      <c r="BD5" s="767"/>
    </row>
    <row r="6" spans="1:56" ht="15" customHeight="1" x14ac:dyDescent="0.15">
      <c r="A6" s="4"/>
      <c r="B6" s="758"/>
      <c r="C6" s="758"/>
      <c r="D6" s="760"/>
      <c r="E6" s="770"/>
      <c r="F6" s="630"/>
      <c r="G6" s="133" t="s">
        <v>124</v>
      </c>
      <c r="H6" s="133" t="s">
        <v>125</v>
      </c>
      <c r="I6" s="600"/>
      <c r="J6" s="2"/>
      <c r="K6" s="11"/>
      <c r="L6" s="121"/>
      <c r="M6" s="17" t="s">
        <v>78</v>
      </c>
      <c r="N6" s="17" t="s">
        <v>52</v>
      </c>
      <c r="O6" s="17" t="s">
        <v>79</v>
      </c>
      <c r="P6" s="17" t="s">
        <v>80</v>
      </c>
      <c r="Q6" s="17" t="s">
        <v>81</v>
      </c>
      <c r="R6" s="17" t="s">
        <v>82</v>
      </c>
      <c r="S6" s="17" t="s">
        <v>83</v>
      </c>
      <c r="T6" s="17" t="s">
        <v>84</v>
      </c>
      <c r="U6" s="83"/>
      <c r="V6" s="17" t="s">
        <v>78</v>
      </c>
      <c r="W6" s="17" t="s">
        <v>52</v>
      </c>
      <c r="X6" s="17" t="s">
        <v>79</v>
      </c>
      <c r="Y6" s="17" t="s">
        <v>80</v>
      </c>
      <c r="Z6" s="17" t="s">
        <v>81</v>
      </c>
      <c r="AA6" s="17" t="s">
        <v>82</v>
      </c>
      <c r="AB6" s="17" t="s">
        <v>83</v>
      </c>
      <c r="AC6" s="17" t="s">
        <v>84</v>
      </c>
      <c r="AD6" s="83"/>
      <c r="AE6" s="17" t="s">
        <v>78</v>
      </c>
      <c r="AF6" s="17" t="s">
        <v>52</v>
      </c>
      <c r="AG6" s="17" t="s">
        <v>79</v>
      </c>
      <c r="AH6" s="17" t="s">
        <v>80</v>
      </c>
      <c r="AI6" s="17" t="s">
        <v>81</v>
      </c>
      <c r="AJ6" s="17" t="s">
        <v>82</v>
      </c>
      <c r="AK6" s="17" t="s">
        <v>83</v>
      </c>
      <c r="AL6" s="17" t="s">
        <v>84</v>
      </c>
      <c r="AM6" s="83"/>
      <c r="AN6" s="17" t="s">
        <v>78</v>
      </c>
      <c r="AO6" s="17" t="s">
        <v>52</v>
      </c>
      <c r="AP6" s="17" t="s">
        <v>79</v>
      </c>
      <c r="AQ6" s="17" t="s">
        <v>80</v>
      </c>
      <c r="AR6" s="17" t="s">
        <v>81</v>
      </c>
      <c r="AS6" s="17" t="s">
        <v>82</v>
      </c>
      <c r="AT6" s="17" t="s">
        <v>83</v>
      </c>
      <c r="AU6" s="17" t="s">
        <v>84</v>
      </c>
      <c r="AV6" s="18"/>
      <c r="AW6" s="17" t="s">
        <v>78</v>
      </c>
      <c r="AX6" s="17" t="s">
        <v>52</v>
      </c>
      <c r="AY6" s="17" t="s">
        <v>79</v>
      </c>
      <c r="AZ6" s="17" t="s">
        <v>80</v>
      </c>
      <c r="BA6" s="17" t="s">
        <v>81</v>
      </c>
      <c r="BB6" s="17" t="s">
        <v>82</v>
      </c>
      <c r="BC6" s="17" t="s">
        <v>83</v>
      </c>
      <c r="BD6" s="17" t="s">
        <v>84</v>
      </c>
    </row>
    <row r="7" spans="1:56" ht="21.95" customHeight="1" x14ac:dyDescent="0.15">
      <c r="A7" s="4"/>
      <c r="B7" s="87">
        <v>3</v>
      </c>
      <c r="C7" s="88"/>
      <c r="D7" s="765"/>
      <c r="E7" s="766"/>
      <c r="F7" s="89"/>
      <c r="G7" s="90"/>
      <c r="H7" s="88"/>
      <c r="I7" s="91"/>
      <c r="J7" s="2"/>
      <c r="K7" s="16" t="str">
        <f t="shared" ref="K7:K31" si="0">IF(F7=$M$4,$M$4&amp;G7,IF(F7=$V$4,$V$4&amp;G7,IF(F7=$AE$1,$AE$1&amp;G7,IF(F7=$AN$1,$AN$1&amp;G7,IF(F7="","",$AW$1&amp;G7)))))</f>
        <v/>
      </c>
      <c r="L7" s="86"/>
      <c r="M7" s="3">
        <f>COUNTIF(K7,"校長①")*H7</f>
        <v>0</v>
      </c>
      <c r="N7" s="3">
        <f>COUNTIF(K7,"校長②")*H7</f>
        <v>0</v>
      </c>
      <c r="O7" s="3">
        <f>COUNTIF(K7,"校長③")*H7</f>
        <v>0</v>
      </c>
      <c r="P7" s="3">
        <f>COUNTIF(K7,"校長④")*H7</f>
        <v>0</v>
      </c>
      <c r="Q7" s="3">
        <f>COUNTIF(K7,"校長⑤")*H7</f>
        <v>0</v>
      </c>
      <c r="R7" s="3">
        <f>COUNTIF(K7,"校長⑥")*H7</f>
        <v>0</v>
      </c>
      <c r="S7" s="3">
        <f>COUNTIF(K7,"校長⑦")*H7</f>
        <v>0</v>
      </c>
      <c r="T7" s="3">
        <f>COUNTIF(K7,"校長⑧")*H7</f>
        <v>0</v>
      </c>
      <c r="V7" s="3">
        <f>COUNTIF(K7,"教頭①")*H7</f>
        <v>0</v>
      </c>
      <c r="W7" s="3">
        <f>COUNTIF(K7,"教頭②")*H7</f>
        <v>0</v>
      </c>
      <c r="X7" s="3">
        <f>COUNTIF(K7,"教頭③")*H7</f>
        <v>0</v>
      </c>
      <c r="Y7" s="3">
        <f>COUNTIF(K7,"教頭④")*H7</f>
        <v>0</v>
      </c>
      <c r="Z7" s="3">
        <f>COUNTIF(K7,"教頭⑤")*H7</f>
        <v>0</v>
      </c>
      <c r="AA7" s="3">
        <f>COUNTIF(K7,"教頭⑥")*H7</f>
        <v>0</v>
      </c>
      <c r="AB7" s="3">
        <f>COUNTIF(K7,"教頭⑦")*H7</f>
        <v>0</v>
      </c>
      <c r="AC7" s="3">
        <f>COUNTIF(K7,"教頭⑧")*H7</f>
        <v>0</v>
      </c>
      <c r="AE7" s="3">
        <f>COUNTIF($K7,"校内指導教員①")*H7</f>
        <v>0</v>
      </c>
      <c r="AF7" s="3">
        <f>COUNTIF($K7,"校内指導教員②")*H7</f>
        <v>0</v>
      </c>
      <c r="AG7" s="3">
        <f>COUNTIF($K7,"校内指導教員③")*H7</f>
        <v>0</v>
      </c>
      <c r="AH7" s="3">
        <f>COUNTIF($K7,"校内指導教員④")*H7</f>
        <v>0</v>
      </c>
      <c r="AI7" s="3">
        <f>COUNTIF($K7,"校内指導教員⑤")*H7</f>
        <v>0</v>
      </c>
      <c r="AJ7" s="3">
        <f>COUNTIF($K7,"校内指導教員⑥")*H7</f>
        <v>0</v>
      </c>
      <c r="AK7" s="3">
        <f>COUNTIF($K7,"校内指導教員⑦")*H7</f>
        <v>0</v>
      </c>
      <c r="AL7" s="3">
        <f>COUNTIF($K7,"校内指導教員⑧")*H7</f>
        <v>0</v>
      </c>
      <c r="AN7" s="3">
        <f>COUNTIF($K7,"教科指導員①")*H7</f>
        <v>0</v>
      </c>
      <c r="AO7" s="3">
        <f>COUNTIF($K7,"教科指導員②")*H7</f>
        <v>0</v>
      </c>
      <c r="AP7" s="3">
        <f>COUNTIF($K7,"教科指導員③")*H7</f>
        <v>0</v>
      </c>
      <c r="AQ7" s="3">
        <f>COUNTIF($K7,"教科指導員④")*H7</f>
        <v>0</v>
      </c>
      <c r="AR7" s="3">
        <f>COUNTIF($K7,"教科指導員⑤")*H7</f>
        <v>0</v>
      </c>
      <c r="AS7" s="3">
        <f>COUNTIF($K7,"教科指導員⑥")*H7</f>
        <v>0</v>
      </c>
      <c r="AT7" s="3">
        <f>COUNTIF($K7,"教科指導員⑦")*H7</f>
        <v>0</v>
      </c>
      <c r="AU7" s="3">
        <f>COUNTIF($K7,"教科指導員⑧")*H7</f>
        <v>0</v>
      </c>
      <c r="AW7" s="3">
        <f>COUNTIF($K7,"その他の教員①")*H7</f>
        <v>0</v>
      </c>
      <c r="AX7" s="3">
        <f>COUNTIF($K7,"その他の教員②")*H7</f>
        <v>0</v>
      </c>
      <c r="AY7" s="3">
        <f>COUNTIF($K7,"その他の教員③")*H7</f>
        <v>0</v>
      </c>
      <c r="AZ7" s="3">
        <f>COUNTIF($K7,"その他の教員④")*H7</f>
        <v>0</v>
      </c>
      <c r="BA7" s="3">
        <f>COUNTIF($K7,"その他の教員⑤")*H7</f>
        <v>0</v>
      </c>
      <c r="BB7" s="3">
        <f>COUNTIF($K7,"その他の教員⑥")*H7</f>
        <v>0</v>
      </c>
      <c r="BC7" s="3">
        <f>COUNTIF($K7,"その他の教員⑦")*H7</f>
        <v>0</v>
      </c>
      <c r="BD7" s="3">
        <f>COUNTIF($K7,"その他の教員⑧")*H7</f>
        <v>0</v>
      </c>
    </row>
    <row r="8" spans="1:56" ht="21.75" customHeight="1" x14ac:dyDescent="0.15">
      <c r="A8" s="4"/>
      <c r="B8" s="92"/>
      <c r="C8" s="88"/>
      <c r="D8" s="751"/>
      <c r="E8" s="753"/>
      <c r="F8" s="93"/>
      <c r="G8" s="88"/>
      <c r="H8" s="88"/>
      <c r="I8" s="94"/>
      <c r="J8" s="2"/>
      <c r="K8" s="16" t="str">
        <f t="shared" si="0"/>
        <v/>
      </c>
      <c r="L8" s="86"/>
      <c r="M8" s="3">
        <f t="shared" ref="M8:M31" si="1">COUNTIF(K8,"校長①")*H8</f>
        <v>0</v>
      </c>
      <c r="N8" s="3">
        <f t="shared" ref="N8:N31" si="2">COUNTIF(K8,"校長②")*H8</f>
        <v>0</v>
      </c>
      <c r="O8" s="3">
        <f t="shared" ref="O8:O31" si="3">COUNTIF(K8,"校長③")*H8</f>
        <v>0</v>
      </c>
      <c r="P8" s="3">
        <f t="shared" ref="P8:P31" si="4">COUNTIF(K8,"校長④")*H8</f>
        <v>0</v>
      </c>
      <c r="Q8" s="3">
        <f t="shared" ref="Q8:Q31" si="5">COUNTIF(K8,"校長⑤")*H8</f>
        <v>0</v>
      </c>
      <c r="R8" s="3">
        <f t="shared" ref="R8:R31" si="6">COUNTIF(K8,"校長⑥")*H8</f>
        <v>0</v>
      </c>
      <c r="S8" s="3">
        <f t="shared" ref="S8:S31" si="7">COUNTIF(K8,"校長⑦")*H8</f>
        <v>0</v>
      </c>
      <c r="T8" s="3">
        <f t="shared" ref="T8:T31" si="8">COUNTIF(K8,"校長⑧")*H8</f>
        <v>0</v>
      </c>
      <c r="V8" s="3">
        <f t="shared" ref="V8:V31" si="9">COUNTIF(K8,"教頭①")*H8</f>
        <v>0</v>
      </c>
      <c r="W8" s="3">
        <f t="shared" ref="W8:W31" si="10">COUNTIF(K8,"教頭②")*H8</f>
        <v>0</v>
      </c>
      <c r="X8" s="3">
        <f t="shared" ref="X8:X31" si="11">COUNTIF(K8,"教頭③")*H8</f>
        <v>0</v>
      </c>
      <c r="Y8" s="3">
        <f t="shared" ref="Y8:Y31" si="12">COUNTIF(K8,"教頭④")*H8</f>
        <v>0</v>
      </c>
      <c r="Z8" s="3">
        <f t="shared" ref="Z8:Z31" si="13">COUNTIF(K8,"教頭⑤")*H8</f>
        <v>0</v>
      </c>
      <c r="AA8" s="3">
        <f t="shared" ref="AA8:AA31" si="14">COUNTIF(K8,"教頭⑥")*H8</f>
        <v>0</v>
      </c>
      <c r="AB8" s="3">
        <f t="shared" ref="AB8:AB31" si="15">COUNTIF(K8,"教頭⑦")*H8</f>
        <v>0</v>
      </c>
      <c r="AC8" s="3">
        <f t="shared" ref="AC8:AC31" si="16">COUNTIF(K8,"教頭⑧")*H8</f>
        <v>0</v>
      </c>
      <c r="AE8" s="3">
        <f t="shared" ref="AE8:AE31" si="17">COUNTIF($K8,"校内指導教員①")*H8</f>
        <v>0</v>
      </c>
      <c r="AF8" s="3">
        <f t="shared" ref="AF8:AF31" si="18">COUNTIF($K8,"校内指導教員②")*H8</f>
        <v>0</v>
      </c>
      <c r="AG8" s="3">
        <f t="shared" ref="AG8:AG31" si="19">COUNTIF($K8,"校内指導教員③")*H8</f>
        <v>0</v>
      </c>
      <c r="AH8" s="3">
        <f t="shared" ref="AH8:AH31" si="20">COUNTIF($K8,"校内指導教員④")*H8</f>
        <v>0</v>
      </c>
      <c r="AI8" s="3">
        <f t="shared" ref="AI8:AI31" si="21">COUNTIF($K8,"校内指導教員⑤")*H8</f>
        <v>0</v>
      </c>
      <c r="AJ8" s="3">
        <f t="shared" ref="AJ8:AJ31" si="22">COUNTIF($K8,"校内指導教員⑥")*H8</f>
        <v>0</v>
      </c>
      <c r="AK8" s="3">
        <f t="shared" ref="AK8:AK31" si="23">COUNTIF($K8,"校内指導教員⑦")*H8</f>
        <v>0</v>
      </c>
      <c r="AL8" s="3">
        <f t="shared" ref="AL8:AL31" si="24">COUNTIF($K8,"校内指導教員⑧")*H8</f>
        <v>0</v>
      </c>
      <c r="AN8" s="3">
        <f t="shared" ref="AN8:AN31" si="25">COUNTIF($K8,"教科指導員①")*H8</f>
        <v>0</v>
      </c>
      <c r="AO8" s="3">
        <f t="shared" ref="AO8:AO31" si="26">COUNTIF($K8,"教科指導員②")*H8</f>
        <v>0</v>
      </c>
      <c r="AP8" s="3">
        <f t="shared" ref="AP8:AP31" si="27">COUNTIF($K8,"教科指導員③")*H8</f>
        <v>0</v>
      </c>
      <c r="AQ8" s="3">
        <f t="shared" ref="AQ8:AQ31" si="28">COUNTIF($K8,"教科指導員④")*H8</f>
        <v>0</v>
      </c>
      <c r="AR8" s="3">
        <f t="shared" ref="AR8:AR31" si="29">COUNTIF($K8,"教科指導員⑤")*H8</f>
        <v>0</v>
      </c>
      <c r="AS8" s="3">
        <f t="shared" ref="AS8:AS31" si="30">COUNTIF($K8,"教科指導員⑥")*H8</f>
        <v>0</v>
      </c>
      <c r="AT8" s="3">
        <f t="shared" ref="AT8:AT31" si="31">COUNTIF($K8,"教科指導員⑦")*H8</f>
        <v>0</v>
      </c>
      <c r="AU8" s="3">
        <f t="shared" ref="AU8:AU31" si="32">COUNTIF($K8,"教科指導員⑧")*H8</f>
        <v>0</v>
      </c>
      <c r="AW8" s="3">
        <f t="shared" ref="AW8:AW31" si="33">COUNTIF($K8,"その他の教員①")*H8</f>
        <v>0</v>
      </c>
      <c r="AX8" s="3">
        <f t="shared" ref="AX8:AX31" si="34">COUNTIF($K8,"その他の教員②")*H8</f>
        <v>0</v>
      </c>
      <c r="AY8" s="3">
        <f t="shared" ref="AY8:AY31" si="35">COUNTIF($K8,"その他の教員③")*H8</f>
        <v>0</v>
      </c>
      <c r="AZ8" s="3">
        <f t="shared" ref="AZ8:AZ31" si="36">COUNTIF($K8,"その他の教員④")*H8</f>
        <v>0</v>
      </c>
      <c r="BA8" s="3">
        <f t="shared" ref="BA8:BA31" si="37">COUNTIF($K8,"その他の教員⑤")*H8</f>
        <v>0</v>
      </c>
      <c r="BB8" s="3">
        <f t="shared" ref="BB8:BB31" si="38">COUNTIF($K8,"その他の教員⑥")*H8</f>
        <v>0</v>
      </c>
      <c r="BC8" s="3">
        <f t="shared" ref="BC8:BC31" si="39">COUNTIF($K8,"その他の教員⑦")*H8</f>
        <v>0</v>
      </c>
      <c r="BD8" s="3">
        <f t="shared" ref="BD8:BD31" si="40">COUNTIF($K8,"その他の教員⑧")*H8</f>
        <v>0</v>
      </c>
    </row>
    <row r="9" spans="1:56" ht="21.95" customHeight="1" x14ac:dyDescent="0.15">
      <c r="A9" s="4"/>
      <c r="B9" s="92"/>
      <c r="C9" s="87"/>
      <c r="D9" s="751"/>
      <c r="E9" s="753"/>
      <c r="F9" s="93"/>
      <c r="G9" s="88"/>
      <c r="H9" s="95"/>
      <c r="I9" s="96"/>
      <c r="J9" s="2"/>
      <c r="K9" s="16" t="str">
        <f t="shared" si="0"/>
        <v/>
      </c>
      <c r="L9" s="86"/>
      <c r="M9" s="3">
        <f t="shared" si="1"/>
        <v>0</v>
      </c>
      <c r="N9" s="3">
        <f t="shared" si="2"/>
        <v>0</v>
      </c>
      <c r="O9" s="3">
        <f t="shared" si="3"/>
        <v>0</v>
      </c>
      <c r="P9" s="3">
        <f t="shared" si="4"/>
        <v>0</v>
      </c>
      <c r="Q9" s="3">
        <f t="shared" si="5"/>
        <v>0</v>
      </c>
      <c r="R9" s="3">
        <f t="shared" si="6"/>
        <v>0</v>
      </c>
      <c r="S9" s="3">
        <f t="shared" si="7"/>
        <v>0</v>
      </c>
      <c r="T9" s="3">
        <f t="shared" si="8"/>
        <v>0</v>
      </c>
      <c r="V9" s="3">
        <f t="shared" si="9"/>
        <v>0</v>
      </c>
      <c r="W9" s="3">
        <f t="shared" si="10"/>
        <v>0</v>
      </c>
      <c r="X9" s="3">
        <f t="shared" si="11"/>
        <v>0</v>
      </c>
      <c r="Y9" s="3">
        <f t="shared" si="12"/>
        <v>0</v>
      </c>
      <c r="Z9" s="3">
        <f t="shared" si="13"/>
        <v>0</v>
      </c>
      <c r="AA9" s="3">
        <f t="shared" si="14"/>
        <v>0</v>
      </c>
      <c r="AB9" s="3">
        <f t="shared" si="15"/>
        <v>0</v>
      </c>
      <c r="AC9" s="3">
        <f t="shared" si="16"/>
        <v>0</v>
      </c>
      <c r="AE9" s="3">
        <f t="shared" si="17"/>
        <v>0</v>
      </c>
      <c r="AF9" s="3">
        <f t="shared" si="18"/>
        <v>0</v>
      </c>
      <c r="AG9" s="3">
        <f t="shared" si="19"/>
        <v>0</v>
      </c>
      <c r="AH9" s="3">
        <f t="shared" si="20"/>
        <v>0</v>
      </c>
      <c r="AI9" s="3">
        <f t="shared" si="21"/>
        <v>0</v>
      </c>
      <c r="AJ9" s="3">
        <f t="shared" si="22"/>
        <v>0</v>
      </c>
      <c r="AK9" s="3">
        <f t="shared" si="23"/>
        <v>0</v>
      </c>
      <c r="AL9" s="3">
        <f t="shared" si="24"/>
        <v>0</v>
      </c>
      <c r="AN9" s="3">
        <f t="shared" si="25"/>
        <v>0</v>
      </c>
      <c r="AO9" s="3">
        <f t="shared" si="26"/>
        <v>0</v>
      </c>
      <c r="AP9" s="3">
        <f t="shared" si="27"/>
        <v>0</v>
      </c>
      <c r="AQ9" s="3">
        <f t="shared" si="28"/>
        <v>0</v>
      </c>
      <c r="AR9" s="3">
        <f t="shared" si="29"/>
        <v>0</v>
      </c>
      <c r="AS9" s="3">
        <f t="shared" si="30"/>
        <v>0</v>
      </c>
      <c r="AT9" s="3">
        <f t="shared" si="31"/>
        <v>0</v>
      </c>
      <c r="AU9" s="3">
        <f t="shared" si="32"/>
        <v>0</v>
      </c>
      <c r="AW9" s="3">
        <f t="shared" si="33"/>
        <v>0</v>
      </c>
      <c r="AX9" s="3">
        <f t="shared" si="34"/>
        <v>0</v>
      </c>
      <c r="AY9" s="3">
        <f t="shared" si="35"/>
        <v>0</v>
      </c>
      <c r="AZ9" s="3">
        <f t="shared" si="36"/>
        <v>0</v>
      </c>
      <c r="BA9" s="3">
        <f t="shared" si="37"/>
        <v>0</v>
      </c>
      <c r="BB9" s="3">
        <f t="shared" si="38"/>
        <v>0</v>
      </c>
      <c r="BC9" s="3">
        <f t="shared" si="39"/>
        <v>0</v>
      </c>
      <c r="BD9" s="3">
        <f t="shared" si="40"/>
        <v>0</v>
      </c>
    </row>
    <row r="10" spans="1:56" ht="21.95" customHeight="1" x14ac:dyDescent="0.15">
      <c r="A10" s="4"/>
      <c r="B10" s="92"/>
      <c r="C10" s="97"/>
      <c r="D10" s="751"/>
      <c r="E10" s="753"/>
      <c r="F10" s="93"/>
      <c r="G10" s="88"/>
      <c r="H10" s="98"/>
      <c r="I10" s="99"/>
      <c r="J10" s="2"/>
      <c r="K10" s="16" t="str">
        <f t="shared" si="0"/>
        <v/>
      </c>
      <c r="L10" s="86"/>
      <c r="M10" s="3">
        <f t="shared" si="1"/>
        <v>0</v>
      </c>
      <c r="N10" s="3">
        <f t="shared" si="2"/>
        <v>0</v>
      </c>
      <c r="O10" s="3">
        <f t="shared" si="3"/>
        <v>0</v>
      </c>
      <c r="P10" s="3">
        <f t="shared" si="4"/>
        <v>0</v>
      </c>
      <c r="Q10" s="3">
        <f t="shared" si="5"/>
        <v>0</v>
      </c>
      <c r="R10" s="3">
        <f t="shared" si="6"/>
        <v>0</v>
      </c>
      <c r="S10" s="3">
        <f t="shared" si="7"/>
        <v>0</v>
      </c>
      <c r="T10" s="3">
        <f t="shared" si="8"/>
        <v>0</v>
      </c>
      <c r="V10" s="3">
        <f t="shared" si="9"/>
        <v>0</v>
      </c>
      <c r="W10" s="3">
        <f t="shared" si="10"/>
        <v>0</v>
      </c>
      <c r="X10" s="3">
        <f t="shared" si="11"/>
        <v>0</v>
      </c>
      <c r="Y10" s="3">
        <f t="shared" si="12"/>
        <v>0</v>
      </c>
      <c r="Z10" s="3">
        <f t="shared" si="13"/>
        <v>0</v>
      </c>
      <c r="AA10" s="3">
        <f t="shared" si="14"/>
        <v>0</v>
      </c>
      <c r="AB10" s="3">
        <f t="shared" si="15"/>
        <v>0</v>
      </c>
      <c r="AC10" s="3">
        <f t="shared" si="16"/>
        <v>0</v>
      </c>
      <c r="AE10" s="3">
        <f t="shared" si="17"/>
        <v>0</v>
      </c>
      <c r="AF10" s="3">
        <f t="shared" si="18"/>
        <v>0</v>
      </c>
      <c r="AG10" s="3">
        <f t="shared" si="19"/>
        <v>0</v>
      </c>
      <c r="AH10" s="3">
        <f t="shared" si="20"/>
        <v>0</v>
      </c>
      <c r="AI10" s="3">
        <f t="shared" si="21"/>
        <v>0</v>
      </c>
      <c r="AJ10" s="3">
        <f t="shared" si="22"/>
        <v>0</v>
      </c>
      <c r="AK10" s="3">
        <f t="shared" si="23"/>
        <v>0</v>
      </c>
      <c r="AL10" s="3">
        <f t="shared" si="24"/>
        <v>0</v>
      </c>
      <c r="AN10" s="3">
        <f t="shared" si="25"/>
        <v>0</v>
      </c>
      <c r="AO10" s="3">
        <f t="shared" si="26"/>
        <v>0</v>
      </c>
      <c r="AP10" s="3">
        <f t="shared" si="27"/>
        <v>0</v>
      </c>
      <c r="AQ10" s="3">
        <f t="shared" si="28"/>
        <v>0</v>
      </c>
      <c r="AR10" s="3">
        <f t="shared" si="29"/>
        <v>0</v>
      </c>
      <c r="AS10" s="3">
        <f t="shared" si="30"/>
        <v>0</v>
      </c>
      <c r="AT10" s="3">
        <f t="shared" si="31"/>
        <v>0</v>
      </c>
      <c r="AU10" s="3">
        <f t="shared" si="32"/>
        <v>0</v>
      </c>
      <c r="AW10" s="3">
        <f t="shared" si="33"/>
        <v>0</v>
      </c>
      <c r="AX10" s="3">
        <f t="shared" si="34"/>
        <v>0</v>
      </c>
      <c r="AY10" s="3">
        <f t="shared" si="35"/>
        <v>0</v>
      </c>
      <c r="AZ10" s="3">
        <f t="shared" si="36"/>
        <v>0</v>
      </c>
      <c r="BA10" s="3">
        <f t="shared" si="37"/>
        <v>0</v>
      </c>
      <c r="BB10" s="3">
        <f t="shared" si="38"/>
        <v>0</v>
      </c>
      <c r="BC10" s="3">
        <f t="shared" si="39"/>
        <v>0</v>
      </c>
      <c r="BD10" s="3">
        <f t="shared" si="40"/>
        <v>0</v>
      </c>
    </row>
    <row r="11" spans="1:56" ht="21.95" customHeight="1" x14ac:dyDescent="0.15">
      <c r="A11" s="4"/>
      <c r="B11" s="92"/>
      <c r="C11" s="98"/>
      <c r="D11" s="751"/>
      <c r="E11" s="753"/>
      <c r="F11" s="93"/>
      <c r="G11" s="88"/>
      <c r="H11" s="98"/>
      <c r="I11" s="94"/>
      <c r="J11" s="2"/>
      <c r="K11" s="16" t="str">
        <f t="shared" si="0"/>
        <v/>
      </c>
      <c r="L11" s="86"/>
      <c r="M11" s="3">
        <f t="shared" si="1"/>
        <v>0</v>
      </c>
      <c r="N11" s="3">
        <f>COUNTIF(K11,"校長②")*H11</f>
        <v>0</v>
      </c>
      <c r="O11" s="3">
        <f t="shared" si="3"/>
        <v>0</v>
      </c>
      <c r="P11" s="3">
        <f t="shared" si="4"/>
        <v>0</v>
      </c>
      <c r="Q11" s="3">
        <f t="shared" si="5"/>
        <v>0</v>
      </c>
      <c r="R11" s="3">
        <f t="shared" si="6"/>
        <v>0</v>
      </c>
      <c r="S11" s="3">
        <f t="shared" si="7"/>
        <v>0</v>
      </c>
      <c r="T11" s="3">
        <f t="shared" si="8"/>
        <v>0</v>
      </c>
      <c r="V11" s="3">
        <f t="shared" si="9"/>
        <v>0</v>
      </c>
      <c r="W11" s="3">
        <f t="shared" si="10"/>
        <v>0</v>
      </c>
      <c r="X11" s="3">
        <f t="shared" si="11"/>
        <v>0</v>
      </c>
      <c r="Y11" s="3">
        <f t="shared" si="12"/>
        <v>0</v>
      </c>
      <c r="Z11" s="3">
        <f t="shared" si="13"/>
        <v>0</v>
      </c>
      <c r="AA11" s="3">
        <f t="shared" si="14"/>
        <v>0</v>
      </c>
      <c r="AB11" s="3">
        <f t="shared" si="15"/>
        <v>0</v>
      </c>
      <c r="AC11" s="3">
        <f t="shared" si="16"/>
        <v>0</v>
      </c>
      <c r="AE11" s="3">
        <f t="shared" si="17"/>
        <v>0</v>
      </c>
      <c r="AF11" s="3">
        <f t="shared" si="18"/>
        <v>0</v>
      </c>
      <c r="AG11" s="3">
        <f t="shared" si="19"/>
        <v>0</v>
      </c>
      <c r="AH11" s="3">
        <f t="shared" si="20"/>
        <v>0</v>
      </c>
      <c r="AI11" s="3">
        <f t="shared" si="21"/>
        <v>0</v>
      </c>
      <c r="AJ11" s="3">
        <f t="shared" si="22"/>
        <v>0</v>
      </c>
      <c r="AK11" s="3">
        <f t="shared" si="23"/>
        <v>0</v>
      </c>
      <c r="AL11" s="3">
        <f t="shared" si="24"/>
        <v>0</v>
      </c>
      <c r="AN11" s="3">
        <f t="shared" si="25"/>
        <v>0</v>
      </c>
      <c r="AO11" s="3">
        <f t="shared" si="26"/>
        <v>0</v>
      </c>
      <c r="AP11" s="3">
        <f t="shared" si="27"/>
        <v>0</v>
      </c>
      <c r="AQ11" s="3">
        <f t="shared" si="28"/>
        <v>0</v>
      </c>
      <c r="AR11" s="3">
        <f t="shared" si="29"/>
        <v>0</v>
      </c>
      <c r="AS11" s="3">
        <f t="shared" si="30"/>
        <v>0</v>
      </c>
      <c r="AT11" s="3">
        <f t="shared" si="31"/>
        <v>0</v>
      </c>
      <c r="AU11" s="3">
        <f t="shared" si="32"/>
        <v>0</v>
      </c>
      <c r="AW11" s="3">
        <f t="shared" si="33"/>
        <v>0</v>
      </c>
      <c r="AX11" s="3">
        <f t="shared" si="34"/>
        <v>0</v>
      </c>
      <c r="AY11" s="3">
        <f t="shared" si="35"/>
        <v>0</v>
      </c>
      <c r="AZ11" s="3">
        <f t="shared" si="36"/>
        <v>0</v>
      </c>
      <c r="BA11" s="3">
        <f t="shared" si="37"/>
        <v>0</v>
      </c>
      <c r="BB11" s="3">
        <f t="shared" si="38"/>
        <v>0</v>
      </c>
      <c r="BC11" s="3">
        <f t="shared" si="39"/>
        <v>0</v>
      </c>
      <c r="BD11" s="3">
        <f t="shared" si="40"/>
        <v>0</v>
      </c>
    </row>
    <row r="12" spans="1:56" ht="21.95" customHeight="1" x14ac:dyDescent="0.15">
      <c r="A12" s="4"/>
      <c r="B12" s="92"/>
      <c r="C12" s="98"/>
      <c r="D12" s="751"/>
      <c r="E12" s="753"/>
      <c r="F12" s="93"/>
      <c r="G12" s="88"/>
      <c r="H12" s="100"/>
      <c r="I12" s="96"/>
      <c r="J12" s="101"/>
      <c r="K12" s="16" t="str">
        <f t="shared" si="0"/>
        <v/>
      </c>
      <c r="L12" s="86"/>
      <c r="M12" s="3">
        <f t="shared" si="1"/>
        <v>0</v>
      </c>
      <c r="N12" s="3">
        <f t="shared" si="2"/>
        <v>0</v>
      </c>
      <c r="O12" s="3">
        <f t="shared" si="3"/>
        <v>0</v>
      </c>
      <c r="P12" s="3">
        <f t="shared" si="4"/>
        <v>0</v>
      </c>
      <c r="Q12" s="3">
        <f t="shared" si="5"/>
        <v>0</v>
      </c>
      <c r="R12" s="3">
        <f t="shared" si="6"/>
        <v>0</v>
      </c>
      <c r="S12" s="3">
        <f t="shared" si="7"/>
        <v>0</v>
      </c>
      <c r="T12" s="3">
        <f t="shared" si="8"/>
        <v>0</v>
      </c>
      <c r="V12" s="3">
        <f t="shared" si="9"/>
        <v>0</v>
      </c>
      <c r="W12" s="3">
        <f t="shared" si="10"/>
        <v>0</v>
      </c>
      <c r="X12" s="3">
        <f t="shared" si="11"/>
        <v>0</v>
      </c>
      <c r="Y12" s="3">
        <f t="shared" si="12"/>
        <v>0</v>
      </c>
      <c r="Z12" s="3">
        <f t="shared" si="13"/>
        <v>0</v>
      </c>
      <c r="AA12" s="3">
        <f t="shared" si="14"/>
        <v>0</v>
      </c>
      <c r="AB12" s="3">
        <f t="shared" si="15"/>
        <v>0</v>
      </c>
      <c r="AC12" s="3">
        <f t="shared" si="16"/>
        <v>0</v>
      </c>
      <c r="AE12" s="3">
        <f t="shared" si="17"/>
        <v>0</v>
      </c>
      <c r="AF12" s="3">
        <f t="shared" si="18"/>
        <v>0</v>
      </c>
      <c r="AG12" s="3">
        <f t="shared" si="19"/>
        <v>0</v>
      </c>
      <c r="AH12" s="3">
        <f t="shared" si="20"/>
        <v>0</v>
      </c>
      <c r="AI12" s="3">
        <f t="shared" si="21"/>
        <v>0</v>
      </c>
      <c r="AJ12" s="3">
        <f t="shared" si="22"/>
        <v>0</v>
      </c>
      <c r="AK12" s="3">
        <f t="shared" si="23"/>
        <v>0</v>
      </c>
      <c r="AL12" s="3">
        <f t="shared" si="24"/>
        <v>0</v>
      </c>
      <c r="AN12" s="3">
        <f t="shared" si="25"/>
        <v>0</v>
      </c>
      <c r="AO12" s="3">
        <f t="shared" si="26"/>
        <v>0</v>
      </c>
      <c r="AP12" s="3">
        <f t="shared" si="27"/>
        <v>0</v>
      </c>
      <c r="AQ12" s="3">
        <f t="shared" si="28"/>
        <v>0</v>
      </c>
      <c r="AR12" s="3">
        <f t="shared" si="29"/>
        <v>0</v>
      </c>
      <c r="AS12" s="3">
        <f t="shared" si="30"/>
        <v>0</v>
      </c>
      <c r="AT12" s="3">
        <f t="shared" si="31"/>
        <v>0</v>
      </c>
      <c r="AU12" s="3">
        <f t="shared" si="32"/>
        <v>0</v>
      </c>
      <c r="AW12" s="3">
        <f t="shared" si="33"/>
        <v>0</v>
      </c>
      <c r="AX12" s="3">
        <f t="shared" si="34"/>
        <v>0</v>
      </c>
      <c r="AY12" s="3">
        <f t="shared" si="35"/>
        <v>0</v>
      </c>
      <c r="AZ12" s="3">
        <f t="shared" si="36"/>
        <v>0</v>
      </c>
      <c r="BA12" s="3">
        <f t="shared" si="37"/>
        <v>0</v>
      </c>
      <c r="BB12" s="3">
        <f t="shared" si="38"/>
        <v>0</v>
      </c>
      <c r="BC12" s="3">
        <f t="shared" si="39"/>
        <v>0</v>
      </c>
      <c r="BD12" s="3">
        <f t="shared" si="40"/>
        <v>0</v>
      </c>
    </row>
    <row r="13" spans="1:56" s="105" customFormat="1" ht="21.95" customHeight="1" x14ac:dyDescent="0.15">
      <c r="A13" s="102"/>
      <c r="B13" s="103"/>
      <c r="C13" s="98"/>
      <c r="D13" s="751"/>
      <c r="E13" s="753"/>
      <c r="F13" s="93"/>
      <c r="G13" s="88"/>
      <c r="H13" s="88"/>
      <c r="I13" s="99"/>
      <c r="J13" s="12"/>
      <c r="K13" s="16" t="str">
        <f t="shared" si="0"/>
        <v/>
      </c>
      <c r="L13" s="104"/>
      <c r="M13" s="3">
        <f t="shared" si="1"/>
        <v>0</v>
      </c>
      <c r="N13" s="3">
        <f t="shared" si="2"/>
        <v>0</v>
      </c>
      <c r="O13" s="3">
        <f t="shared" si="3"/>
        <v>0</v>
      </c>
      <c r="P13" s="3">
        <f t="shared" si="4"/>
        <v>0</v>
      </c>
      <c r="Q13" s="3">
        <f t="shared" si="5"/>
        <v>0</v>
      </c>
      <c r="R13" s="3">
        <f t="shared" si="6"/>
        <v>0</v>
      </c>
      <c r="S13" s="3">
        <f t="shared" si="7"/>
        <v>0</v>
      </c>
      <c r="T13" s="3">
        <f t="shared" si="8"/>
        <v>0</v>
      </c>
      <c r="V13" s="3">
        <f t="shared" si="9"/>
        <v>0</v>
      </c>
      <c r="W13" s="3">
        <f t="shared" si="10"/>
        <v>0</v>
      </c>
      <c r="X13" s="3">
        <f t="shared" si="11"/>
        <v>0</v>
      </c>
      <c r="Y13" s="3">
        <f t="shared" si="12"/>
        <v>0</v>
      </c>
      <c r="Z13" s="3">
        <f t="shared" si="13"/>
        <v>0</v>
      </c>
      <c r="AA13" s="3">
        <f t="shared" si="14"/>
        <v>0</v>
      </c>
      <c r="AB13" s="3">
        <f t="shared" si="15"/>
        <v>0</v>
      </c>
      <c r="AC13" s="3">
        <f t="shared" si="16"/>
        <v>0</v>
      </c>
      <c r="AE13" s="3">
        <f t="shared" si="17"/>
        <v>0</v>
      </c>
      <c r="AF13" s="3">
        <f t="shared" si="18"/>
        <v>0</v>
      </c>
      <c r="AG13" s="3">
        <f t="shared" si="19"/>
        <v>0</v>
      </c>
      <c r="AH13" s="3">
        <f t="shared" si="20"/>
        <v>0</v>
      </c>
      <c r="AI13" s="3">
        <f t="shared" si="21"/>
        <v>0</v>
      </c>
      <c r="AJ13" s="3">
        <f t="shared" si="22"/>
        <v>0</v>
      </c>
      <c r="AK13" s="3">
        <f t="shared" si="23"/>
        <v>0</v>
      </c>
      <c r="AL13" s="3">
        <f t="shared" si="24"/>
        <v>0</v>
      </c>
      <c r="AN13" s="3">
        <f t="shared" si="25"/>
        <v>0</v>
      </c>
      <c r="AO13" s="3">
        <f t="shared" si="26"/>
        <v>0</v>
      </c>
      <c r="AP13" s="3">
        <f t="shared" si="27"/>
        <v>0</v>
      </c>
      <c r="AQ13" s="3">
        <f t="shared" si="28"/>
        <v>0</v>
      </c>
      <c r="AR13" s="3">
        <f t="shared" si="29"/>
        <v>0</v>
      </c>
      <c r="AS13" s="3">
        <f t="shared" si="30"/>
        <v>0</v>
      </c>
      <c r="AT13" s="3">
        <f t="shared" si="31"/>
        <v>0</v>
      </c>
      <c r="AU13" s="3">
        <f t="shared" si="32"/>
        <v>0</v>
      </c>
      <c r="AW13" s="3">
        <f t="shared" si="33"/>
        <v>0</v>
      </c>
      <c r="AX13" s="3">
        <f t="shared" si="34"/>
        <v>0</v>
      </c>
      <c r="AY13" s="3">
        <f t="shared" si="35"/>
        <v>0</v>
      </c>
      <c r="AZ13" s="3">
        <f t="shared" si="36"/>
        <v>0</v>
      </c>
      <c r="BA13" s="3">
        <f t="shared" si="37"/>
        <v>0</v>
      </c>
      <c r="BB13" s="3">
        <f t="shared" si="38"/>
        <v>0</v>
      </c>
      <c r="BC13" s="3">
        <f t="shared" si="39"/>
        <v>0</v>
      </c>
      <c r="BD13" s="3">
        <f t="shared" si="40"/>
        <v>0</v>
      </c>
    </row>
    <row r="14" spans="1:56" s="105" customFormat="1" ht="21.95" customHeight="1" x14ac:dyDescent="0.15">
      <c r="A14" s="102"/>
      <c r="B14" s="92"/>
      <c r="C14" s="98"/>
      <c r="D14" s="751"/>
      <c r="E14" s="753"/>
      <c r="F14" s="93"/>
      <c r="G14" s="88"/>
      <c r="H14" s="98"/>
      <c r="I14" s="94"/>
      <c r="J14" s="12"/>
      <c r="K14" s="16" t="str">
        <f t="shared" si="0"/>
        <v/>
      </c>
      <c r="L14" s="104"/>
      <c r="M14" s="3">
        <f t="shared" si="1"/>
        <v>0</v>
      </c>
      <c r="N14" s="3">
        <f t="shared" si="2"/>
        <v>0</v>
      </c>
      <c r="O14" s="3">
        <f t="shared" si="3"/>
        <v>0</v>
      </c>
      <c r="P14" s="3">
        <f t="shared" si="4"/>
        <v>0</v>
      </c>
      <c r="Q14" s="3">
        <f t="shared" si="5"/>
        <v>0</v>
      </c>
      <c r="R14" s="3">
        <f t="shared" si="6"/>
        <v>0</v>
      </c>
      <c r="S14" s="3">
        <f t="shared" si="7"/>
        <v>0</v>
      </c>
      <c r="T14" s="3">
        <f t="shared" si="8"/>
        <v>0</v>
      </c>
      <c r="V14" s="3">
        <f t="shared" si="9"/>
        <v>0</v>
      </c>
      <c r="W14" s="3">
        <f t="shared" si="10"/>
        <v>0</v>
      </c>
      <c r="X14" s="3">
        <f t="shared" si="11"/>
        <v>0</v>
      </c>
      <c r="Y14" s="3">
        <f t="shared" si="12"/>
        <v>0</v>
      </c>
      <c r="Z14" s="3">
        <f t="shared" si="13"/>
        <v>0</v>
      </c>
      <c r="AA14" s="3">
        <f t="shared" si="14"/>
        <v>0</v>
      </c>
      <c r="AB14" s="3">
        <f t="shared" si="15"/>
        <v>0</v>
      </c>
      <c r="AC14" s="3">
        <f t="shared" si="16"/>
        <v>0</v>
      </c>
      <c r="AE14" s="3">
        <f t="shared" si="17"/>
        <v>0</v>
      </c>
      <c r="AF14" s="3">
        <f t="shared" si="18"/>
        <v>0</v>
      </c>
      <c r="AG14" s="3">
        <f t="shared" si="19"/>
        <v>0</v>
      </c>
      <c r="AH14" s="3">
        <f t="shared" si="20"/>
        <v>0</v>
      </c>
      <c r="AI14" s="3">
        <f t="shared" si="21"/>
        <v>0</v>
      </c>
      <c r="AJ14" s="3">
        <f t="shared" si="22"/>
        <v>0</v>
      </c>
      <c r="AK14" s="3">
        <f t="shared" si="23"/>
        <v>0</v>
      </c>
      <c r="AL14" s="3">
        <f t="shared" si="24"/>
        <v>0</v>
      </c>
      <c r="AN14" s="3">
        <f t="shared" si="25"/>
        <v>0</v>
      </c>
      <c r="AO14" s="3">
        <f t="shared" si="26"/>
        <v>0</v>
      </c>
      <c r="AP14" s="3">
        <f t="shared" si="27"/>
        <v>0</v>
      </c>
      <c r="AQ14" s="3">
        <f t="shared" si="28"/>
        <v>0</v>
      </c>
      <c r="AR14" s="3">
        <f t="shared" si="29"/>
        <v>0</v>
      </c>
      <c r="AS14" s="3">
        <f t="shared" si="30"/>
        <v>0</v>
      </c>
      <c r="AT14" s="3">
        <f t="shared" si="31"/>
        <v>0</v>
      </c>
      <c r="AU14" s="3">
        <f t="shared" si="32"/>
        <v>0</v>
      </c>
      <c r="AW14" s="3">
        <f t="shared" si="33"/>
        <v>0</v>
      </c>
      <c r="AX14" s="3">
        <f t="shared" si="34"/>
        <v>0</v>
      </c>
      <c r="AY14" s="3">
        <f t="shared" si="35"/>
        <v>0</v>
      </c>
      <c r="AZ14" s="3">
        <f t="shared" si="36"/>
        <v>0</v>
      </c>
      <c r="BA14" s="3">
        <f t="shared" si="37"/>
        <v>0</v>
      </c>
      <c r="BB14" s="3">
        <f t="shared" si="38"/>
        <v>0</v>
      </c>
      <c r="BC14" s="3">
        <f t="shared" si="39"/>
        <v>0</v>
      </c>
      <c r="BD14" s="3">
        <f t="shared" si="40"/>
        <v>0</v>
      </c>
    </row>
    <row r="15" spans="1:56" s="105" customFormat="1" ht="21.95" customHeight="1" x14ac:dyDescent="0.15">
      <c r="A15" s="102"/>
      <c r="B15" s="106"/>
      <c r="C15" s="98"/>
      <c r="D15" s="751"/>
      <c r="E15" s="753"/>
      <c r="F15" s="93"/>
      <c r="G15" s="88"/>
      <c r="H15" s="98"/>
      <c r="I15" s="94"/>
      <c r="J15" s="12"/>
      <c r="K15" s="16" t="str">
        <f t="shared" si="0"/>
        <v/>
      </c>
      <c r="L15" s="104"/>
      <c r="M15" s="3">
        <f t="shared" si="1"/>
        <v>0</v>
      </c>
      <c r="N15" s="3">
        <f t="shared" si="2"/>
        <v>0</v>
      </c>
      <c r="O15" s="3">
        <f t="shared" si="3"/>
        <v>0</v>
      </c>
      <c r="P15" s="3">
        <f t="shared" si="4"/>
        <v>0</v>
      </c>
      <c r="Q15" s="3">
        <f t="shared" si="5"/>
        <v>0</v>
      </c>
      <c r="R15" s="3">
        <f t="shared" si="6"/>
        <v>0</v>
      </c>
      <c r="S15" s="3">
        <f t="shared" si="7"/>
        <v>0</v>
      </c>
      <c r="T15" s="3">
        <f t="shared" si="8"/>
        <v>0</v>
      </c>
      <c r="V15" s="3">
        <f t="shared" si="9"/>
        <v>0</v>
      </c>
      <c r="W15" s="3">
        <f t="shared" si="10"/>
        <v>0</v>
      </c>
      <c r="X15" s="3">
        <f t="shared" si="11"/>
        <v>0</v>
      </c>
      <c r="Y15" s="3">
        <f t="shared" si="12"/>
        <v>0</v>
      </c>
      <c r="Z15" s="3">
        <f t="shared" si="13"/>
        <v>0</v>
      </c>
      <c r="AA15" s="3">
        <f t="shared" si="14"/>
        <v>0</v>
      </c>
      <c r="AB15" s="3">
        <f t="shared" si="15"/>
        <v>0</v>
      </c>
      <c r="AC15" s="3">
        <f t="shared" si="16"/>
        <v>0</v>
      </c>
      <c r="AE15" s="3">
        <f t="shared" si="17"/>
        <v>0</v>
      </c>
      <c r="AF15" s="3">
        <f t="shared" si="18"/>
        <v>0</v>
      </c>
      <c r="AG15" s="3">
        <f t="shared" si="19"/>
        <v>0</v>
      </c>
      <c r="AH15" s="3">
        <f t="shared" si="20"/>
        <v>0</v>
      </c>
      <c r="AI15" s="3">
        <f t="shared" si="21"/>
        <v>0</v>
      </c>
      <c r="AJ15" s="3">
        <f t="shared" si="22"/>
        <v>0</v>
      </c>
      <c r="AK15" s="3">
        <f t="shared" si="23"/>
        <v>0</v>
      </c>
      <c r="AL15" s="3">
        <f t="shared" si="24"/>
        <v>0</v>
      </c>
      <c r="AN15" s="3">
        <f t="shared" si="25"/>
        <v>0</v>
      </c>
      <c r="AO15" s="3">
        <f t="shared" si="26"/>
        <v>0</v>
      </c>
      <c r="AP15" s="3">
        <f t="shared" si="27"/>
        <v>0</v>
      </c>
      <c r="AQ15" s="3">
        <f t="shared" si="28"/>
        <v>0</v>
      </c>
      <c r="AR15" s="3">
        <f t="shared" si="29"/>
        <v>0</v>
      </c>
      <c r="AS15" s="3">
        <f t="shared" si="30"/>
        <v>0</v>
      </c>
      <c r="AT15" s="3">
        <f t="shared" si="31"/>
        <v>0</v>
      </c>
      <c r="AU15" s="3">
        <f t="shared" si="32"/>
        <v>0</v>
      </c>
      <c r="AW15" s="3">
        <f t="shared" si="33"/>
        <v>0</v>
      </c>
      <c r="AX15" s="3">
        <f t="shared" si="34"/>
        <v>0</v>
      </c>
      <c r="AY15" s="3">
        <f t="shared" si="35"/>
        <v>0</v>
      </c>
      <c r="AZ15" s="3">
        <f t="shared" si="36"/>
        <v>0</v>
      </c>
      <c r="BA15" s="3">
        <f t="shared" si="37"/>
        <v>0</v>
      </c>
      <c r="BB15" s="3">
        <f t="shared" si="38"/>
        <v>0</v>
      </c>
      <c r="BC15" s="3">
        <f t="shared" si="39"/>
        <v>0</v>
      </c>
      <c r="BD15" s="3">
        <f t="shared" si="40"/>
        <v>0</v>
      </c>
    </row>
    <row r="16" spans="1:56" s="105" customFormat="1" ht="21.95" customHeight="1" x14ac:dyDescent="0.15">
      <c r="A16" s="102"/>
      <c r="B16" s="106"/>
      <c r="C16" s="98"/>
      <c r="D16" s="751"/>
      <c r="E16" s="753"/>
      <c r="F16" s="93"/>
      <c r="G16" s="88"/>
      <c r="H16" s="107"/>
      <c r="I16" s="96"/>
      <c r="J16" s="12"/>
      <c r="K16" s="16" t="str">
        <f t="shared" si="0"/>
        <v/>
      </c>
      <c r="L16" s="104"/>
      <c r="M16" s="3">
        <f t="shared" si="1"/>
        <v>0</v>
      </c>
      <c r="N16" s="3">
        <f t="shared" si="2"/>
        <v>0</v>
      </c>
      <c r="O16" s="3">
        <f t="shared" si="3"/>
        <v>0</v>
      </c>
      <c r="P16" s="3">
        <f t="shared" si="4"/>
        <v>0</v>
      </c>
      <c r="Q16" s="3">
        <f t="shared" si="5"/>
        <v>0</v>
      </c>
      <c r="R16" s="3">
        <f t="shared" si="6"/>
        <v>0</v>
      </c>
      <c r="S16" s="3">
        <f t="shared" si="7"/>
        <v>0</v>
      </c>
      <c r="T16" s="3">
        <f t="shared" si="8"/>
        <v>0</v>
      </c>
      <c r="V16" s="3">
        <f t="shared" si="9"/>
        <v>0</v>
      </c>
      <c r="W16" s="3">
        <f t="shared" si="10"/>
        <v>0</v>
      </c>
      <c r="X16" s="3">
        <f t="shared" si="11"/>
        <v>0</v>
      </c>
      <c r="Y16" s="3">
        <f t="shared" si="12"/>
        <v>0</v>
      </c>
      <c r="Z16" s="3">
        <f t="shared" si="13"/>
        <v>0</v>
      </c>
      <c r="AA16" s="3">
        <f t="shared" si="14"/>
        <v>0</v>
      </c>
      <c r="AB16" s="3">
        <f t="shared" si="15"/>
        <v>0</v>
      </c>
      <c r="AC16" s="3">
        <f t="shared" si="16"/>
        <v>0</v>
      </c>
      <c r="AE16" s="3">
        <f t="shared" si="17"/>
        <v>0</v>
      </c>
      <c r="AF16" s="3">
        <f t="shared" si="18"/>
        <v>0</v>
      </c>
      <c r="AG16" s="3">
        <f t="shared" si="19"/>
        <v>0</v>
      </c>
      <c r="AH16" s="3">
        <f t="shared" si="20"/>
        <v>0</v>
      </c>
      <c r="AI16" s="3">
        <f t="shared" si="21"/>
        <v>0</v>
      </c>
      <c r="AJ16" s="3">
        <f t="shared" si="22"/>
        <v>0</v>
      </c>
      <c r="AK16" s="3">
        <f t="shared" si="23"/>
        <v>0</v>
      </c>
      <c r="AL16" s="3">
        <f t="shared" si="24"/>
        <v>0</v>
      </c>
      <c r="AN16" s="3">
        <f t="shared" si="25"/>
        <v>0</v>
      </c>
      <c r="AO16" s="3">
        <f t="shared" si="26"/>
        <v>0</v>
      </c>
      <c r="AP16" s="3">
        <f t="shared" si="27"/>
        <v>0</v>
      </c>
      <c r="AQ16" s="3">
        <f t="shared" si="28"/>
        <v>0</v>
      </c>
      <c r="AR16" s="3">
        <f t="shared" si="29"/>
        <v>0</v>
      </c>
      <c r="AS16" s="3">
        <f t="shared" si="30"/>
        <v>0</v>
      </c>
      <c r="AT16" s="3">
        <f t="shared" si="31"/>
        <v>0</v>
      </c>
      <c r="AU16" s="3">
        <f t="shared" si="32"/>
        <v>0</v>
      </c>
      <c r="AW16" s="3">
        <f t="shared" si="33"/>
        <v>0</v>
      </c>
      <c r="AX16" s="3">
        <f t="shared" si="34"/>
        <v>0</v>
      </c>
      <c r="AY16" s="3">
        <f t="shared" si="35"/>
        <v>0</v>
      </c>
      <c r="AZ16" s="3">
        <f t="shared" si="36"/>
        <v>0</v>
      </c>
      <c r="BA16" s="3">
        <f t="shared" si="37"/>
        <v>0</v>
      </c>
      <c r="BB16" s="3">
        <f t="shared" si="38"/>
        <v>0</v>
      </c>
      <c r="BC16" s="3">
        <f t="shared" si="39"/>
        <v>0</v>
      </c>
      <c r="BD16" s="3">
        <f t="shared" si="40"/>
        <v>0</v>
      </c>
    </row>
    <row r="17" spans="1:56" s="105" customFormat="1" ht="21.95" customHeight="1" x14ac:dyDescent="0.15">
      <c r="A17" s="102"/>
      <c r="B17" s="106"/>
      <c r="C17" s="107"/>
      <c r="D17" s="751"/>
      <c r="E17" s="753"/>
      <c r="F17" s="93"/>
      <c r="G17" s="88"/>
      <c r="H17" s="88"/>
      <c r="I17" s="108"/>
      <c r="J17" s="12"/>
      <c r="K17" s="16" t="str">
        <f t="shared" si="0"/>
        <v/>
      </c>
      <c r="L17" s="104"/>
      <c r="M17" s="3">
        <f t="shared" si="1"/>
        <v>0</v>
      </c>
      <c r="N17" s="3">
        <f t="shared" si="2"/>
        <v>0</v>
      </c>
      <c r="O17" s="3">
        <f t="shared" si="3"/>
        <v>0</v>
      </c>
      <c r="P17" s="3">
        <f t="shared" si="4"/>
        <v>0</v>
      </c>
      <c r="Q17" s="3">
        <f t="shared" si="5"/>
        <v>0</v>
      </c>
      <c r="R17" s="3">
        <f t="shared" si="6"/>
        <v>0</v>
      </c>
      <c r="S17" s="3">
        <f t="shared" si="7"/>
        <v>0</v>
      </c>
      <c r="T17" s="3">
        <f t="shared" si="8"/>
        <v>0</v>
      </c>
      <c r="V17" s="3">
        <f t="shared" si="9"/>
        <v>0</v>
      </c>
      <c r="W17" s="3">
        <f t="shared" si="10"/>
        <v>0</v>
      </c>
      <c r="X17" s="3">
        <f t="shared" si="11"/>
        <v>0</v>
      </c>
      <c r="Y17" s="3">
        <f t="shared" si="12"/>
        <v>0</v>
      </c>
      <c r="Z17" s="3">
        <f t="shared" si="13"/>
        <v>0</v>
      </c>
      <c r="AA17" s="3">
        <f t="shared" si="14"/>
        <v>0</v>
      </c>
      <c r="AB17" s="3">
        <f t="shared" si="15"/>
        <v>0</v>
      </c>
      <c r="AC17" s="3">
        <f t="shared" si="16"/>
        <v>0</v>
      </c>
      <c r="AE17" s="3">
        <f t="shared" si="17"/>
        <v>0</v>
      </c>
      <c r="AF17" s="3">
        <f t="shared" si="18"/>
        <v>0</v>
      </c>
      <c r="AG17" s="3">
        <f t="shared" si="19"/>
        <v>0</v>
      </c>
      <c r="AH17" s="3">
        <f t="shared" si="20"/>
        <v>0</v>
      </c>
      <c r="AI17" s="3">
        <f t="shared" si="21"/>
        <v>0</v>
      </c>
      <c r="AJ17" s="3">
        <f t="shared" si="22"/>
        <v>0</v>
      </c>
      <c r="AK17" s="3">
        <f t="shared" si="23"/>
        <v>0</v>
      </c>
      <c r="AL17" s="3">
        <f t="shared" si="24"/>
        <v>0</v>
      </c>
      <c r="AN17" s="3">
        <f t="shared" si="25"/>
        <v>0</v>
      </c>
      <c r="AO17" s="3">
        <f t="shared" si="26"/>
        <v>0</v>
      </c>
      <c r="AP17" s="3">
        <f t="shared" si="27"/>
        <v>0</v>
      </c>
      <c r="AQ17" s="3">
        <f t="shared" si="28"/>
        <v>0</v>
      </c>
      <c r="AR17" s="3">
        <f t="shared" si="29"/>
        <v>0</v>
      </c>
      <c r="AS17" s="3">
        <f t="shared" si="30"/>
        <v>0</v>
      </c>
      <c r="AT17" s="3">
        <f t="shared" si="31"/>
        <v>0</v>
      </c>
      <c r="AU17" s="3">
        <f t="shared" si="32"/>
        <v>0</v>
      </c>
      <c r="AW17" s="3">
        <f t="shared" si="33"/>
        <v>0</v>
      </c>
      <c r="AX17" s="3">
        <f t="shared" si="34"/>
        <v>0</v>
      </c>
      <c r="AY17" s="3">
        <f t="shared" si="35"/>
        <v>0</v>
      </c>
      <c r="AZ17" s="3">
        <f t="shared" si="36"/>
        <v>0</v>
      </c>
      <c r="BA17" s="3">
        <f t="shared" si="37"/>
        <v>0</v>
      </c>
      <c r="BB17" s="3">
        <f t="shared" si="38"/>
        <v>0</v>
      </c>
      <c r="BC17" s="3">
        <f t="shared" si="39"/>
        <v>0</v>
      </c>
      <c r="BD17" s="3">
        <f t="shared" si="40"/>
        <v>0</v>
      </c>
    </row>
    <row r="18" spans="1:56" s="105" customFormat="1" ht="21.95" customHeight="1" x14ac:dyDescent="0.15">
      <c r="A18" s="102"/>
      <c r="B18" s="106"/>
      <c r="C18" s="107"/>
      <c r="D18" s="751"/>
      <c r="E18" s="753"/>
      <c r="F18" s="93"/>
      <c r="G18" s="88"/>
      <c r="H18" s="109"/>
      <c r="I18" s="94"/>
      <c r="J18" s="110"/>
      <c r="K18" s="16" t="str">
        <f t="shared" si="0"/>
        <v/>
      </c>
      <c r="L18" s="104"/>
      <c r="M18" s="3">
        <f t="shared" si="1"/>
        <v>0</v>
      </c>
      <c r="N18" s="3">
        <f t="shared" si="2"/>
        <v>0</v>
      </c>
      <c r="O18" s="3">
        <f t="shared" si="3"/>
        <v>0</v>
      </c>
      <c r="P18" s="3">
        <f t="shared" si="4"/>
        <v>0</v>
      </c>
      <c r="Q18" s="3">
        <f t="shared" si="5"/>
        <v>0</v>
      </c>
      <c r="R18" s="3">
        <f t="shared" si="6"/>
        <v>0</v>
      </c>
      <c r="S18" s="3">
        <f t="shared" si="7"/>
        <v>0</v>
      </c>
      <c r="T18" s="3">
        <f t="shared" si="8"/>
        <v>0</v>
      </c>
      <c r="V18" s="3">
        <f t="shared" si="9"/>
        <v>0</v>
      </c>
      <c r="W18" s="3">
        <f t="shared" si="10"/>
        <v>0</v>
      </c>
      <c r="X18" s="3">
        <f t="shared" si="11"/>
        <v>0</v>
      </c>
      <c r="Y18" s="3">
        <f t="shared" si="12"/>
        <v>0</v>
      </c>
      <c r="Z18" s="3">
        <f t="shared" si="13"/>
        <v>0</v>
      </c>
      <c r="AA18" s="3">
        <f t="shared" si="14"/>
        <v>0</v>
      </c>
      <c r="AB18" s="3">
        <f t="shared" si="15"/>
        <v>0</v>
      </c>
      <c r="AC18" s="3">
        <f t="shared" si="16"/>
        <v>0</v>
      </c>
      <c r="AE18" s="3">
        <f t="shared" si="17"/>
        <v>0</v>
      </c>
      <c r="AF18" s="3">
        <f t="shared" si="18"/>
        <v>0</v>
      </c>
      <c r="AG18" s="3">
        <f t="shared" si="19"/>
        <v>0</v>
      </c>
      <c r="AH18" s="3">
        <f t="shared" si="20"/>
        <v>0</v>
      </c>
      <c r="AI18" s="3">
        <f t="shared" si="21"/>
        <v>0</v>
      </c>
      <c r="AJ18" s="3">
        <f t="shared" si="22"/>
        <v>0</v>
      </c>
      <c r="AK18" s="3">
        <f t="shared" si="23"/>
        <v>0</v>
      </c>
      <c r="AL18" s="3">
        <f t="shared" si="24"/>
        <v>0</v>
      </c>
      <c r="AN18" s="3">
        <f t="shared" si="25"/>
        <v>0</v>
      </c>
      <c r="AO18" s="3">
        <f t="shared" si="26"/>
        <v>0</v>
      </c>
      <c r="AP18" s="3">
        <f t="shared" si="27"/>
        <v>0</v>
      </c>
      <c r="AQ18" s="3">
        <f t="shared" si="28"/>
        <v>0</v>
      </c>
      <c r="AR18" s="3">
        <f t="shared" si="29"/>
        <v>0</v>
      </c>
      <c r="AS18" s="3">
        <f t="shared" si="30"/>
        <v>0</v>
      </c>
      <c r="AT18" s="3">
        <f t="shared" si="31"/>
        <v>0</v>
      </c>
      <c r="AU18" s="3">
        <f t="shared" si="32"/>
        <v>0</v>
      </c>
      <c r="AW18" s="3">
        <f t="shared" si="33"/>
        <v>0</v>
      </c>
      <c r="AX18" s="3">
        <f t="shared" si="34"/>
        <v>0</v>
      </c>
      <c r="AY18" s="3">
        <f t="shared" si="35"/>
        <v>0</v>
      </c>
      <c r="AZ18" s="3">
        <f t="shared" si="36"/>
        <v>0</v>
      </c>
      <c r="BA18" s="3">
        <f t="shared" si="37"/>
        <v>0</v>
      </c>
      <c r="BB18" s="3">
        <f t="shared" si="38"/>
        <v>0</v>
      </c>
      <c r="BC18" s="3">
        <f t="shared" si="39"/>
        <v>0</v>
      </c>
      <c r="BD18" s="3">
        <f t="shared" si="40"/>
        <v>0</v>
      </c>
    </row>
    <row r="19" spans="1:56" s="105" customFormat="1" ht="21.95" customHeight="1" x14ac:dyDescent="0.15">
      <c r="A19" s="102"/>
      <c r="B19" s="106"/>
      <c r="C19" s="107"/>
      <c r="D19" s="751"/>
      <c r="E19" s="753"/>
      <c r="F19" s="93"/>
      <c r="G19" s="88"/>
      <c r="H19" s="88"/>
      <c r="I19" s="94"/>
      <c r="J19" s="111"/>
      <c r="K19" s="16" t="str">
        <f t="shared" si="0"/>
        <v/>
      </c>
      <c r="L19" s="104"/>
      <c r="M19" s="3">
        <f t="shared" si="1"/>
        <v>0</v>
      </c>
      <c r="N19" s="3">
        <f t="shared" si="2"/>
        <v>0</v>
      </c>
      <c r="O19" s="3">
        <f t="shared" si="3"/>
        <v>0</v>
      </c>
      <c r="P19" s="3">
        <f t="shared" si="4"/>
        <v>0</v>
      </c>
      <c r="Q19" s="3">
        <f t="shared" si="5"/>
        <v>0</v>
      </c>
      <c r="R19" s="3">
        <f t="shared" si="6"/>
        <v>0</v>
      </c>
      <c r="S19" s="3">
        <f t="shared" si="7"/>
        <v>0</v>
      </c>
      <c r="T19" s="3">
        <f t="shared" si="8"/>
        <v>0</v>
      </c>
      <c r="V19" s="3">
        <f t="shared" si="9"/>
        <v>0</v>
      </c>
      <c r="W19" s="3">
        <f t="shared" si="10"/>
        <v>0</v>
      </c>
      <c r="X19" s="3">
        <f t="shared" si="11"/>
        <v>0</v>
      </c>
      <c r="Y19" s="3">
        <f t="shared" si="12"/>
        <v>0</v>
      </c>
      <c r="Z19" s="3">
        <f t="shared" si="13"/>
        <v>0</v>
      </c>
      <c r="AA19" s="3">
        <f t="shared" si="14"/>
        <v>0</v>
      </c>
      <c r="AB19" s="3">
        <f t="shared" si="15"/>
        <v>0</v>
      </c>
      <c r="AC19" s="3">
        <f t="shared" si="16"/>
        <v>0</v>
      </c>
      <c r="AE19" s="3">
        <f t="shared" si="17"/>
        <v>0</v>
      </c>
      <c r="AF19" s="3">
        <f t="shared" si="18"/>
        <v>0</v>
      </c>
      <c r="AG19" s="3">
        <f t="shared" si="19"/>
        <v>0</v>
      </c>
      <c r="AH19" s="3">
        <f t="shared" si="20"/>
        <v>0</v>
      </c>
      <c r="AI19" s="3">
        <f t="shared" si="21"/>
        <v>0</v>
      </c>
      <c r="AJ19" s="3">
        <f t="shared" si="22"/>
        <v>0</v>
      </c>
      <c r="AK19" s="3">
        <f t="shared" si="23"/>
        <v>0</v>
      </c>
      <c r="AL19" s="3">
        <f t="shared" si="24"/>
        <v>0</v>
      </c>
      <c r="AN19" s="3">
        <f t="shared" si="25"/>
        <v>0</v>
      </c>
      <c r="AO19" s="3">
        <f t="shared" si="26"/>
        <v>0</v>
      </c>
      <c r="AP19" s="3">
        <f t="shared" si="27"/>
        <v>0</v>
      </c>
      <c r="AQ19" s="3">
        <f t="shared" si="28"/>
        <v>0</v>
      </c>
      <c r="AR19" s="3">
        <f t="shared" si="29"/>
        <v>0</v>
      </c>
      <c r="AS19" s="3">
        <f t="shared" si="30"/>
        <v>0</v>
      </c>
      <c r="AT19" s="3">
        <f t="shared" si="31"/>
        <v>0</v>
      </c>
      <c r="AU19" s="3">
        <f t="shared" si="32"/>
        <v>0</v>
      </c>
      <c r="AW19" s="3">
        <f t="shared" si="33"/>
        <v>0</v>
      </c>
      <c r="AX19" s="3">
        <f t="shared" si="34"/>
        <v>0</v>
      </c>
      <c r="AY19" s="3">
        <f t="shared" si="35"/>
        <v>0</v>
      </c>
      <c r="AZ19" s="3">
        <f t="shared" si="36"/>
        <v>0</v>
      </c>
      <c r="BA19" s="3">
        <f t="shared" si="37"/>
        <v>0</v>
      </c>
      <c r="BB19" s="3">
        <f t="shared" si="38"/>
        <v>0</v>
      </c>
      <c r="BC19" s="3">
        <f t="shared" si="39"/>
        <v>0</v>
      </c>
      <c r="BD19" s="3">
        <f t="shared" si="40"/>
        <v>0</v>
      </c>
    </row>
    <row r="20" spans="1:56" s="105" customFormat="1" ht="21.95" customHeight="1" x14ac:dyDescent="0.15">
      <c r="A20" s="102"/>
      <c r="B20" s="106"/>
      <c r="C20" s="88"/>
      <c r="D20" s="751"/>
      <c r="E20" s="753"/>
      <c r="F20" s="93"/>
      <c r="G20" s="88"/>
      <c r="H20" s="107"/>
      <c r="I20" s="106"/>
      <c r="J20" s="110"/>
      <c r="K20" s="16" t="str">
        <f t="shared" si="0"/>
        <v/>
      </c>
      <c r="L20" s="104"/>
      <c r="M20" s="3">
        <f t="shared" si="1"/>
        <v>0</v>
      </c>
      <c r="N20" s="3">
        <f t="shared" si="2"/>
        <v>0</v>
      </c>
      <c r="O20" s="3">
        <f t="shared" si="3"/>
        <v>0</v>
      </c>
      <c r="P20" s="3">
        <f t="shared" si="4"/>
        <v>0</v>
      </c>
      <c r="Q20" s="3">
        <f t="shared" si="5"/>
        <v>0</v>
      </c>
      <c r="R20" s="3">
        <f t="shared" si="6"/>
        <v>0</v>
      </c>
      <c r="S20" s="3">
        <f t="shared" si="7"/>
        <v>0</v>
      </c>
      <c r="T20" s="3">
        <f t="shared" si="8"/>
        <v>0</v>
      </c>
      <c r="V20" s="3">
        <f t="shared" si="9"/>
        <v>0</v>
      </c>
      <c r="W20" s="3">
        <f t="shared" si="10"/>
        <v>0</v>
      </c>
      <c r="X20" s="3">
        <f t="shared" si="11"/>
        <v>0</v>
      </c>
      <c r="Y20" s="3">
        <f t="shared" si="12"/>
        <v>0</v>
      </c>
      <c r="Z20" s="3">
        <f t="shared" si="13"/>
        <v>0</v>
      </c>
      <c r="AA20" s="3">
        <f t="shared" si="14"/>
        <v>0</v>
      </c>
      <c r="AB20" s="3">
        <f t="shared" si="15"/>
        <v>0</v>
      </c>
      <c r="AC20" s="3">
        <f t="shared" si="16"/>
        <v>0</v>
      </c>
      <c r="AE20" s="3">
        <f t="shared" si="17"/>
        <v>0</v>
      </c>
      <c r="AF20" s="3">
        <f t="shared" si="18"/>
        <v>0</v>
      </c>
      <c r="AG20" s="3">
        <f t="shared" si="19"/>
        <v>0</v>
      </c>
      <c r="AH20" s="3">
        <f t="shared" si="20"/>
        <v>0</v>
      </c>
      <c r="AI20" s="3">
        <f t="shared" si="21"/>
        <v>0</v>
      </c>
      <c r="AJ20" s="3">
        <f t="shared" si="22"/>
        <v>0</v>
      </c>
      <c r="AK20" s="3">
        <f t="shared" si="23"/>
        <v>0</v>
      </c>
      <c r="AL20" s="3">
        <f t="shared" si="24"/>
        <v>0</v>
      </c>
      <c r="AN20" s="3">
        <f t="shared" si="25"/>
        <v>0</v>
      </c>
      <c r="AO20" s="3">
        <f t="shared" si="26"/>
        <v>0</v>
      </c>
      <c r="AP20" s="3">
        <f t="shared" si="27"/>
        <v>0</v>
      </c>
      <c r="AQ20" s="3">
        <f t="shared" si="28"/>
        <v>0</v>
      </c>
      <c r="AR20" s="3">
        <f t="shared" si="29"/>
        <v>0</v>
      </c>
      <c r="AS20" s="3">
        <f t="shared" si="30"/>
        <v>0</v>
      </c>
      <c r="AT20" s="3">
        <f t="shared" si="31"/>
        <v>0</v>
      </c>
      <c r="AU20" s="3">
        <f t="shared" si="32"/>
        <v>0</v>
      </c>
      <c r="AW20" s="3">
        <f t="shared" si="33"/>
        <v>0</v>
      </c>
      <c r="AX20" s="3">
        <f t="shared" si="34"/>
        <v>0</v>
      </c>
      <c r="AY20" s="3">
        <f t="shared" si="35"/>
        <v>0</v>
      </c>
      <c r="AZ20" s="3">
        <f t="shared" si="36"/>
        <v>0</v>
      </c>
      <c r="BA20" s="3">
        <f t="shared" si="37"/>
        <v>0</v>
      </c>
      <c r="BB20" s="3">
        <f t="shared" si="38"/>
        <v>0</v>
      </c>
      <c r="BC20" s="3">
        <f t="shared" si="39"/>
        <v>0</v>
      </c>
      <c r="BD20" s="3">
        <f t="shared" si="40"/>
        <v>0</v>
      </c>
    </row>
    <row r="21" spans="1:56" s="105" customFormat="1" ht="21.95" customHeight="1" x14ac:dyDescent="0.15">
      <c r="A21" s="102"/>
      <c r="B21" s="106"/>
      <c r="C21" s="107"/>
      <c r="D21" s="751"/>
      <c r="E21" s="753"/>
      <c r="F21" s="93"/>
      <c r="G21" s="88"/>
      <c r="H21" s="88"/>
      <c r="I21" s="106"/>
      <c r="J21" s="13"/>
      <c r="K21" s="16" t="str">
        <f t="shared" si="0"/>
        <v/>
      </c>
      <c r="L21" s="104"/>
      <c r="M21" s="3">
        <f t="shared" si="1"/>
        <v>0</v>
      </c>
      <c r="N21" s="3">
        <f t="shared" si="2"/>
        <v>0</v>
      </c>
      <c r="O21" s="3">
        <f t="shared" si="3"/>
        <v>0</v>
      </c>
      <c r="P21" s="3">
        <f t="shared" si="4"/>
        <v>0</v>
      </c>
      <c r="Q21" s="3">
        <f t="shared" si="5"/>
        <v>0</v>
      </c>
      <c r="R21" s="3">
        <f t="shared" si="6"/>
        <v>0</v>
      </c>
      <c r="S21" s="3">
        <f t="shared" si="7"/>
        <v>0</v>
      </c>
      <c r="T21" s="3">
        <f t="shared" si="8"/>
        <v>0</v>
      </c>
      <c r="V21" s="3">
        <f t="shared" si="9"/>
        <v>0</v>
      </c>
      <c r="W21" s="3">
        <f t="shared" si="10"/>
        <v>0</v>
      </c>
      <c r="X21" s="3">
        <f t="shared" si="11"/>
        <v>0</v>
      </c>
      <c r="Y21" s="3">
        <f t="shared" si="12"/>
        <v>0</v>
      </c>
      <c r="Z21" s="3">
        <f t="shared" si="13"/>
        <v>0</v>
      </c>
      <c r="AA21" s="3">
        <f t="shared" si="14"/>
        <v>0</v>
      </c>
      <c r="AB21" s="3">
        <f t="shared" si="15"/>
        <v>0</v>
      </c>
      <c r="AC21" s="3">
        <f t="shared" si="16"/>
        <v>0</v>
      </c>
      <c r="AE21" s="3">
        <f t="shared" si="17"/>
        <v>0</v>
      </c>
      <c r="AF21" s="3">
        <f t="shared" si="18"/>
        <v>0</v>
      </c>
      <c r="AG21" s="3">
        <f t="shared" si="19"/>
        <v>0</v>
      </c>
      <c r="AH21" s="3">
        <f t="shared" si="20"/>
        <v>0</v>
      </c>
      <c r="AI21" s="3">
        <f t="shared" si="21"/>
        <v>0</v>
      </c>
      <c r="AJ21" s="3">
        <f t="shared" si="22"/>
        <v>0</v>
      </c>
      <c r="AK21" s="3">
        <f t="shared" si="23"/>
        <v>0</v>
      </c>
      <c r="AL21" s="3">
        <f t="shared" si="24"/>
        <v>0</v>
      </c>
      <c r="AN21" s="3">
        <f t="shared" si="25"/>
        <v>0</v>
      </c>
      <c r="AO21" s="3">
        <f t="shared" si="26"/>
        <v>0</v>
      </c>
      <c r="AP21" s="3">
        <f t="shared" si="27"/>
        <v>0</v>
      </c>
      <c r="AQ21" s="3">
        <f t="shared" si="28"/>
        <v>0</v>
      </c>
      <c r="AR21" s="3">
        <f t="shared" si="29"/>
        <v>0</v>
      </c>
      <c r="AS21" s="3">
        <f t="shared" si="30"/>
        <v>0</v>
      </c>
      <c r="AT21" s="3">
        <f t="shared" si="31"/>
        <v>0</v>
      </c>
      <c r="AU21" s="3">
        <f t="shared" si="32"/>
        <v>0</v>
      </c>
      <c r="AW21" s="3">
        <f t="shared" si="33"/>
        <v>0</v>
      </c>
      <c r="AX21" s="3">
        <f t="shared" si="34"/>
        <v>0</v>
      </c>
      <c r="AY21" s="3">
        <f t="shared" si="35"/>
        <v>0</v>
      </c>
      <c r="AZ21" s="3">
        <f t="shared" si="36"/>
        <v>0</v>
      </c>
      <c r="BA21" s="3">
        <f t="shared" si="37"/>
        <v>0</v>
      </c>
      <c r="BB21" s="3">
        <f t="shared" si="38"/>
        <v>0</v>
      </c>
      <c r="BC21" s="3">
        <f t="shared" si="39"/>
        <v>0</v>
      </c>
      <c r="BD21" s="3">
        <f t="shared" si="40"/>
        <v>0</v>
      </c>
    </row>
    <row r="22" spans="1:56" s="105" customFormat="1" ht="21.95" customHeight="1" x14ac:dyDescent="0.15">
      <c r="A22" s="102"/>
      <c r="B22" s="106"/>
      <c r="C22" s="107"/>
      <c r="D22" s="751"/>
      <c r="E22" s="753"/>
      <c r="F22" s="93"/>
      <c r="G22" s="88"/>
      <c r="H22" s="88"/>
      <c r="I22" s="106"/>
      <c r="J22" s="13"/>
      <c r="K22" s="16" t="str">
        <f t="shared" si="0"/>
        <v/>
      </c>
      <c r="L22" s="104"/>
      <c r="M22" s="3">
        <f t="shared" si="1"/>
        <v>0</v>
      </c>
      <c r="N22" s="3">
        <f t="shared" si="2"/>
        <v>0</v>
      </c>
      <c r="O22" s="3">
        <f t="shared" si="3"/>
        <v>0</v>
      </c>
      <c r="P22" s="3">
        <f t="shared" si="4"/>
        <v>0</v>
      </c>
      <c r="Q22" s="3">
        <f t="shared" si="5"/>
        <v>0</v>
      </c>
      <c r="R22" s="3">
        <f t="shared" si="6"/>
        <v>0</v>
      </c>
      <c r="S22" s="3">
        <f t="shared" si="7"/>
        <v>0</v>
      </c>
      <c r="T22" s="3">
        <f t="shared" si="8"/>
        <v>0</v>
      </c>
      <c r="V22" s="3">
        <f t="shared" si="9"/>
        <v>0</v>
      </c>
      <c r="W22" s="3">
        <f t="shared" si="10"/>
        <v>0</v>
      </c>
      <c r="X22" s="3">
        <f t="shared" si="11"/>
        <v>0</v>
      </c>
      <c r="Y22" s="3">
        <f t="shared" si="12"/>
        <v>0</v>
      </c>
      <c r="Z22" s="3">
        <f t="shared" si="13"/>
        <v>0</v>
      </c>
      <c r="AA22" s="3">
        <f t="shared" si="14"/>
        <v>0</v>
      </c>
      <c r="AB22" s="3">
        <f t="shared" si="15"/>
        <v>0</v>
      </c>
      <c r="AC22" s="3">
        <f t="shared" si="16"/>
        <v>0</v>
      </c>
      <c r="AE22" s="3">
        <f t="shared" si="17"/>
        <v>0</v>
      </c>
      <c r="AF22" s="3">
        <f t="shared" si="18"/>
        <v>0</v>
      </c>
      <c r="AG22" s="3">
        <f t="shared" si="19"/>
        <v>0</v>
      </c>
      <c r="AH22" s="3">
        <f t="shared" si="20"/>
        <v>0</v>
      </c>
      <c r="AI22" s="3">
        <f t="shared" si="21"/>
        <v>0</v>
      </c>
      <c r="AJ22" s="3">
        <f t="shared" si="22"/>
        <v>0</v>
      </c>
      <c r="AK22" s="3">
        <f t="shared" si="23"/>
        <v>0</v>
      </c>
      <c r="AL22" s="3">
        <f t="shared" si="24"/>
        <v>0</v>
      </c>
      <c r="AN22" s="3">
        <f t="shared" si="25"/>
        <v>0</v>
      </c>
      <c r="AO22" s="3">
        <f t="shared" si="26"/>
        <v>0</v>
      </c>
      <c r="AP22" s="3">
        <f t="shared" si="27"/>
        <v>0</v>
      </c>
      <c r="AQ22" s="3">
        <f t="shared" si="28"/>
        <v>0</v>
      </c>
      <c r="AR22" s="3">
        <f t="shared" si="29"/>
        <v>0</v>
      </c>
      <c r="AS22" s="3">
        <f t="shared" si="30"/>
        <v>0</v>
      </c>
      <c r="AT22" s="3">
        <f t="shared" si="31"/>
        <v>0</v>
      </c>
      <c r="AU22" s="3">
        <f t="shared" si="32"/>
        <v>0</v>
      </c>
      <c r="AW22" s="3">
        <f t="shared" si="33"/>
        <v>0</v>
      </c>
      <c r="AX22" s="3">
        <f t="shared" si="34"/>
        <v>0</v>
      </c>
      <c r="AY22" s="3">
        <f t="shared" si="35"/>
        <v>0</v>
      </c>
      <c r="AZ22" s="3">
        <f t="shared" si="36"/>
        <v>0</v>
      </c>
      <c r="BA22" s="3">
        <f t="shared" si="37"/>
        <v>0</v>
      </c>
      <c r="BB22" s="3">
        <f t="shared" si="38"/>
        <v>0</v>
      </c>
      <c r="BC22" s="3">
        <f t="shared" si="39"/>
        <v>0</v>
      </c>
      <c r="BD22" s="3">
        <f t="shared" si="40"/>
        <v>0</v>
      </c>
    </row>
    <row r="23" spans="1:56" s="105" customFormat="1" ht="21.95" customHeight="1" x14ac:dyDescent="0.15">
      <c r="A23" s="102"/>
      <c r="B23" s="106"/>
      <c r="C23" s="107"/>
      <c r="D23" s="751"/>
      <c r="E23" s="753"/>
      <c r="F23" s="93"/>
      <c r="G23" s="88"/>
      <c r="H23" s="88"/>
      <c r="I23" s="106"/>
      <c r="J23" s="12"/>
      <c r="K23" s="16" t="str">
        <f t="shared" si="0"/>
        <v/>
      </c>
      <c r="L23" s="104"/>
      <c r="M23" s="3">
        <f t="shared" si="1"/>
        <v>0</v>
      </c>
      <c r="N23" s="3">
        <f t="shared" si="2"/>
        <v>0</v>
      </c>
      <c r="O23" s="3">
        <f t="shared" si="3"/>
        <v>0</v>
      </c>
      <c r="P23" s="3">
        <f t="shared" si="4"/>
        <v>0</v>
      </c>
      <c r="Q23" s="3">
        <f t="shared" si="5"/>
        <v>0</v>
      </c>
      <c r="R23" s="3">
        <f t="shared" si="6"/>
        <v>0</v>
      </c>
      <c r="S23" s="3">
        <f t="shared" si="7"/>
        <v>0</v>
      </c>
      <c r="T23" s="3">
        <f t="shared" si="8"/>
        <v>0</v>
      </c>
      <c r="V23" s="3">
        <f t="shared" si="9"/>
        <v>0</v>
      </c>
      <c r="W23" s="3">
        <f t="shared" si="10"/>
        <v>0</v>
      </c>
      <c r="X23" s="3">
        <f t="shared" si="11"/>
        <v>0</v>
      </c>
      <c r="Y23" s="3">
        <f t="shared" si="12"/>
        <v>0</v>
      </c>
      <c r="Z23" s="3">
        <f t="shared" si="13"/>
        <v>0</v>
      </c>
      <c r="AA23" s="3">
        <f t="shared" si="14"/>
        <v>0</v>
      </c>
      <c r="AB23" s="3">
        <f t="shared" si="15"/>
        <v>0</v>
      </c>
      <c r="AC23" s="3">
        <f t="shared" si="16"/>
        <v>0</v>
      </c>
      <c r="AE23" s="3">
        <f t="shared" si="17"/>
        <v>0</v>
      </c>
      <c r="AF23" s="3">
        <f t="shared" si="18"/>
        <v>0</v>
      </c>
      <c r="AG23" s="3">
        <f t="shared" si="19"/>
        <v>0</v>
      </c>
      <c r="AH23" s="3">
        <f t="shared" si="20"/>
        <v>0</v>
      </c>
      <c r="AI23" s="3">
        <f t="shared" si="21"/>
        <v>0</v>
      </c>
      <c r="AJ23" s="3">
        <f t="shared" si="22"/>
        <v>0</v>
      </c>
      <c r="AK23" s="3">
        <f t="shared" si="23"/>
        <v>0</v>
      </c>
      <c r="AL23" s="3">
        <f t="shared" si="24"/>
        <v>0</v>
      </c>
      <c r="AN23" s="3">
        <f t="shared" si="25"/>
        <v>0</v>
      </c>
      <c r="AO23" s="3">
        <f t="shared" si="26"/>
        <v>0</v>
      </c>
      <c r="AP23" s="3">
        <f t="shared" si="27"/>
        <v>0</v>
      </c>
      <c r="AQ23" s="3">
        <f t="shared" si="28"/>
        <v>0</v>
      </c>
      <c r="AR23" s="3">
        <f t="shared" si="29"/>
        <v>0</v>
      </c>
      <c r="AS23" s="3">
        <f t="shared" si="30"/>
        <v>0</v>
      </c>
      <c r="AT23" s="3">
        <f t="shared" si="31"/>
        <v>0</v>
      </c>
      <c r="AU23" s="3">
        <f t="shared" si="32"/>
        <v>0</v>
      </c>
      <c r="AW23" s="3">
        <f t="shared" si="33"/>
        <v>0</v>
      </c>
      <c r="AX23" s="3">
        <f t="shared" si="34"/>
        <v>0</v>
      </c>
      <c r="AY23" s="3">
        <f t="shared" si="35"/>
        <v>0</v>
      </c>
      <c r="AZ23" s="3">
        <f t="shared" si="36"/>
        <v>0</v>
      </c>
      <c r="BA23" s="3">
        <f t="shared" si="37"/>
        <v>0</v>
      </c>
      <c r="BB23" s="3">
        <f t="shared" si="38"/>
        <v>0</v>
      </c>
      <c r="BC23" s="3">
        <f t="shared" si="39"/>
        <v>0</v>
      </c>
      <c r="BD23" s="3">
        <f t="shared" si="40"/>
        <v>0</v>
      </c>
    </row>
    <row r="24" spans="1:56" s="105" customFormat="1" ht="21.95" customHeight="1" x14ac:dyDescent="0.15">
      <c r="A24" s="102"/>
      <c r="B24" s="106"/>
      <c r="C24" s="107"/>
      <c r="D24" s="751"/>
      <c r="E24" s="753"/>
      <c r="F24" s="93"/>
      <c r="G24" s="88"/>
      <c r="H24" s="88"/>
      <c r="I24" s="106"/>
      <c r="J24" s="12"/>
      <c r="K24" s="16" t="str">
        <f t="shared" si="0"/>
        <v/>
      </c>
      <c r="L24" s="104"/>
      <c r="M24" s="3">
        <f t="shared" si="1"/>
        <v>0</v>
      </c>
      <c r="N24" s="3">
        <f t="shared" si="2"/>
        <v>0</v>
      </c>
      <c r="O24" s="3">
        <f t="shared" si="3"/>
        <v>0</v>
      </c>
      <c r="P24" s="3">
        <f t="shared" si="4"/>
        <v>0</v>
      </c>
      <c r="Q24" s="3">
        <f t="shared" si="5"/>
        <v>0</v>
      </c>
      <c r="R24" s="3">
        <f t="shared" si="6"/>
        <v>0</v>
      </c>
      <c r="S24" s="3">
        <f t="shared" si="7"/>
        <v>0</v>
      </c>
      <c r="T24" s="3">
        <f t="shared" si="8"/>
        <v>0</v>
      </c>
      <c r="V24" s="3">
        <f t="shared" si="9"/>
        <v>0</v>
      </c>
      <c r="W24" s="3">
        <f t="shared" si="10"/>
        <v>0</v>
      </c>
      <c r="X24" s="3">
        <f t="shared" si="11"/>
        <v>0</v>
      </c>
      <c r="Y24" s="3">
        <f t="shared" si="12"/>
        <v>0</v>
      </c>
      <c r="Z24" s="3">
        <f t="shared" si="13"/>
        <v>0</v>
      </c>
      <c r="AA24" s="3">
        <f t="shared" si="14"/>
        <v>0</v>
      </c>
      <c r="AB24" s="3">
        <f t="shared" si="15"/>
        <v>0</v>
      </c>
      <c r="AC24" s="3">
        <f t="shared" si="16"/>
        <v>0</v>
      </c>
      <c r="AE24" s="3">
        <f t="shared" si="17"/>
        <v>0</v>
      </c>
      <c r="AF24" s="3">
        <f t="shared" si="18"/>
        <v>0</v>
      </c>
      <c r="AG24" s="3">
        <f t="shared" si="19"/>
        <v>0</v>
      </c>
      <c r="AH24" s="3">
        <f t="shared" si="20"/>
        <v>0</v>
      </c>
      <c r="AI24" s="3">
        <f t="shared" si="21"/>
        <v>0</v>
      </c>
      <c r="AJ24" s="3">
        <f t="shared" si="22"/>
        <v>0</v>
      </c>
      <c r="AK24" s="3">
        <f t="shared" si="23"/>
        <v>0</v>
      </c>
      <c r="AL24" s="3">
        <f t="shared" si="24"/>
        <v>0</v>
      </c>
      <c r="AN24" s="3">
        <f t="shared" si="25"/>
        <v>0</v>
      </c>
      <c r="AO24" s="3">
        <f t="shared" si="26"/>
        <v>0</v>
      </c>
      <c r="AP24" s="3">
        <f t="shared" si="27"/>
        <v>0</v>
      </c>
      <c r="AQ24" s="3">
        <f t="shared" si="28"/>
        <v>0</v>
      </c>
      <c r="AR24" s="3">
        <f t="shared" si="29"/>
        <v>0</v>
      </c>
      <c r="AS24" s="3">
        <f t="shared" si="30"/>
        <v>0</v>
      </c>
      <c r="AT24" s="3">
        <f t="shared" si="31"/>
        <v>0</v>
      </c>
      <c r="AU24" s="3">
        <f t="shared" si="32"/>
        <v>0</v>
      </c>
      <c r="AW24" s="3">
        <f t="shared" si="33"/>
        <v>0</v>
      </c>
      <c r="AX24" s="3">
        <f t="shared" si="34"/>
        <v>0</v>
      </c>
      <c r="AY24" s="3">
        <f t="shared" si="35"/>
        <v>0</v>
      </c>
      <c r="AZ24" s="3">
        <f t="shared" si="36"/>
        <v>0</v>
      </c>
      <c r="BA24" s="3">
        <f t="shared" si="37"/>
        <v>0</v>
      </c>
      <c r="BB24" s="3">
        <f t="shared" si="38"/>
        <v>0</v>
      </c>
      <c r="BC24" s="3">
        <f t="shared" si="39"/>
        <v>0</v>
      </c>
      <c r="BD24" s="3">
        <f t="shared" si="40"/>
        <v>0</v>
      </c>
    </row>
    <row r="25" spans="1:56" s="105" customFormat="1" ht="21.95" customHeight="1" x14ac:dyDescent="0.15">
      <c r="A25" s="102"/>
      <c r="B25" s="106"/>
      <c r="C25" s="107"/>
      <c r="D25" s="751"/>
      <c r="E25" s="753"/>
      <c r="F25" s="93"/>
      <c r="G25" s="88"/>
      <c r="H25" s="88"/>
      <c r="I25" s="106"/>
      <c r="J25" s="13"/>
      <c r="K25" s="16" t="str">
        <f t="shared" si="0"/>
        <v/>
      </c>
      <c r="L25" s="104"/>
      <c r="M25" s="3">
        <f t="shared" si="1"/>
        <v>0</v>
      </c>
      <c r="N25" s="3">
        <f t="shared" si="2"/>
        <v>0</v>
      </c>
      <c r="O25" s="3">
        <f t="shared" si="3"/>
        <v>0</v>
      </c>
      <c r="P25" s="3">
        <f t="shared" si="4"/>
        <v>0</v>
      </c>
      <c r="Q25" s="3">
        <f t="shared" si="5"/>
        <v>0</v>
      </c>
      <c r="R25" s="3">
        <f t="shared" si="6"/>
        <v>0</v>
      </c>
      <c r="S25" s="3">
        <f t="shared" si="7"/>
        <v>0</v>
      </c>
      <c r="T25" s="3">
        <f t="shared" si="8"/>
        <v>0</v>
      </c>
      <c r="V25" s="3">
        <f t="shared" si="9"/>
        <v>0</v>
      </c>
      <c r="W25" s="3">
        <f t="shared" si="10"/>
        <v>0</v>
      </c>
      <c r="X25" s="3">
        <f t="shared" si="11"/>
        <v>0</v>
      </c>
      <c r="Y25" s="3">
        <f t="shared" si="12"/>
        <v>0</v>
      </c>
      <c r="Z25" s="3">
        <f t="shared" si="13"/>
        <v>0</v>
      </c>
      <c r="AA25" s="3">
        <f t="shared" si="14"/>
        <v>0</v>
      </c>
      <c r="AB25" s="3">
        <f t="shared" si="15"/>
        <v>0</v>
      </c>
      <c r="AC25" s="3">
        <f t="shared" si="16"/>
        <v>0</v>
      </c>
      <c r="AE25" s="3">
        <f t="shared" si="17"/>
        <v>0</v>
      </c>
      <c r="AF25" s="3">
        <f t="shared" si="18"/>
        <v>0</v>
      </c>
      <c r="AG25" s="3">
        <f t="shared" si="19"/>
        <v>0</v>
      </c>
      <c r="AH25" s="3">
        <f t="shared" si="20"/>
        <v>0</v>
      </c>
      <c r="AI25" s="3">
        <f t="shared" si="21"/>
        <v>0</v>
      </c>
      <c r="AJ25" s="3">
        <f t="shared" si="22"/>
        <v>0</v>
      </c>
      <c r="AK25" s="3">
        <f t="shared" si="23"/>
        <v>0</v>
      </c>
      <c r="AL25" s="3">
        <f t="shared" si="24"/>
        <v>0</v>
      </c>
      <c r="AN25" s="3">
        <f t="shared" si="25"/>
        <v>0</v>
      </c>
      <c r="AO25" s="3">
        <f t="shared" si="26"/>
        <v>0</v>
      </c>
      <c r="AP25" s="3">
        <f t="shared" si="27"/>
        <v>0</v>
      </c>
      <c r="AQ25" s="3">
        <f t="shared" si="28"/>
        <v>0</v>
      </c>
      <c r="AR25" s="3">
        <f t="shared" si="29"/>
        <v>0</v>
      </c>
      <c r="AS25" s="3">
        <f t="shared" si="30"/>
        <v>0</v>
      </c>
      <c r="AT25" s="3">
        <f t="shared" si="31"/>
        <v>0</v>
      </c>
      <c r="AU25" s="3">
        <f t="shared" si="32"/>
        <v>0</v>
      </c>
      <c r="AW25" s="3">
        <f t="shared" si="33"/>
        <v>0</v>
      </c>
      <c r="AX25" s="3">
        <f t="shared" si="34"/>
        <v>0</v>
      </c>
      <c r="AY25" s="3">
        <f t="shared" si="35"/>
        <v>0</v>
      </c>
      <c r="AZ25" s="3">
        <f t="shared" si="36"/>
        <v>0</v>
      </c>
      <c r="BA25" s="3">
        <f t="shared" si="37"/>
        <v>0</v>
      </c>
      <c r="BB25" s="3">
        <f t="shared" si="38"/>
        <v>0</v>
      </c>
      <c r="BC25" s="3">
        <f t="shared" si="39"/>
        <v>0</v>
      </c>
      <c r="BD25" s="3">
        <f t="shared" si="40"/>
        <v>0</v>
      </c>
    </row>
    <row r="26" spans="1:56" s="105" customFormat="1" ht="21.95" customHeight="1" x14ac:dyDescent="0.15">
      <c r="A26" s="102"/>
      <c r="B26" s="106"/>
      <c r="C26" s="107"/>
      <c r="D26" s="751"/>
      <c r="E26" s="753"/>
      <c r="F26" s="93"/>
      <c r="G26" s="88"/>
      <c r="H26" s="88"/>
      <c r="I26" s="106"/>
      <c r="J26" s="13"/>
      <c r="K26" s="16" t="str">
        <f t="shared" si="0"/>
        <v/>
      </c>
      <c r="L26" s="104"/>
      <c r="M26" s="3">
        <f t="shared" si="1"/>
        <v>0</v>
      </c>
      <c r="N26" s="3">
        <f t="shared" si="2"/>
        <v>0</v>
      </c>
      <c r="O26" s="3">
        <f t="shared" si="3"/>
        <v>0</v>
      </c>
      <c r="P26" s="3">
        <f t="shared" si="4"/>
        <v>0</v>
      </c>
      <c r="Q26" s="3">
        <f t="shared" si="5"/>
        <v>0</v>
      </c>
      <c r="R26" s="3">
        <f t="shared" si="6"/>
        <v>0</v>
      </c>
      <c r="S26" s="3">
        <f t="shared" si="7"/>
        <v>0</v>
      </c>
      <c r="T26" s="3">
        <f t="shared" si="8"/>
        <v>0</v>
      </c>
      <c r="V26" s="3">
        <f t="shared" si="9"/>
        <v>0</v>
      </c>
      <c r="W26" s="3">
        <f t="shared" si="10"/>
        <v>0</v>
      </c>
      <c r="X26" s="3">
        <f t="shared" si="11"/>
        <v>0</v>
      </c>
      <c r="Y26" s="3">
        <f t="shared" si="12"/>
        <v>0</v>
      </c>
      <c r="Z26" s="3">
        <f t="shared" si="13"/>
        <v>0</v>
      </c>
      <c r="AA26" s="3">
        <f t="shared" si="14"/>
        <v>0</v>
      </c>
      <c r="AB26" s="3">
        <f t="shared" si="15"/>
        <v>0</v>
      </c>
      <c r="AC26" s="3">
        <f t="shared" si="16"/>
        <v>0</v>
      </c>
      <c r="AE26" s="3">
        <f t="shared" si="17"/>
        <v>0</v>
      </c>
      <c r="AF26" s="3">
        <f t="shared" si="18"/>
        <v>0</v>
      </c>
      <c r="AG26" s="3">
        <f t="shared" si="19"/>
        <v>0</v>
      </c>
      <c r="AH26" s="3">
        <f t="shared" si="20"/>
        <v>0</v>
      </c>
      <c r="AI26" s="3">
        <f t="shared" si="21"/>
        <v>0</v>
      </c>
      <c r="AJ26" s="3">
        <f t="shared" si="22"/>
        <v>0</v>
      </c>
      <c r="AK26" s="3">
        <f t="shared" si="23"/>
        <v>0</v>
      </c>
      <c r="AL26" s="3">
        <f t="shared" si="24"/>
        <v>0</v>
      </c>
      <c r="AN26" s="3">
        <f t="shared" si="25"/>
        <v>0</v>
      </c>
      <c r="AO26" s="3">
        <f t="shared" si="26"/>
        <v>0</v>
      </c>
      <c r="AP26" s="3">
        <f t="shared" si="27"/>
        <v>0</v>
      </c>
      <c r="AQ26" s="3">
        <f t="shared" si="28"/>
        <v>0</v>
      </c>
      <c r="AR26" s="3">
        <f t="shared" si="29"/>
        <v>0</v>
      </c>
      <c r="AS26" s="3">
        <f t="shared" si="30"/>
        <v>0</v>
      </c>
      <c r="AT26" s="3">
        <f t="shared" si="31"/>
        <v>0</v>
      </c>
      <c r="AU26" s="3">
        <f t="shared" si="32"/>
        <v>0</v>
      </c>
      <c r="AW26" s="3">
        <f t="shared" si="33"/>
        <v>0</v>
      </c>
      <c r="AX26" s="3">
        <f t="shared" si="34"/>
        <v>0</v>
      </c>
      <c r="AY26" s="3">
        <f t="shared" si="35"/>
        <v>0</v>
      </c>
      <c r="AZ26" s="3">
        <f t="shared" si="36"/>
        <v>0</v>
      </c>
      <c r="BA26" s="3">
        <f t="shared" si="37"/>
        <v>0</v>
      </c>
      <c r="BB26" s="3">
        <f t="shared" si="38"/>
        <v>0</v>
      </c>
      <c r="BC26" s="3">
        <f t="shared" si="39"/>
        <v>0</v>
      </c>
      <c r="BD26" s="3">
        <f t="shared" si="40"/>
        <v>0</v>
      </c>
    </row>
    <row r="27" spans="1:56" s="105" customFormat="1" ht="21.95" customHeight="1" x14ac:dyDescent="0.15">
      <c r="A27" s="102"/>
      <c r="B27" s="106"/>
      <c r="C27" s="107"/>
      <c r="D27" s="751"/>
      <c r="E27" s="753"/>
      <c r="F27" s="93"/>
      <c r="G27" s="88"/>
      <c r="H27" s="88"/>
      <c r="I27" s="106"/>
      <c r="J27" s="13"/>
      <c r="K27" s="16" t="str">
        <f t="shared" si="0"/>
        <v/>
      </c>
      <c r="L27" s="104"/>
      <c r="M27" s="3">
        <f t="shared" si="1"/>
        <v>0</v>
      </c>
      <c r="N27" s="3">
        <f t="shared" si="2"/>
        <v>0</v>
      </c>
      <c r="O27" s="3">
        <f t="shared" si="3"/>
        <v>0</v>
      </c>
      <c r="P27" s="3">
        <f t="shared" si="4"/>
        <v>0</v>
      </c>
      <c r="Q27" s="3">
        <f t="shared" si="5"/>
        <v>0</v>
      </c>
      <c r="R27" s="3">
        <f t="shared" si="6"/>
        <v>0</v>
      </c>
      <c r="S27" s="3">
        <f t="shared" si="7"/>
        <v>0</v>
      </c>
      <c r="T27" s="3">
        <f t="shared" si="8"/>
        <v>0</v>
      </c>
      <c r="V27" s="3">
        <f t="shared" si="9"/>
        <v>0</v>
      </c>
      <c r="W27" s="3">
        <f t="shared" si="10"/>
        <v>0</v>
      </c>
      <c r="X27" s="3">
        <f t="shared" si="11"/>
        <v>0</v>
      </c>
      <c r="Y27" s="3">
        <f t="shared" si="12"/>
        <v>0</v>
      </c>
      <c r="Z27" s="3">
        <f t="shared" si="13"/>
        <v>0</v>
      </c>
      <c r="AA27" s="3">
        <f t="shared" si="14"/>
        <v>0</v>
      </c>
      <c r="AB27" s="3">
        <f t="shared" si="15"/>
        <v>0</v>
      </c>
      <c r="AC27" s="3">
        <f t="shared" si="16"/>
        <v>0</v>
      </c>
      <c r="AE27" s="3">
        <f t="shared" si="17"/>
        <v>0</v>
      </c>
      <c r="AF27" s="3">
        <f t="shared" si="18"/>
        <v>0</v>
      </c>
      <c r="AG27" s="3">
        <f t="shared" si="19"/>
        <v>0</v>
      </c>
      <c r="AH27" s="3">
        <f t="shared" si="20"/>
        <v>0</v>
      </c>
      <c r="AI27" s="3">
        <f t="shared" si="21"/>
        <v>0</v>
      </c>
      <c r="AJ27" s="3">
        <f t="shared" si="22"/>
        <v>0</v>
      </c>
      <c r="AK27" s="3">
        <f t="shared" si="23"/>
        <v>0</v>
      </c>
      <c r="AL27" s="3">
        <f t="shared" si="24"/>
        <v>0</v>
      </c>
      <c r="AN27" s="3">
        <f t="shared" si="25"/>
        <v>0</v>
      </c>
      <c r="AO27" s="3">
        <f t="shared" si="26"/>
        <v>0</v>
      </c>
      <c r="AP27" s="3">
        <f t="shared" si="27"/>
        <v>0</v>
      </c>
      <c r="AQ27" s="3">
        <f t="shared" si="28"/>
        <v>0</v>
      </c>
      <c r="AR27" s="3">
        <f t="shared" si="29"/>
        <v>0</v>
      </c>
      <c r="AS27" s="3">
        <f t="shared" si="30"/>
        <v>0</v>
      </c>
      <c r="AT27" s="3">
        <f t="shared" si="31"/>
        <v>0</v>
      </c>
      <c r="AU27" s="3">
        <f t="shared" si="32"/>
        <v>0</v>
      </c>
      <c r="AW27" s="3">
        <f t="shared" si="33"/>
        <v>0</v>
      </c>
      <c r="AX27" s="3">
        <f t="shared" si="34"/>
        <v>0</v>
      </c>
      <c r="AY27" s="3">
        <f t="shared" si="35"/>
        <v>0</v>
      </c>
      <c r="AZ27" s="3">
        <f t="shared" si="36"/>
        <v>0</v>
      </c>
      <c r="BA27" s="3">
        <f t="shared" si="37"/>
        <v>0</v>
      </c>
      <c r="BB27" s="3">
        <f t="shared" si="38"/>
        <v>0</v>
      </c>
      <c r="BC27" s="3">
        <f t="shared" si="39"/>
        <v>0</v>
      </c>
      <c r="BD27" s="3">
        <f t="shared" si="40"/>
        <v>0</v>
      </c>
    </row>
    <row r="28" spans="1:56" s="105" customFormat="1" ht="21.95" customHeight="1" x14ac:dyDescent="0.15">
      <c r="A28" s="102"/>
      <c r="B28" s="106"/>
      <c r="C28" s="107"/>
      <c r="D28" s="751"/>
      <c r="E28" s="753"/>
      <c r="F28" s="93"/>
      <c r="G28" s="88"/>
      <c r="H28" s="88"/>
      <c r="I28" s="106"/>
      <c r="J28" s="13"/>
      <c r="K28" s="16" t="str">
        <f t="shared" si="0"/>
        <v/>
      </c>
      <c r="L28" s="104"/>
      <c r="M28" s="3">
        <f t="shared" si="1"/>
        <v>0</v>
      </c>
      <c r="N28" s="3">
        <f t="shared" si="2"/>
        <v>0</v>
      </c>
      <c r="O28" s="3">
        <f t="shared" si="3"/>
        <v>0</v>
      </c>
      <c r="P28" s="3">
        <f t="shared" si="4"/>
        <v>0</v>
      </c>
      <c r="Q28" s="3">
        <f t="shared" si="5"/>
        <v>0</v>
      </c>
      <c r="R28" s="3">
        <f t="shared" si="6"/>
        <v>0</v>
      </c>
      <c r="S28" s="3">
        <f t="shared" si="7"/>
        <v>0</v>
      </c>
      <c r="T28" s="3">
        <f t="shared" si="8"/>
        <v>0</v>
      </c>
      <c r="V28" s="3">
        <f t="shared" si="9"/>
        <v>0</v>
      </c>
      <c r="W28" s="3">
        <f t="shared" si="10"/>
        <v>0</v>
      </c>
      <c r="X28" s="3">
        <f t="shared" si="11"/>
        <v>0</v>
      </c>
      <c r="Y28" s="3">
        <f t="shared" si="12"/>
        <v>0</v>
      </c>
      <c r="Z28" s="3">
        <f t="shared" si="13"/>
        <v>0</v>
      </c>
      <c r="AA28" s="3">
        <f t="shared" si="14"/>
        <v>0</v>
      </c>
      <c r="AB28" s="3">
        <f t="shared" si="15"/>
        <v>0</v>
      </c>
      <c r="AC28" s="3">
        <f t="shared" si="16"/>
        <v>0</v>
      </c>
      <c r="AE28" s="3">
        <f t="shared" si="17"/>
        <v>0</v>
      </c>
      <c r="AF28" s="3">
        <f t="shared" si="18"/>
        <v>0</v>
      </c>
      <c r="AG28" s="3">
        <f t="shared" si="19"/>
        <v>0</v>
      </c>
      <c r="AH28" s="3">
        <f t="shared" si="20"/>
        <v>0</v>
      </c>
      <c r="AI28" s="3">
        <f t="shared" si="21"/>
        <v>0</v>
      </c>
      <c r="AJ28" s="3">
        <f t="shared" si="22"/>
        <v>0</v>
      </c>
      <c r="AK28" s="3">
        <f t="shared" si="23"/>
        <v>0</v>
      </c>
      <c r="AL28" s="3">
        <f t="shared" si="24"/>
        <v>0</v>
      </c>
      <c r="AN28" s="3">
        <f t="shared" si="25"/>
        <v>0</v>
      </c>
      <c r="AO28" s="3">
        <f t="shared" si="26"/>
        <v>0</v>
      </c>
      <c r="AP28" s="3">
        <f t="shared" si="27"/>
        <v>0</v>
      </c>
      <c r="AQ28" s="3">
        <f t="shared" si="28"/>
        <v>0</v>
      </c>
      <c r="AR28" s="3">
        <f t="shared" si="29"/>
        <v>0</v>
      </c>
      <c r="AS28" s="3">
        <f t="shared" si="30"/>
        <v>0</v>
      </c>
      <c r="AT28" s="3">
        <f t="shared" si="31"/>
        <v>0</v>
      </c>
      <c r="AU28" s="3">
        <f t="shared" si="32"/>
        <v>0</v>
      </c>
      <c r="AW28" s="3">
        <f t="shared" si="33"/>
        <v>0</v>
      </c>
      <c r="AX28" s="3">
        <f t="shared" si="34"/>
        <v>0</v>
      </c>
      <c r="AY28" s="3">
        <f t="shared" si="35"/>
        <v>0</v>
      </c>
      <c r="AZ28" s="3">
        <f t="shared" si="36"/>
        <v>0</v>
      </c>
      <c r="BA28" s="3">
        <f t="shared" si="37"/>
        <v>0</v>
      </c>
      <c r="BB28" s="3">
        <f t="shared" si="38"/>
        <v>0</v>
      </c>
      <c r="BC28" s="3">
        <f t="shared" si="39"/>
        <v>0</v>
      </c>
      <c r="BD28" s="3">
        <f t="shared" si="40"/>
        <v>0</v>
      </c>
    </row>
    <row r="29" spans="1:56" s="105" customFormat="1" ht="21.95" customHeight="1" x14ac:dyDescent="0.15">
      <c r="A29" s="102"/>
      <c r="B29" s="106"/>
      <c r="C29" s="107"/>
      <c r="D29" s="751"/>
      <c r="E29" s="753"/>
      <c r="F29" s="93"/>
      <c r="G29" s="88"/>
      <c r="H29" s="88"/>
      <c r="I29" s="106"/>
      <c r="J29" s="13"/>
      <c r="K29" s="16" t="str">
        <f t="shared" si="0"/>
        <v/>
      </c>
      <c r="L29" s="104"/>
      <c r="M29" s="3">
        <f t="shared" si="1"/>
        <v>0</v>
      </c>
      <c r="N29" s="3">
        <f t="shared" si="2"/>
        <v>0</v>
      </c>
      <c r="O29" s="3">
        <f t="shared" si="3"/>
        <v>0</v>
      </c>
      <c r="P29" s="3">
        <f t="shared" si="4"/>
        <v>0</v>
      </c>
      <c r="Q29" s="3">
        <f t="shared" si="5"/>
        <v>0</v>
      </c>
      <c r="R29" s="3">
        <f t="shared" si="6"/>
        <v>0</v>
      </c>
      <c r="S29" s="3">
        <f t="shared" si="7"/>
        <v>0</v>
      </c>
      <c r="T29" s="3">
        <f t="shared" si="8"/>
        <v>0</v>
      </c>
      <c r="V29" s="3">
        <f t="shared" si="9"/>
        <v>0</v>
      </c>
      <c r="W29" s="3">
        <f t="shared" si="10"/>
        <v>0</v>
      </c>
      <c r="X29" s="3">
        <f t="shared" si="11"/>
        <v>0</v>
      </c>
      <c r="Y29" s="3">
        <f t="shared" si="12"/>
        <v>0</v>
      </c>
      <c r="Z29" s="3">
        <f t="shared" si="13"/>
        <v>0</v>
      </c>
      <c r="AA29" s="3">
        <f t="shared" si="14"/>
        <v>0</v>
      </c>
      <c r="AB29" s="3">
        <f t="shared" si="15"/>
        <v>0</v>
      </c>
      <c r="AC29" s="3">
        <f t="shared" si="16"/>
        <v>0</v>
      </c>
      <c r="AE29" s="3">
        <f t="shared" si="17"/>
        <v>0</v>
      </c>
      <c r="AF29" s="3">
        <f t="shared" si="18"/>
        <v>0</v>
      </c>
      <c r="AG29" s="3">
        <f t="shared" si="19"/>
        <v>0</v>
      </c>
      <c r="AH29" s="3">
        <f t="shared" si="20"/>
        <v>0</v>
      </c>
      <c r="AI29" s="3">
        <f t="shared" si="21"/>
        <v>0</v>
      </c>
      <c r="AJ29" s="3">
        <f t="shared" si="22"/>
        <v>0</v>
      </c>
      <c r="AK29" s="3">
        <f t="shared" si="23"/>
        <v>0</v>
      </c>
      <c r="AL29" s="3">
        <f t="shared" si="24"/>
        <v>0</v>
      </c>
      <c r="AN29" s="3">
        <f t="shared" si="25"/>
        <v>0</v>
      </c>
      <c r="AO29" s="3">
        <f t="shared" si="26"/>
        <v>0</v>
      </c>
      <c r="AP29" s="3">
        <f t="shared" si="27"/>
        <v>0</v>
      </c>
      <c r="AQ29" s="3">
        <f t="shared" si="28"/>
        <v>0</v>
      </c>
      <c r="AR29" s="3">
        <f t="shared" si="29"/>
        <v>0</v>
      </c>
      <c r="AS29" s="3">
        <f t="shared" si="30"/>
        <v>0</v>
      </c>
      <c r="AT29" s="3">
        <f t="shared" si="31"/>
        <v>0</v>
      </c>
      <c r="AU29" s="3">
        <f t="shared" si="32"/>
        <v>0</v>
      </c>
      <c r="AW29" s="3">
        <f t="shared" si="33"/>
        <v>0</v>
      </c>
      <c r="AX29" s="3">
        <f t="shared" si="34"/>
        <v>0</v>
      </c>
      <c r="AY29" s="3">
        <f t="shared" si="35"/>
        <v>0</v>
      </c>
      <c r="AZ29" s="3">
        <f t="shared" si="36"/>
        <v>0</v>
      </c>
      <c r="BA29" s="3">
        <f t="shared" si="37"/>
        <v>0</v>
      </c>
      <c r="BB29" s="3">
        <f t="shared" si="38"/>
        <v>0</v>
      </c>
      <c r="BC29" s="3">
        <f t="shared" si="39"/>
        <v>0</v>
      </c>
      <c r="BD29" s="3">
        <f t="shared" si="40"/>
        <v>0</v>
      </c>
    </row>
    <row r="30" spans="1:56" s="105" customFormat="1" ht="21.95" customHeight="1" x14ac:dyDescent="0.15">
      <c r="A30" s="102"/>
      <c r="B30" s="106"/>
      <c r="C30" s="107"/>
      <c r="D30" s="751"/>
      <c r="E30" s="753"/>
      <c r="F30" s="93"/>
      <c r="G30" s="88"/>
      <c r="H30" s="88"/>
      <c r="I30" s="106"/>
      <c r="J30" s="13"/>
      <c r="K30" s="16" t="str">
        <f t="shared" si="0"/>
        <v/>
      </c>
      <c r="L30" s="104"/>
      <c r="M30" s="3">
        <f t="shared" si="1"/>
        <v>0</v>
      </c>
      <c r="N30" s="3">
        <f t="shared" si="2"/>
        <v>0</v>
      </c>
      <c r="O30" s="3">
        <f t="shared" si="3"/>
        <v>0</v>
      </c>
      <c r="P30" s="3">
        <f t="shared" si="4"/>
        <v>0</v>
      </c>
      <c r="Q30" s="3">
        <f t="shared" si="5"/>
        <v>0</v>
      </c>
      <c r="R30" s="3">
        <f t="shared" si="6"/>
        <v>0</v>
      </c>
      <c r="S30" s="3">
        <f t="shared" si="7"/>
        <v>0</v>
      </c>
      <c r="T30" s="3">
        <f t="shared" si="8"/>
        <v>0</v>
      </c>
      <c r="V30" s="3">
        <f t="shared" si="9"/>
        <v>0</v>
      </c>
      <c r="W30" s="3">
        <f t="shared" si="10"/>
        <v>0</v>
      </c>
      <c r="X30" s="3">
        <f t="shared" si="11"/>
        <v>0</v>
      </c>
      <c r="Y30" s="3">
        <f t="shared" si="12"/>
        <v>0</v>
      </c>
      <c r="Z30" s="3">
        <f t="shared" si="13"/>
        <v>0</v>
      </c>
      <c r="AA30" s="3">
        <f t="shared" si="14"/>
        <v>0</v>
      </c>
      <c r="AB30" s="3">
        <f t="shared" si="15"/>
        <v>0</v>
      </c>
      <c r="AC30" s="3">
        <f t="shared" si="16"/>
        <v>0</v>
      </c>
      <c r="AE30" s="3">
        <f t="shared" si="17"/>
        <v>0</v>
      </c>
      <c r="AF30" s="3">
        <f t="shared" si="18"/>
        <v>0</v>
      </c>
      <c r="AG30" s="3">
        <f t="shared" si="19"/>
        <v>0</v>
      </c>
      <c r="AH30" s="3">
        <f t="shared" si="20"/>
        <v>0</v>
      </c>
      <c r="AI30" s="3">
        <f t="shared" si="21"/>
        <v>0</v>
      </c>
      <c r="AJ30" s="3">
        <f t="shared" si="22"/>
        <v>0</v>
      </c>
      <c r="AK30" s="3">
        <f t="shared" si="23"/>
        <v>0</v>
      </c>
      <c r="AL30" s="3">
        <f t="shared" si="24"/>
        <v>0</v>
      </c>
      <c r="AN30" s="3">
        <f t="shared" si="25"/>
        <v>0</v>
      </c>
      <c r="AO30" s="3">
        <f t="shared" si="26"/>
        <v>0</v>
      </c>
      <c r="AP30" s="3">
        <f t="shared" si="27"/>
        <v>0</v>
      </c>
      <c r="AQ30" s="3">
        <f t="shared" si="28"/>
        <v>0</v>
      </c>
      <c r="AR30" s="3">
        <f t="shared" si="29"/>
        <v>0</v>
      </c>
      <c r="AS30" s="3">
        <f t="shared" si="30"/>
        <v>0</v>
      </c>
      <c r="AT30" s="3">
        <f t="shared" si="31"/>
        <v>0</v>
      </c>
      <c r="AU30" s="3">
        <f t="shared" si="32"/>
        <v>0</v>
      </c>
      <c r="AW30" s="3">
        <f t="shared" si="33"/>
        <v>0</v>
      </c>
      <c r="AX30" s="3">
        <f t="shared" si="34"/>
        <v>0</v>
      </c>
      <c r="AY30" s="3">
        <f t="shared" si="35"/>
        <v>0</v>
      </c>
      <c r="AZ30" s="3">
        <f t="shared" si="36"/>
        <v>0</v>
      </c>
      <c r="BA30" s="3">
        <f t="shared" si="37"/>
        <v>0</v>
      </c>
      <c r="BB30" s="3">
        <f t="shared" si="38"/>
        <v>0</v>
      </c>
      <c r="BC30" s="3">
        <f t="shared" si="39"/>
        <v>0</v>
      </c>
      <c r="BD30" s="3">
        <f t="shared" si="40"/>
        <v>0</v>
      </c>
    </row>
    <row r="31" spans="1:56" s="105" customFormat="1" ht="21.95" customHeight="1" x14ac:dyDescent="0.15">
      <c r="A31" s="102"/>
      <c r="B31" s="106"/>
      <c r="C31" s="140"/>
      <c r="D31" s="754"/>
      <c r="E31" s="755"/>
      <c r="F31" s="141"/>
      <c r="G31" s="109"/>
      <c r="H31" s="109"/>
      <c r="I31" s="106"/>
      <c r="J31" s="13"/>
      <c r="K31" s="16" t="str">
        <f t="shared" si="0"/>
        <v/>
      </c>
      <c r="L31" s="104"/>
      <c r="M31" s="3">
        <f t="shared" si="1"/>
        <v>0</v>
      </c>
      <c r="N31" s="3">
        <f t="shared" si="2"/>
        <v>0</v>
      </c>
      <c r="O31" s="3">
        <f t="shared" si="3"/>
        <v>0</v>
      </c>
      <c r="P31" s="3">
        <f t="shared" si="4"/>
        <v>0</v>
      </c>
      <c r="Q31" s="3">
        <f t="shared" si="5"/>
        <v>0</v>
      </c>
      <c r="R31" s="3">
        <f t="shared" si="6"/>
        <v>0</v>
      </c>
      <c r="S31" s="3">
        <f t="shared" si="7"/>
        <v>0</v>
      </c>
      <c r="T31" s="3">
        <f t="shared" si="8"/>
        <v>0</v>
      </c>
      <c r="V31" s="3">
        <f t="shared" si="9"/>
        <v>0</v>
      </c>
      <c r="W31" s="3">
        <f t="shared" si="10"/>
        <v>0</v>
      </c>
      <c r="X31" s="3">
        <f t="shared" si="11"/>
        <v>0</v>
      </c>
      <c r="Y31" s="3">
        <f t="shared" si="12"/>
        <v>0</v>
      </c>
      <c r="Z31" s="3">
        <f t="shared" si="13"/>
        <v>0</v>
      </c>
      <c r="AA31" s="3">
        <f t="shared" si="14"/>
        <v>0</v>
      </c>
      <c r="AB31" s="3">
        <f t="shared" si="15"/>
        <v>0</v>
      </c>
      <c r="AC31" s="3">
        <f t="shared" si="16"/>
        <v>0</v>
      </c>
      <c r="AE31" s="3">
        <f t="shared" si="17"/>
        <v>0</v>
      </c>
      <c r="AF31" s="3">
        <f t="shared" si="18"/>
        <v>0</v>
      </c>
      <c r="AG31" s="3">
        <f t="shared" si="19"/>
        <v>0</v>
      </c>
      <c r="AH31" s="3">
        <f t="shared" si="20"/>
        <v>0</v>
      </c>
      <c r="AI31" s="3">
        <f t="shared" si="21"/>
        <v>0</v>
      </c>
      <c r="AJ31" s="3">
        <f t="shared" si="22"/>
        <v>0</v>
      </c>
      <c r="AK31" s="3">
        <f t="shared" si="23"/>
        <v>0</v>
      </c>
      <c r="AL31" s="3">
        <f t="shared" si="24"/>
        <v>0</v>
      </c>
      <c r="AN31" s="3">
        <f t="shared" si="25"/>
        <v>0</v>
      </c>
      <c r="AO31" s="3">
        <f t="shared" si="26"/>
        <v>0</v>
      </c>
      <c r="AP31" s="3">
        <f t="shared" si="27"/>
        <v>0</v>
      </c>
      <c r="AQ31" s="3">
        <f t="shared" si="28"/>
        <v>0</v>
      </c>
      <c r="AR31" s="3">
        <f t="shared" si="29"/>
        <v>0</v>
      </c>
      <c r="AS31" s="3">
        <f t="shared" si="30"/>
        <v>0</v>
      </c>
      <c r="AT31" s="3">
        <f t="shared" si="31"/>
        <v>0</v>
      </c>
      <c r="AU31" s="3">
        <f t="shared" si="32"/>
        <v>0</v>
      </c>
      <c r="AW31" s="3">
        <f t="shared" si="33"/>
        <v>0</v>
      </c>
      <c r="AX31" s="3">
        <f t="shared" si="34"/>
        <v>0</v>
      </c>
      <c r="AY31" s="3">
        <f t="shared" si="35"/>
        <v>0</v>
      </c>
      <c r="AZ31" s="3">
        <f t="shared" si="36"/>
        <v>0</v>
      </c>
      <c r="BA31" s="3">
        <f t="shared" si="37"/>
        <v>0</v>
      </c>
      <c r="BB31" s="3">
        <f t="shared" si="38"/>
        <v>0</v>
      </c>
      <c r="BC31" s="3">
        <f t="shared" si="39"/>
        <v>0</v>
      </c>
      <c r="BD31" s="3">
        <f t="shared" si="40"/>
        <v>0</v>
      </c>
    </row>
    <row r="32" spans="1:56" s="105" customFormat="1" ht="21.95" customHeight="1" x14ac:dyDescent="0.15">
      <c r="A32" s="102"/>
      <c r="B32" s="152"/>
      <c r="C32" s="152"/>
      <c r="D32" s="152"/>
      <c r="E32" s="152"/>
      <c r="F32" s="152"/>
      <c r="G32" s="152"/>
      <c r="H32" s="152"/>
      <c r="I32" s="152"/>
      <c r="J32" s="13"/>
      <c r="K32" s="771" t="s">
        <v>249</v>
      </c>
      <c r="L32" s="771"/>
      <c r="M32" s="153">
        <f>SUM(M7:M31)</f>
        <v>0</v>
      </c>
      <c r="N32" s="153">
        <f t="shared" ref="N32:S32" si="41">SUM(N7:N31)</f>
        <v>0</v>
      </c>
      <c r="O32" s="153">
        <f t="shared" si="41"/>
        <v>0</v>
      </c>
      <c r="P32" s="153">
        <f t="shared" si="41"/>
        <v>0</v>
      </c>
      <c r="Q32" s="153">
        <f t="shared" si="41"/>
        <v>0</v>
      </c>
      <c r="R32" s="153">
        <f t="shared" si="41"/>
        <v>0</v>
      </c>
      <c r="S32" s="153">
        <f t="shared" si="41"/>
        <v>0</v>
      </c>
      <c r="T32" s="153">
        <f>SUM(T7:T31)</f>
        <v>0</v>
      </c>
      <c r="V32" s="153">
        <f>SUM(V7:V31)</f>
        <v>0</v>
      </c>
      <c r="W32" s="153">
        <f t="shared" ref="W32:AC32" si="42">SUM(W7:W31)</f>
        <v>0</v>
      </c>
      <c r="X32" s="153">
        <f t="shared" si="42"/>
        <v>0</v>
      </c>
      <c r="Y32" s="153">
        <f t="shared" si="42"/>
        <v>0</v>
      </c>
      <c r="Z32" s="153">
        <f t="shared" si="42"/>
        <v>0</v>
      </c>
      <c r="AA32" s="153">
        <f t="shared" si="42"/>
        <v>0</v>
      </c>
      <c r="AB32" s="153">
        <f t="shared" si="42"/>
        <v>0</v>
      </c>
      <c r="AC32" s="153">
        <f t="shared" si="42"/>
        <v>0</v>
      </c>
      <c r="AE32" s="153">
        <f>SUM(AE7:AE31)</f>
        <v>0</v>
      </c>
      <c r="AF32" s="153">
        <f>SUM(AF7:AF31)</f>
        <v>0</v>
      </c>
      <c r="AG32" s="153">
        <f t="shared" ref="AG32:AL32" si="43">SUM(AG7:AG31)</f>
        <v>0</v>
      </c>
      <c r="AH32" s="153">
        <f t="shared" si="43"/>
        <v>0</v>
      </c>
      <c r="AI32" s="153">
        <f t="shared" si="43"/>
        <v>0</v>
      </c>
      <c r="AJ32" s="153">
        <f t="shared" si="43"/>
        <v>0</v>
      </c>
      <c r="AK32" s="153">
        <f t="shared" si="43"/>
        <v>0</v>
      </c>
      <c r="AL32" s="153">
        <f t="shared" si="43"/>
        <v>0</v>
      </c>
      <c r="AN32" s="153">
        <f>SUM(AN7:AN31)</f>
        <v>0</v>
      </c>
      <c r="AO32" s="153">
        <f t="shared" ref="AO32:AU32" si="44">SUM(AO7:AO31)</f>
        <v>0</v>
      </c>
      <c r="AP32" s="153">
        <f t="shared" si="44"/>
        <v>0</v>
      </c>
      <c r="AQ32" s="153">
        <f t="shared" si="44"/>
        <v>0</v>
      </c>
      <c r="AR32" s="153">
        <f t="shared" si="44"/>
        <v>0</v>
      </c>
      <c r="AS32" s="153">
        <f t="shared" si="44"/>
        <v>0</v>
      </c>
      <c r="AT32" s="153">
        <f t="shared" si="44"/>
        <v>0</v>
      </c>
      <c r="AU32" s="153">
        <f t="shared" si="44"/>
        <v>0</v>
      </c>
      <c r="AW32" s="153">
        <f>SUM(AW7:AW31)</f>
        <v>0</v>
      </c>
      <c r="AX32" s="153">
        <f t="shared" ref="AX32:BD32" si="45">SUM(AX7:AX31)</f>
        <v>0</v>
      </c>
      <c r="AY32" s="153">
        <f t="shared" si="45"/>
        <v>0</v>
      </c>
      <c r="AZ32" s="153">
        <f t="shared" si="45"/>
        <v>0</v>
      </c>
      <c r="BA32" s="153">
        <f t="shared" si="45"/>
        <v>0</v>
      </c>
      <c r="BB32" s="153">
        <f t="shared" si="45"/>
        <v>0</v>
      </c>
      <c r="BC32" s="153">
        <f t="shared" si="45"/>
        <v>0</v>
      </c>
      <c r="BD32" s="153">
        <f t="shared" si="45"/>
        <v>0</v>
      </c>
    </row>
    <row r="33" spans="1:56" s="105" customFormat="1" ht="35.25" customHeight="1" x14ac:dyDescent="0.15">
      <c r="A33" s="102"/>
      <c r="B33" s="144"/>
      <c r="C33" s="144"/>
      <c r="D33" s="166" t="s">
        <v>261</v>
      </c>
      <c r="E33" s="167" t="s">
        <v>259</v>
      </c>
      <c r="F33" s="171" t="s">
        <v>242</v>
      </c>
      <c r="G33" s="172" t="s">
        <v>260</v>
      </c>
      <c r="H33" s="159" t="s">
        <v>250</v>
      </c>
      <c r="I33" s="142" t="s">
        <v>248</v>
      </c>
      <c r="J33" s="13"/>
      <c r="K33" s="16"/>
      <c r="L33" s="104"/>
      <c r="M33" s="155" t="s">
        <v>32</v>
      </c>
      <c r="N33" s="155" t="s">
        <v>32</v>
      </c>
      <c r="O33" s="155" t="s">
        <v>32</v>
      </c>
      <c r="P33" s="155" t="s">
        <v>32</v>
      </c>
      <c r="Q33" s="155" t="s">
        <v>32</v>
      </c>
      <c r="R33" s="155" t="s">
        <v>32</v>
      </c>
      <c r="S33" s="155" t="s">
        <v>32</v>
      </c>
      <c r="T33" s="155" t="s">
        <v>32</v>
      </c>
      <c r="U33" s="139"/>
      <c r="V33" s="155" t="s">
        <v>28</v>
      </c>
      <c r="W33" s="155" t="s">
        <v>28</v>
      </c>
      <c r="X33" s="155" t="s">
        <v>28</v>
      </c>
      <c r="Y33" s="155" t="s">
        <v>28</v>
      </c>
      <c r="Z33" s="155" t="s">
        <v>28</v>
      </c>
      <c r="AA33" s="155" t="s">
        <v>28</v>
      </c>
      <c r="AB33" s="155" t="s">
        <v>28</v>
      </c>
      <c r="AC33" s="155" t="s">
        <v>28</v>
      </c>
      <c r="AD33" s="154"/>
      <c r="AE33" s="156" t="s">
        <v>29</v>
      </c>
      <c r="AF33" s="156" t="s">
        <v>29</v>
      </c>
      <c r="AG33" s="156" t="s">
        <v>29</v>
      </c>
      <c r="AH33" s="156" t="s">
        <v>29</v>
      </c>
      <c r="AI33" s="156" t="s">
        <v>29</v>
      </c>
      <c r="AJ33" s="156" t="s">
        <v>29</v>
      </c>
      <c r="AK33" s="156" t="s">
        <v>29</v>
      </c>
      <c r="AL33" s="156" t="s">
        <v>29</v>
      </c>
      <c r="AM33" s="154"/>
      <c r="AN33" s="157" t="s">
        <v>53</v>
      </c>
      <c r="AO33" s="157" t="s">
        <v>53</v>
      </c>
      <c r="AP33" s="157" t="s">
        <v>53</v>
      </c>
      <c r="AQ33" s="157" t="s">
        <v>53</v>
      </c>
      <c r="AR33" s="157" t="s">
        <v>53</v>
      </c>
      <c r="AS33" s="157" t="s">
        <v>53</v>
      </c>
      <c r="AT33" s="157" t="s">
        <v>53</v>
      </c>
      <c r="AU33" s="157" t="s">
        <v>53</v>
      </c>
      <c r="AV33" s="138"/>
      <c r="AW33" s="157" t="s">
        <v>54</v>
      </c>
      <c r="AX33" s="157" t="s">
        <v>54</v>
      </c>
      <c r="AY33" s="157" t="s">
        <v>54</v>
      </c>
      <c r="AZ33" s="157" t="s">
        <v>54</v>
      </c>
      <c r="BA33" s="157" t="s">
        <v>54</v>
      </c>
      <c r="BB33" s="157" t="s">
        <v>54</v>
      </c>
      <c r="BC33" s="157" t="s">
        <v>54</v>
      </c>
      <c r="BD33" s="157" t="s">
        <v>54</v>
      </c>
    </row>
    <row r="34" spans="1:56" s="105" customFormat="1" ht="24" customHeight="1" x14ac:dyDescent="0.15">
      <c r="A34" s="102"/>
      <c r="B34" s="145"/>
      <c r="C34" s="146"/>
      <c r="D34" s="168" t="s">
        <v>251</v>
      </c>
      <c r="E34" s="175">
        <f>SUM(M$32,V$32,AE$32,AN$32,AW$32)</f>
        <v>0</v>
      </c>
      <c r="F34" s="173" t="s">
        <v>243</v>
      </c>
      <c r="G34" s="174">
        <f>SUM(M32:T32)</f>
        <v>0</v>
      </c>
      <c r="H34" s="142">
        <f>SUM(G34:G38)</f>
        <v>0</v>
      </c>
      <c r="I34" s="143">
        <f>COUNTA(C7:C31)</f>
        <v>0</v>
      </c>
      <c r="J34" s="102"/>
      <c r="K34" s="104"/>
      <c r="L34" s="104"/>
      <c r="M34" s="83" t="s">
        <v>78</v>
      </c>
      <c r="N34" s="83" t="s">
        <v>52</v>
      </c>
      <c r="O34" s="83" t="s">
        <v>79</v>
      </c>
      <c r="P34" s="83" t="s">
        <v>80</v>
      </c>
      <c r="Q34" s="83" t="s">
        <v>81</v>
      </c>
      <c r="R34" s="83" t="s">
        <v>82</v>
      </c>
      <c r="S34" s="83" t="s">
        <v>83</v>
      </c>
      <c r="T34" s="83" t="s">
        <v>84</v>
      </c>
      <c r="U34" s="83"/>
      <c r="V34" s="83" t="s">
        <v>78</v>
      </c>
      <c r="W34" s="83" t="s">
        <v>52</v>
      </c>
      <c r="X34" s="83" t="s">
        <v>79</v>
      </c>
      <c r="Y34" s="83" t="s">
        <v>80</v>
      </c>
      <c r="Z34" s="83" t="s">
        <v>81</v>
      </c>
      <c r="AA34" s="83" t="s">
        <v>82</v>
      </c>
      <c r="AB34" s="83" t="s">
        <v>83</v>
      </c>
      <c r="AC34" s="83" t="s">
        <v>84</v>
      </c>
      <c r="AD34" s="154"/>
      <c r="AE34" s="83" t="s">
        <v>78</v>
      </c>
      <c r="AF34" s="83" t="s">
        <v>52</v>
      </c>
      <c r="AG34" s="83" t="s">
        <v>79</v>
      </c>
      <c r="AH34" s="83" t="s">
        <v>80</v>
      </c>
      <c r="AI34" s="83" t="s">
        <v>81</v>
      </c>
      <c r="AJ34" s="83" t="s">
        <v>82</v>
      </c>
      <c r="AK34" s="83" t="s">
        <v>83</v>
      </c>
      <c r="AL34" s="83" t="s">
        <v>84</v>
      </c>
      <c r="AM34" s="154"/>
      <c r="AN34" s="83" t="s">
        <v>78</v>
      </c>
      <c r="AO34" s="83" t="s">
        <v>52</v>
      </c>
      <c r="AP34" s="83" t="s">
        <v>79</v>
      </c>
      <c r="AQ34" s="83" t="s">
        <v>80</v>
      </c>
      <c r="AR34" s="83" t="s">
        <v>81</v>
      </c>
      <c r="AS34" s="83" t="s">
        <v>82</v>
      </c>
      <c r="AT34" s="83" t="s">
        <v>83</v>
      </c>
      <c r="AU34" s="83" t="s">
        <v>84</v>
      </c>
      <c r="AV34" s="138"/>
      <c r="AW34" s="83" t="s">
        <v>78</v>
      </c>
      <c r="AX34" s="83" t="s">
        <v>52</v>
      </c>
      <c r="AY34" s="83" t="s">
        <v>79</v>
      </c>
      <c r="AZ34" s="83" t="s">
        <v>80</v>
      </c>
      <c r="BA34" s="83" t="s">
        <v>81</v>
      </c>
      <c r="BB34" s="83" t="s">
        <v>82</v>
      </c>
      <c r="BC34" s="83" t="s">
        <v>83</v>
      </c>
      <c r="BD34" s="83" t="s">
        <v>84</v>
      </c>
    </row>
    <row r="35" spans="1:56" s="105" customFormat="1" ht="24" customHeight="1" x14ac:dyDescent="0.15">
      <c r="A35" s="102"/>
      <c r="B35" s="145"/>
      <c r="C35" s="144"/>
      <c r="D35" s="168" t="s">
        <v>252</v>
      </c>
      <c r="E35" s="175">
        <f>SUM(N32,W32,AF32,AO32,AX32)</f>
        <v>0</v>
      </c>
      <c r="F35" s="173" t="s">
        <v>244</v>
      </c>
      <c r="G35" s="174">
        <f>SUM(V32:AC32)</f>
        <v>0</v>
      </c>
      <c r="H35" s="162"/>
      <c r="I35" s="161"/>
      <c r="J35" s="102"/>
      <c r="K35" s="104"/>
      <c r="L35" s="104"/>
      <c r="AD35" s="139"/>
      <c r="AE35" s="155"/>
      <c r="AF35" s="155"/>
      <c r="AG35" s="155"/>
      <c r="AH35" s="155"/>
      <c r="AI35" s="155"/>
      <c r="AJ35" s="155"/>
      <c r="AK35" s="155"/>
      <c r="AL35" s="155"/>
      <c r="AM35" s="139"/>
      <c r="AN35" s="158"/>
      <c r="AO35" s="158"/>
      <c r="AP35" s="158"/>
      <c r="AQ35" s="158"/>
      <c r="AR35" s="158"/>
      <c r="AS35" s="158"/>
      <c r="AT35" s="158"/>
      <c r="AU35" s="158"/>
      <c r="AV35" s="138"/>
      <c r="AW35" s="158"/>
      <c r="AX35" s="158"/>
      <c r="AY35" s="158"/>
      <c r="AZ35" s="158"/>
      <c r="BA35" s="158"/>
      <c r="BB35" s="158"/>
      <c r="BC35" s="158"/>
      <c r="BD35" s="158"/>
    </row>
    <row r="36" spans="1:56" s="105" customFormat="1" ht="24" customHeight="1" x14ac:dyDescent="0.15">
      <c r="A36" s="102"/>
      <c r="B36" s="145"/>
      <c r="C36" s="144"/>
      <c r="D36" s="168" t="s">
        <v>253</v>
      </c>
      <c r="E36" s="176">
        <f>SUM(O32,X32,AG32,AP32,AY32)</f>
        <v>0</v>
      </c>
      <c r="F36" s="173" t="s">
        <v>245</v>
      </c>
      <c r="G36" s="174">
        <f>SUM(AE32:AL32)</f>
        <v>0</v>
      </c>
      <c r="H36" s="163"/>
      <c r="I36" s="161"/>
      <c r="J36" s="102"/>
      <c r="K36" s="104"/>
      <c r="L36" s="104"/>
      <c r="AD36" s="139"/>
      <c r="AE36" s="155"/>
      <c r="AF36" s="155"/>
      <c r="AG36" s="155"/>
      <c r="AH36" s="155"/>
      <c r="AI36" s="155"/>
      <c r="AJ36" s="155"/>
      <c r="AK36" s="155"/>
      <c r="AL36" s="155"/>
      <c r="AM36" s="139"/>
      <c r="AN36" s="158"/>
      <c r="AO36" s="158"/>
      <c r="AP36" s="158"/>
      <c r="AQ36" s="158"/>
      <c r="AR36" s="158"/>
      <c r="AS36" s="158"/>
      <c r="AT36" s="158"/>
      <c r="AU36" s="158"/>
      <c r="AV36" s="138"/>
      <c r="AW36" s="158"/>
      <c r="AX36" s="158"/>
      <c r="AY36" s="158"/>
      <c r="AZ36" s="158"/>
      <c r="BA36" s="158"/>
      <c r="BB36" s="158"/>
      <c r="BC36" s="158"/>
      <c r="BD36" s="158"/>
    </row>
    <row r="37" spans="1:56" s="105" customFormat="1" ht="24" customHeight="1" x14ac:dyDescent="0.15">
      <c r="A37" s="102"/>
      <c r="B37" s="144"/>
      <c r="C37" s="144"/>
      <c r="D37" s="168" t="s">
        <v>254</v>
      </c>
      <c r="E37" s="176">
        <f>SUM(P32,Y32,AH32,AQ32,AZ32)</f>
        <v>0</v>
      </c>
      <c r="F37" s="173" t="s">
        <v>246</v>
      </c>
      <c r="G37" s="174">
        <f>SUM(AN32:AU32)</f>
        <v>0</v>
      </c>
      <c r="H37" s="163"/>
      <c r="I37" s="161"/>
      <c r="J37" s="102"/>
      <c r="K37" s="104"/>
      <c r="L37" s="104"/>
      <c r="AD37" s="83"/>
      <c r="AM37" s="83"/>
      <c r="AV37" s="19"/>
    </row>
    <row r="38" spans="1:56" s="105" customFormat="1" ht="24" customHeight="1" x14ac:dyDescent="0.15">
      <c r="A38" s="102"/>
      <c r="B38" s="144"/>
      <c r="C38" s="144"/>
      <c r="D38" s="168" t="s">
        <v>255</v>
      </c>
      <c r="E38" s="176">
        <f>SUM(Q32,Z32,AI32,AR32,BA32)</f>
        <v>0</v>
      </c>
      <c r="F38" s="173" t="s">
        <v>247</v>
      </c>
      <c r="G38" s="174">
        <f>SUM(AW32:BD32)</f>
        <v>0</v>
      </c>
      <c r="H38" s="163"/>
      <c r="I38" s="161"/>
      <c r="J38" s="102"/>
      <c r="K38" s="147"/>
      <c r="L38" s="147"/>
    </row>
    <row r="39" spans="1:56" ht="24" customHeight="1" x14ac:dyDescent="0.15">
      <c r="A39" s="4"/>
      <c r="B39" s="4"/>
      <c r="C39" s="112"/>
      <c r="D39" s="169" t="s">
        <v>257</v>
      </c>
      <c r="E39" s="177">
        <f>SUM(R32,AA32,AJ32,AS32,BB32)</f>
        <v>0</v>
      </c>
      <c r="F39" s="113"/>
      <c r="G39" s="113"/>
      <c r="H39" s="113"/>
      <c r="I39" s="113"/>
      <c r="J39" s="113"/>
      <c r="K39" s="148"/>
      <c r="L39" s="149"/>
    </row>
    <row r="40" spans="1:56" ht="24" customHeight="1" x14ac:dyDescent="0.15">
      <c r="A40" s="122"/>
      <c r="B40" s="122"/>
      <c r="C40" s="164"/>
      <c r="D40" s="170" t="s">
        <v>256</v>
      </c>
      <c r="E40" s="177">
        <f>SUM(S32,AB32,AK32,AT32,BC32)</f>
        <v>0</v>
      </c>
      <c r="F40" s="122"/>
      <c r="G40" s="122"/>
      <c r="H40" s="122"/>
      <c r="I40" s="122"/>
      <c r="J40" s="122"/>
      <c r="K40" s="150"/>
      <c r="L40" s="150"/>
    </row>
    <row r="41" spans="1:56" ht="24" customHeight="1" x14ac:dyDescent="0.15">
      <c r="A41" s="122"/>
      <c r="B41" s="122"/>
      <c r="C41" s="164"/>
      <c r="D41" s="170" t="s">
        <v>258</v>
      </c>
      <c r="E41" s="177">
        <f>SUM(BD32)</f>
        <v>0</v>
      </c>
      <c r="F41" s="122"/>
      <c r="G41" s="122"/>
      <c r="H41" s="122"/>
      <c r="I41" s="165"/>
      <c r="J41" s="122"/>
      <c r="K41" s="151"/>
      <c r="L41" s="150"/>
    </row>
    <row r="43" spans="1:56" x14ac:dyDescent="0.15">
      <c r="D43" s="160"/>
    </row>
  </sheetData>
  <sheetProtection formatCells="0" selectLockedCells="1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40"/>
  <sheetViews>
    <sheetView topLeftCell="A31" workbookViewId="0">
      <selection activeCell="B40" sqref="B40"/>
    </sheetView>
  </sheetViews>
  <sheetFormatPr defaultRowHeight="13.5" x14ac:dyDescent="0.15"/>
  <cols>
    <col min="1" max="8" width="26.125" customWidth="1"/>
  </cols>
  <sheetData>
    <row r="1" spans="1:11" x14ac:dyDescent="0.15">
      <c r="A1" t="s">
        <v>204</v>
      </c>
      <c r="B1" t="s">
        <v>205</v>
      </c>
      <c r="C1" t="s">
        <v>206</v>
      </c>
      <c r="D1" t="s">
        <v>207</v>
      </c>
      <c r="E1" t="s">
        <v>208</v>
      </c>
      <c r="F1" t="s">
        <v>209</v>
      </c>
      <c r="G1" t="s">
        <v>210</v>
      </c>
      <c r="H1" t="s">
        <v>211</v>
      </c>
      <c r="J1" t="s">
        <v>242</v>
      </c>
    </row>
    <row r="2" spans="1:11" ht="40.5" x14ac:dyDescent="0.15">
      <c r="A2" s="116" t="s">
        <v>127</v>
      </c>
      <c r="B2" s="116" t="s">
        <v>290</v>
      </c>
      <c r="C2" s="117" t="s">
        <v>161</v>
      </c>
      <c r="D2" s="117" t="s">
        <v>162</v>
      </c>
      <c r="E2" s="116" t="s">
        <v>169</v>
      </c>
      <c r="F2" s="120" t="s">
        <v>183</v>
      </c>
      <c r="G2" s="117" t="s">
        <v>192</v>
      </c>
      <c r="H2" s="117" t="s">
        <v>295</v>
      </c>
      <c r="J2" t="s">
        <v>32</v>
      </c>
      <c r="K2" s="117"/>
    </row>
    <row r="3" spans="1:11" ht="27" x14ac:dyDescent="0.15">
      <c r="A3" s="116" t="s">
        <v>55</v>
      </c>
      <c r="B3" s="116" t="s">
        <v>291</v>
      </c>
      <c r="C3" s="117" t="s">
        <v>157</v>
      </c>
      <c r="D3" s="117" t="s">
        <v>163</v>
      </c>
      <c r="E3" s="116" t="s">
        <v>170</v>
      </c>
      <c r="F3" s="120" t="s">
        <v>176</v>
      </c>
      <c r="G3" s="117" t="s">
        <v>184</v>
      </c>
      <c r="H3" s="117" t="s">
        <v>193</v>
      </c>
      <c r="J3" s="117" t="s">
        <v>28</v>
      </c>
      <c r="K3" s="117"/>
    </row>
    <row r="4" spans="1:11" ht="27" x14ac:dyDescent="0.15">
      <c r="A4" s="116" t="s">
        <v>56</v>
      </c>
      <c r="B4" s="116" t="s">
        <v>292</v>
      </c>
      <c r="C4" s="117" t="s">
        <v>158</v>
      </c>
      <c r="D4" s="117" t="s">
        <v>164</v>
      </c>
      <c r="E4" s="116" t="s">
        <v>171</v>
      </c>
      <c r="F4" s="120" t="s">
        <v>177</v>
      </c>
      <c r="G4" s="117" t="s">
        <v>185</v>
      </c>
      <c r="H4" s="117" t="s">
        <v>194</v>
      </c>
      <c r="J4" s="117" t="s">
        <v>29</v>
      </c>
      <c r="K4" s="117"/>
    </row>
    <row r="5" spans="1:11" ht="27" x14ac:dyDescent="0.15">
      <c r="A5" s="116" t="s">
        <v>57</v>
      </c>
      <c r="B5" s="116" t="s">
        <v>293</v>
      </c>
      <c r="C5" s="117" t="s">
        <v>159</v>
      </c>
      <c r="D5" s="117" t="s">
        <v>165</v>
      </c>
      <c r="E5" s="116" t="s">
        <v>172</v>
      </c>
      <c r="F5" s="120" t="s">
        <v>178</v>
      </c>
      <c r="G5" s="117" t="s">
        <v>186</v>
      </c>
      <c r="H5" s="117" t="s">
        <v>195</v>
      </c>
      <c r="J5" s="117" t="s">
        <v>46</v>
      </c>
      <c r="K5" s="117"/>
    </row>
    <row r="6" spans="1:11" ht="27" x14ac:dyDescent="0.15">
      <c r="A6" s="116" t="s">
        <v>58</v>
      </c>
      <c r="B6" s="116" t="s">
        <v>240</v>
      </c>
      <c r="C6" s="117" t="s">
        <v>160</v>
      </c>
      <c r="D6" s="117" t="s">
        <v>166</v>
      </c>
      <c r="E6" s="116" t="s">
        <v>173</v>
      </c>
      <c r="F6" s="120" t="s">
        <v>179</v>
      </c>
      <c r="G6" s="117" t="s">
        <v>187</v>
      </c>
      <c r="H6" s="117" t="s">
        <v>196</v>
      </c>
      <c r="J6" s="117" t="s">
        <v>274</v>
      </c>
    </row>
    <row r="7" spans="1:11" ht="27" x14ac:dyDescent="0.15">
      <c r="A7" s="116" t="s">
        <v>59</v>
      </c>
      <c r="B7" s="116" t="s">
        <v>294</v>
      </c>
      <c r="C7" s="117" t="s">
        <v>302</v>
      </c>
      <c r="D7" s="117" t="s">
        <v>167</v>
      </c>
      <c r="E7" s="116" t="s">
        <v>174</v>
      </c>
      <c r="F7" s="120" t="s">
        <v>180</v>
      </c>
      <c r="G7" s="117" t="s">
        <v>188</v>
      </c>
      <c r="H7" s="117" t="s">
        <v>197</v>
      </c>
    </row>
    <row r="8" spans="1:11" ht="27" x14ac:dyDescent="0.15">
      <c r="A8" s="116" t="s">
        <v>60</v>
      </c>
      <c r="B8" s="116" t="s">
        <v>130</v>
      </c>
      <c r="C8" s="117" t="s">
        <v>302</v>
      </c>
      <c r="D8" s="117" t="s">
        <v>168</v>
      </c>
      <c r="E8" s="227" t="s">
        <v>175</v>
      </c>
      <c r="F8" s="120" t="s">
        <v>301</v>
      </c>
      <c r="G8" s="117" t="s">
        <v>189</v>
      </c>
      <c r="H8" s="117" t="s">
        <v>198</v>
      </c>
    </row>
    <row r="9" spans="1:11" ht="27" x14ac:dyDescent="0.15">
      <c r="A9" s="116" t="s">
        <v>61</v>
      </c>
      <c r="B9" s="116" t="s">
        <v>131</v>
      </c>
      <c r="C9" s="117" t="s">
        <v>302</v>
      </c>
      <c r="D9" s="117" t="s">
        <v>302</v>
      </c>
      <c r="E9" s="116" t="s">
        <v>302</v>
      </c>
      <c r="F9" s="120" t="s">
        <v>181</v>
      </c>
      <c r="G9" s="117" t="s">
        <v>190</v>
      </c>
      <c r="H9" s="117" t="s">
        <v>199</v>
      </c>
    </row>
    <row r="10" spans="1:11" ht="27" x14ac:dyDescent="0.15">
      <c r="A10" s="116" t="s">
        <v>62</v>
      </c>
      <c r="B10" s="116" t="s">
        <v>132</v>
      </c>
      <c r="C10" s="117" t="s">
        <v>302</v>
      </c>
      <c r="D10" s="117" t="s">
        <v>302</v>
      </c>
      <c r="E10" s="116" t="s">
        <v>302</v>
      </c>
      <c r="F10" s="120" t="s">
        <v>182</v>
      </c>
      <c r="G10" s="119" t="s">
        <v>191</v>
      </c>
      <c r="H10" s="117" t="s">
        <v>200</v>
      </c>
    </row>
    <row r="11" spans="1:11" ht="27" x14ac:dyDescent="0.15">
      <c r="A11" s="116" t="s">
        <v>63</v>
      </c>
      <c r="B11" s="116" t="s">
        <v>133</v>
      </c>
      <c r="C11" s="410" t="s">
        <v>302</v>
      </c>
      <c r="D11" s="117" t="s">
        <v>302</v>
      </c>
      <c r="E11" s="410" t="s">
        <v>302</v>
      </c>
      <c r="F11" s="410" t="s">
        <v>302</v>
      </c>
      <c r="G11" s="410" t="s">
        <v>302</v>
      </c>
      <c r="H11" s="117" t="s">
        <v>201</v>
      </c>
    </row>
    <row r="12" spans="1:11" ht="27" x14ac:dyDescent="0.15">
      <c r="A12" s="116" t="s">
        <v>64</v>
      </c>
      <c r="B12" s="116" t="s">
        <v>134</v>
      </c>
      <c r="C12" s="410" t="s">
        <v>302</v>
      </c>
      <c r="D12" s="410" t="s">
        <v>302</v>
      </c>
      <c r="E12" s="410" t="s">
        <v>302</v>
      </c>
      <c r="F12" s="410" t="s">
        <v>302</v>
      </c>
      <c r="G12" s="410" t="s">
        <v>302</v>
      </c>
      <c r="H12" s="117" t="s">
        <v>202</v>
      </c>
    </row>
    <row r="13" spans="1:11" ht="27" x14ac:dyDescent="0.15">
      <c r="A13" s="116" t="s">
        <v>65</v>
      </c>
      <c r="B13" s="116" t="s">
        <v>135</v>
      </c>
      <c r="C13" s="410" t="s">
        <v>302</v>
      </c>
      <c r="D13" s="410" t="s">
        <v>302</v>
      </c>
      <c r="E13" s="410" t="s">
        <v>302</v>
      </c>
      <c r="F13" s="410" t="s">
        <v>302</v>
      </c>
      <c r="G13" s="410" t="s">
        <v>302</v>
      </c>
      <c r="H13" s="117" t="s">
        <v>203</v>
      </c>
    </row>
    <row r="14" spans="1:11" ht="27" x14ac:dyDescent="0.15">
      <c r="A14" s="116" t="s">
        <v>66</v>
      </c>
      <c r="B14" s="116" t="s">
        <v>136</v>
      </c>
      <c r="C14" s="410" t="s">
        <v>302</v>
      </c>
      <c r="D14" s="410" t="s">
        <v>302</v>
      </c>
      <c r="E14" s="410" t="s">
        <v>302</v>
      </c>
      <c r="F14" s="410" t="s">
        <v>302</v>
      </c>
      <c r="G14" s="410" t="s">
        <v>302</v>
      </c>
      <c r="H14" s="117" t="s">
        <v>302</v>
      </c>
    </row>
    <row r="15" spans="1:11" ht="27" x14ac:dyDescent="0.15">
      <c r="A15" s="116" t="s">
        <v>67</v>
      </c>
      <c r="B15" s="116" t="s">
        <v>137</v>
      </c>
      <c r="C15" s="410" t="s">
        <v>302</v>
      </c>
      <c r="D15" s="410" t="s">
        <v>302</v>
      </c>
      <c r="E15" s="410" t="s">
        <v>302</v>
      </c>
      <c r="F15" s="410" t="s">
        <v>302</v>
      </c>
      <c r="G15" s="410" t="s">
        <v>302</v>
      </c>
      <c r="H15" s="117" t="s">
        <v>302</v>
      </c>
    </row>
    <row r="16" spans="1:11" ht="27" x14ac:dyDescent="0.15">
      <c r="A16" s="116" t="s">
        <v>287</v>
      </c>
      <c r="B16" s="116" t="s">
        <v>138</v>
      </c>
      <c r="C16" s="410" t="s">
        <v>302</v>
      </c>
      <c r="D16" s="410" t="s">
        <v>302</v>
      </c>
      <c r="E16" s="410" t="s">
        <v>302</v>
      </c>
      <c r="F16" s="410" t="s">
        <v>302</v>
      </c>
      <c r="G16" s="410" t="s">
        <v>302</v>
      </c>
      <c r="H16" s="117" t="s">
        <v>302</v>
      </c>
    </row>
    <row r="17" spans="1:8" ht="27" x14ac:dyDescent="0.15">
      <c r="A17" s="116" t="s">
        <v>128</v>
      </c>
      <c r="B17" s="116" t="s">
        <v>139</v>
      </c>
      <c r="C17" s="410" t="s">
        <v>302</v>
      </c>
      <c r="D17" s="410" t="s">
        <v>302</v>
      </c>
      <c r="E17" s="410" t="s">
        <v>302</v>
      </c>
      <c r="F17" s="410" t="s">
        <v>302</v>
      </c>
      <c r="G17" s="410" t="s">
        <v>302</v>
      </c>
      <c r="H17" s="117" t="s">
        <v>302</v>
      </c>
    </row>
    <row r="18" spans="1:8" ht="27" x14ac:dyDescent="0.15">
      <c r="A18" s="116" t="s">
        <v>68</v>
      </c>
      <c r="B18" s="116" t="s">
        <v>140</v>
      </c>
      <c r="C18" s="410" t="s">
        <v>302</v>
      </c>
      <c r="D18" s="410" t="s">
        <v>302</v>
      </c>
      <c r="E18" s="410" t="s">
        <v>302</v>
      </c>
      <c r="F18" s="410" t="s">
        <v>302</v>
      </c>
      <c r="G18" s="410" t="s">
        <v>302</v>
      </c>
      <c r="H18" s="117" t="s">
        <v>302</v>
      </c>
    </row>
    <row r="19" spans="1:8" ht="27" x14ac:dyDescent="0.15">
      <c r="A19" s="116" t="s">
        <v>241</v>
      </c>
      <c r="B19" s="116" t="s">
        <v>288</v>
      </c>
      <c r="C19" s="410" t="s">
        <v>302</v>
      </c>
      <c r="D19" s="410" t="s">
        <v>302</v>
      </c>
      <c r="E19" s="410" t="s">
        <v>302</v>
      </c>
      <c r="F19" s="410" t="s">
        <v>302</v>
      </c>
      <c r="G19" s="410" t="s">
        <v>302</v>
      </c>
      <c r="H19" s="117" t="s">
        <v>302</v>
      </c>
    </row>
    <row r="20" spans="1:8" ht="27" x14ac:dyDescent="0.15">
      <c r="A20" s="116" t="s">
        <v>296</v>
      </c>
      <c r="B20" s="117" t="s">
        <v>141</v>
      </c>
      <c r="C20" s="410" t="s">
        <v>302</v>
      </c>
      <c r="D20" s="410" t="s">
        <v>302</v>
      </c>
      <c r="E20" s="410" t="s">
        <v>302</v>
      </c>
      <c r="F20" s="410" t="s">
        <v>302</v>
      </c>
      <c r="G20" s="410" t="s">
        <v>302</v>
      </c>
      <c r="H20" s="117" t="s">
        <v>302</v>
      </c>
    </row>
    <row r="21" spans="1:8" ht="27" x14ac:dyDescent="0.15">
      <c r="A21" s="116" t="s">
        <v>129</v>
      </c>
      <c r="B21" s="117" t="s">
        <v>142</v>
      </c>
      <c r="C21" s="410" t="s">
        <v>302</v>
      </c>
      <c r="D21" s="410" t="s">
        <v>302</v>
      </c>
      <c r="E21" s="410" t="s">
        <v>302</v>
      </c>
      <c r="F21" s="410" t="s">
        <v>302</v>
      </c>
      <c r="G21" s="410" t="s">
        <v>302</v>
      </c>
      <c r="H21" s="117" t="s">
        <v>302</v>
      </c>
    </row>
    <row r="22" spans="1:8" ht="27" x14ac:dyDescent="0.15">
      <c r="A22" s="116" t="s">
        <v>302</v>
      </c>
      <c r="B22" s="117" t="s">
        <v>143</v>
      </c>
      <c r="C22" s="410" t="s">
        <v>302</v>
      </c>
      <c r="D22" s="410" t="s">
        <v>302</v>
      </c>
      <c r="E22" s="410" t="s">
        <v>302</v>
      </c>
      <c r="F22" s="410" t="s">
        <v>302</v>
      </c>
      <c r="G22" s="410" t="s">
        <v>302</v>
      </c>
      <c r="H22" s="117" t="s">
        <v>302</v>
      </c>
    </row>
    <row r="23" spans="1:8" ht="27" x14ac:dyDescent="0.15">
      <c r="A23" s="116" t="s">
        <v>302</v>
      </c>
      <c r="B23" s="117" t="s">
        <v>144</v>
      </c>
      <c r="C23" s="410" t="s">
        <v>302</v>
      </c>
      <c r="D23" s="410" t="s">
        <v>302</v>
      </c>
      <c r="E23" s="410" t="s">
        <v>302</v>
      </c>
      <c r="F23" s="410" t="s">
        <v>302</v>
      </c>
      <c r="G23" s="410" t="s">
        <v>302</v>
      </c>
      <c r="H23" s="117" t="s">
        <v>302</v>
      </c>
    </row>
    <row r="24" spans="1:8" x14ac:dyDescent="0.15">
      <c r="A24" s="116" t="s">
        <v>302</v>
      </c>
      <c r="B24" s="117" t="s">
        <v>145</v>
      </c>
      <c r="C24" s="410" t="s">
        <v>302</v>
      </c>
      <c r="D24" s="410" t="s">
        <v>302</v>
      </c>
      <c r="E24" s="410" t="s">
        <v>302</v>
      </c>
      <c r="F24" s="410" t="s">
        <v>302</v>
      </c>
      <c r="G24" s="410" t="s">
        <v>302</v>
      </c>
      <c r="H24" s="117" t="s">
        <v>302</v>
      </c>
    </row>
    <row r="25" spans="1:8" x14ac:dyDescent="0.15">
      <c r="A25" s="116" t="s">
        <v>302</v>
      </c>
      <c r="B25" s="117" t="s">
        <v>146</v>
      </c>
      <c r="C25" s="410" t="s">
        <v>302</v>
      </c>
      <c r="D25" s="410" t="s">
        <v>302</v>
      </c>
      <c r="E25" s="410" t="s">
        <v>302</v>
      </c>
      <c r="F25" s="410" t="s">
        <v>302</v>
      </c>
      <c r="G25" s="410" t="s">
        <v>302</v>
      </c>
      <c r="H25" s="117" t="s">
        <v>302</v>
      </c>
    </row>
    <row r="26" spans="1:8" x14ac:dyDescent="0.15">
      <c r="A26" s="116" t="s">
        <v>302</v>
      </c>
      <c r="B26" s="117" t="s">
        <v>147</v>
      </c>
      <c r="C26" s="410" t="s">
        <v>302</v>
      </c>
      <c r="D26" s="410" t="s">
        <v>302</v>
      </c>
      <c r="E26" s="410" t="s">
        <v>302</v>
      </c>
      <c r="F26" s="410" t="s">
        <v>302</v>
      </c>
      <c r="G26" s="410" t="s">
        <v>302</v>
      </c>
      <c r="H26" s="117" t="s">
        <v>302</v>
      </c>
    </row>
    <row r="27" spans="1:8" ht="27" x14ac:dyDescent="0.15">
      <c r="A27" s="116" t="s">
        <v>302</v>
      </c>
      <c r="B27" s="117" t="s">
        <v>148</v>
      </c>
      <c r="C27" s="410" t="s">
        <v>302</v>
      </c>
      <c r="D27" s="410" t="s">
        <v>302</v>
      </c>
      <c r="E27" s="410" t="s">
        <v>302</v>
      </c>
      <c r="F27" s="410" t="s">
        <v>302</v>
      </c>
      <c r="G27" s="410" t="s">
        <v>302</v>
      </c>
      <c r="H27" s="117" t="s">
        <v>302</v>
      </c>
    </row>
    <row r="28" spans="1:8" ht="27" x14ac:dyDescent="0.15">
      <c r="A28" s="116" t="s">
        <v>302</v>
      </c>
      <c r="B28" s="117" t="s">
        <v>149</v>
      </c>
      <c r="C28" s="410" t="s">
        <v>302</v>
      </c>
      <c r="D28" s="410" t="s">
        <v>302</v>
      </c>
      <c r="E28" s="410" t="s">
        <v>302</v>
      </c>
      <c r="F28" s="410" t="s">
        <v>302</v>
      </c>
      <c r="G28" s="410" t="s">
        <v>302</v>
      </c>
      <c r="H28" s="117" t="s">
        <v>302</v>
      </c>
    </row>
    <row r="29" spans="1:8" ht="27" x14ac:dyDescent="0.15">
      <c r="A29" s="116" t="s">
        <v>302</v>
      </c>
      <c r="B29" s="117" t="s">
        <v>150</v>
      </c>
      <c r="C29" s="410" t="s">
        <v>302</v>
      </c>
      <c r="D29" s="410" t="s">
        <v>302</v>
      </c>
      <c r="E29" s="410" t="s">
        <v>302</v>
      </c>
      <c r="F29" s="410" t="s">
        <v>302</v>
      </c>
      <c r="G29" s="410" t="s">
        <v>302</v>
      </c>
      <c r="H29" s="117" t="s">
        <v>302</v>
      </c>
    </row>
    <row r="30" spans="1:8" ht="27" x14ac:dyDescent="0.15">
      <c r="A30" s="116" t="s">
        <v>302</v>
      </c>
      <c r="B30" s="117" t="s">
        <v>151</v>
      </c>
      <c r="C30" s="410" t="s">
        <v>302</v>
      </c>
      <c r="D30" s="410" t="s">
        <v>302</v>
      </c>
      <c r="E30" s="410" t="s">
        <v>302</v>
      </c>
      <c r="F30" s="410" t="s">
        <v>302</v>
      </c>
      <c r="G30" s="410" t="s">
        <v>302</v>
      </c>
      <c r="H30" s="117" t="s">
        <v>302</v>
      </c>
    </row>
    <row r="31" spans="1:8" ht="27" x14ac:dyDescent="0.15">
      <c r="A31" s="116" t="s">
        <v>302</v>
      </c>
      <c r="B31" s="117" t="s">
        <v>152</v>
      </c>
      <c r="C31" s="410" t="s">
        <v>302</v>
      </c>
      <c r="D31" s="410" t="s">
        <v>302</v>
      </c>
      <c r="E31" s="410" t="s">
        <v>302</v>
      </c>
      <c r="F31" s="410" t="s">
        <v>302</v>
      </c>
      <c r="G31" s="410" t="s">
        <v>302</v>
      </c>
      <c r="H31" s="117" t="s">
        <v>302</v>
      </c>
    </row>
    <row r="32" spans="1:8" ht="27" x14ac:dyDescent="0.15">
      <c r="A32" s="116" t="s">
        <v>302</v>
      </c>
      <c r="B32" s="117" t="s">
        <v>305</v>
      </c>
      <c r="C32" s="410" t="s">
        <v>302</v>
      </c>
      <c r="D32" s="410" t="s">
        <v>302</v>
      </c>
      <c r="E32" s="410" t="s">
        <v>302</v>
      </c>
      <c r="F32" s="410" t="s">
        <v>302</v>
      </c>
      <c r="G32" s="410" t="s">
        <v>302</v>
      </c>
      <c r="H32" s="117" t="s">
        <v>302</v>
      </c>
    </row>
    <row r="33" spans="1:8" ht="27" x14ac:dyDescent="0.15">
      <c r="A33" s="116" t="s">
        <v>302</v>
      </c>
      <c r="B33" s="117" t="s">
        <v>304</v>
      </c>
      <c r="C33" s="410" t="s">
        <v>302</v>
      </c>
      <c r="D33" s="410" t="s">
        <v>302</v>
      </c>
      <c r="E33" s="410" t="s">
        <v>302</v>
      </c>
      <c r="F33" s="410" t="s">
        <v>302</v>
      </c>
      <c r="G33" s="410" t="s">
        <v>302</v>
      </c>
      <c r="H33" s="117" t="s">
        <v>302</v>
      </c>
    </row>
    <row r="34" spans="1:8" ht="27" x14ac:dyDescent="0.15">
      <c r="A34" s="116" t="s">
        <v>302</v>
      </c>
      <c r="B34" s="117" t="s">
        <v>306</v>
      </c>
      <c r="C34" s="410" t="s">
        <v>302</v>
      </c>
      <c r="D34" s="410" t="s">
        <v>302</v>
      </c>
      <c r="E34" s="410" t="s">
        <v>302</v>
      </c>
      <c r="F34" s="410" t="s">
        <v>302</v>
      </c>
      <c r="G34" s="410" t="s">
        <v>302</v>
      </c>
      <c r="H34" s="117" t="s">
        <v>302</v>
      </c>
    </row>
    <row r="35" spans="1:8" ht="27" x14ac:dyDescent="0.15">
      <c r="A35" s="116" t="s">
        <v>302</v>
      </c>
      <c r="B35" s="117" t="s">
        <v>153</v>
      </c>
      <c r="C35" s="410" t="s">
        <v>302</v>
      </c>
      <c r="D35" s="410" t="s">
        <v>302</v>
      </c>
      <c r="E35" s="410" t="s">
        <v>302</v>
      </c>
      <c r="F35" s="410" t="s">
        <v>302</v>
      </c>
      <c r="G35" s="410" t="s">
        <v>302</v>
      </c>
      <c r="H35" s="117" t="s">
        <v>302</v>
      </c>
    </row>
    <row r="36" spans="1:8" x14ac:dyDescent="0.15">
      <c r="A36" s="116" t="s">
        <v>302</v>
      </c>
      <c r="B36" s="117" t="s">
        <v>154</v>
      </c>
      <c r="C36" s="410" t="s">
        <v>302</v>
      </c>
      <c r="D36" s="410" t="s">
        <v>302</v>
      </c>
      <c r="E36" s="410" t="s">
        <v>302</v>
      </c>
      <c r="F36" s="410" t="s">
        <v>302</v>
      </c>
      <c r="G36" s="410" t="s">
        <v>302</v>
      </c>
      <c r="H36" s="117" t="s">
        <v>302</v>
      </c>
    </row>
    <row r="37" spans="1:8" x14ac:dyDescent="0.15">
      <c r="A37" s="116" t="s">
        <v>302</v>
      </c>
      <c r="B37" s="117" t="s">
        <v>289</v>
      </c>
      <c r="C37" s="410" t="s">
        <v>302</v>
      </c>
      <c r="D37" s="410" t="s">
        <v>302</v>
      </c>
      <c r="E37" s="410" t="s">
        <v>302</v>
      </c>
      <c r="F37" s="410" t="s">
        <v>302</v>
      </c>
      <c r="G37" s="410" t="s">
        <v>302</v>
      </c>
      <c r="H37" s="117" t="s">
        <v>302</v>
      </c>
    </row>
    <row r="38" spans="1:8" x14ac:dyDescent="0.15">
      <c r="A38" s="116" t="s">
        <v>302</v>
      </c>
      <c r="B38" s="117" t="s">
        <v>155</v>
      </c>
      <c r="C38" s="410" t="s">
        <v>302</v>
      </c>
      <c r="D38" s="410" t="s">
        <v>302</v>
      </c>
      <c r="E38" s="410" t="s">
        <v>302</v>
      </c>
      <c r="F38" s="410" t="s">
        <v>302</v>
      </c>
      <c r="G38" s="410" t="s">
        <v>302</v>
      </c>
      <c r="H38" s="117" t="s">
        <v>302</v>
      </c>
    </row>
    <row r="39" spans="1:8" x14ac:dyDescent="0.15">
      <c r="A39" s="116" t="s">
        <v>302</v>
      </c>
      <c r="B39" s="117" t="s">
        <v>156</v>
      </c>
      <c r="C39" s="410" t="s">
        <v>302</v>
      </c>
      <c r="D39" s="410" t="s">
        <v>302</v>
      </c>
      <c r="E39" s="410" t="s">
        <v>302</v>
      </c>
      <c r="F39" s="410" t="s">
        <v>302</v>
      </c>
      <c r="G39" s="410" t="s">
        <v>302</v>
      </c>
      <c r="H39" s="117" t="s">
        <v>302</v>
      </c>
    </row>
    <row r="40" spans="1:8" x14ac:dyDescent="0.15">
      <c r="A40" s="116" t="s">
        <v>302</v>
      </c>
      <c r="B40" s="118" t="s">
        <v>312</v>
      </c>
      <c r="C40" s="410" t="s">
        <v>302</v>
      </c>
      <c r="D40" s="410" t="s">
        <v>302</v>
      </c>
      <c r="E40" s="410" t="s">
        <v>302</v>
      </c>
      <c r="F40" s="410" t="s">
        <v>302</v>
      </c>
      <c r="G40" s="410" t="s">
        <v>302</v>
      </c>
      <c r="H40" s="117" t="s">
        <v>302</v>
      </c>
    </row>
  </sheetData>
  <phoneticPr fontId="1"/>
  <pageMargins left="0.7" right="0.7" top="0.75" bottom="0.75" header="0.3" footer="0.3"/>
  <pageSetup paperSize="9" orientation="portrait" verticalDpi="0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5"/>
  </sheetPr>
  <dimension ref="A1:P42"/>
  <sheetViews>
    <sheetView view="pageBreakPreview" topLeftCell="A7" zoomScale="110" zoomScaleNormal="100" zoomScaleSheetLayoutView="110" workbookViewId="0">
      <selection activeCell="K15" sqref="K15:M15"/>
    </sheetView>
  </sheetViews>
  <sheetFormatPr defaultColWidth="9" defaultRowHeight="13.5" x14ac:dyDescent="0.15"/>
  <cols>
    <col min="1" max="10" width="7.5" style="238" customWidth="1"/>
    <col min="11" max="13" width="5.875" style="238" customWidth="1"/>
    <col min="14" max="16384" width="9" style="238"/>
  </cols>
  <sheetData>
    <row r="1" spans="1:16" ht="4.5" customHeight="1" x14ac:dyDescent="0.15">
      <c r="A1" s="6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6" ht="15" customHeight="1" x14ac:dyDescent="0.15">
      <c r="A2" s="14" t="s">
        <v>73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6" ht="5.25" customHeight="1" x14ac:dyDescent="0.15">
      <c r="A3" s="9"/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15"/>
    </row>
    <row r="4" spans="1:16" ht="18" customHeight="1" x14ac:dyDescent="0.15">
      <c r="A4" s="480" t="s">
        <v>313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</row>
    <row r="5" spans="1:16" ht="3" customHeight="1" x14ac:dyDescent="0.15">
      <c r="A5" s="8"/>
      <c r="B5" s="7"/>
      <c r="C5" s="7"/>
      <c r="D5" s="8"/>
      <c r="E5" s="8"/>
      <c r="F5" s="8"/>
      <c r="G5" s="8"/>
      <c r="H5" s="8"/>
      <c r="I5" s="8"/>
      <c r="J5" s="8"/>
      <c r="K5" s="8"/>
      <c r="L5" s="8"/>
      <c r="M5" s="15"/>
    </row>
    <row r="6" spans="1:16" ht="19.5" customHeight="1" x14ac:dyDescent="0.15">
      <c r="A6" s="131" t="s">
        <v>0</v>
      </c>
      <c r="B6" s="562"/>
      <c r="C6" s="563"/>
      <c r="D6" s="563"/>
      <c r="E6" s="563"/>
      <c r="F6" s="563"/>
      <c r="G6" s="483" t="s">
        <v>35</v>
      </c>
      <c r="H6" s="484"/>
      <c r="I6" s="564"/>
      <c r="J6" s="564"/>
      <c r="K6" s="564"/>
      <c r="L6" s="564"/>
      <c r="M6" s="565"/>
    </row>
    <row r="7" spans="1:16" ht="19.5" customHeight="1" x14ac:dyDescent="0.15">
      <c r="A7" s="491" t="s">
        <v>1</v>
      </c>
      <c r="B7" s="33" t="s">
        <v>70</v>
      </c>
      <c r="C7" s="568"/>
      <c r="D7" s="569"/>
      <c r="E7" s="569"/>
      <c r="F7" s="562"/>
      <c r="G7" s="485"/>
      <c r="H7" s="486"/>
      <c r="I7" s="566"/>
      <c r="J7" s="566"/>
      <c r="K7" s="566"/>
      <c r="L7" s="566"/>
      <c r="M7" s="567"/>
    </row>
    <row r="8" spans="1:16" ht="23.25" customHeight="1" x14ac:dyDescent="0.15">
      <c r="A8" s="492"/>
      <c r="B8" s="413" t="s">
        <v>318</v>
      </c>
      <c r="C8" s="570" t="s">
        <v>119</v>
      </c>
      <c r="D8" s="570"/>
      <c r="E8" s="570"/>
      <c r="F8" s="570"/>
      <c r="G8" s="483" t="s">
        <v>31</v>
      </c>
      <c r="H8" s="484"/>
      <c r="I8" s="571"/>
      <c r="J8" s="573"/>
      <c r="K8" s="573"/>
      <c r="L8" s="573"/>
      <c r="M8" s="574"/>
    </row>
    <row r="9" spans="1:16" ht="23.25" customHeight="1" x14ac:dyDescent="0.15">
      <c r="A9" s="493"/>
      <c r="B9" s="412" t="s">
        <v>319</v>
      </c>
      <c r="C9" s="577"/>
      <c r="D9" s="578"/>
      <c r="E9" s="578"/>
      <c r="F9" s="579"/>
      <c r="G9" s="485"/>
      <c r="H9" s="486"/>
      <c r="I9" s="572"/>
      <c r="J9" s="575"/>
      <c r="K9" s="575"/>
      <c r="L9" s="575"/>
      <c r="M9" s="576"/>
    </row>
    <row r="10" spans="1:16" s="239" customFormat="1" ht="15.75" customHeight="1" x14ac:dyDescent="0.15">
      <c r="A10" s="34"/>
      <c r="B10" s="21"/>
      <c r="C10" s="35"/>
      <c r="D10" s="36"/>
      <c r="E10" s="36"/>
      <c r="F10" s="36"/>
      <c r="G10" s="36"/>
      <c r="H10" s="36"/>
      <c r="I10" s="22"/>
      <c r="J10" s="22"/>
      <c r="K10" s="22"/>
      <c r="L10" s="22"/>
      <c r="M10" s="23"/>
    </row>
    <row r="11" spans="1:16" s="239" customFormat="1" ht="48.75" customHeight="1" x14ac:dyDescent="0.15">
      <c r="A11" s="507" t="s">
        <v>23</v>
      </c>
      <c r="B11" s="508"/>
      <c r="C11" s="580"/>
      <c r="D11" s="581"/>
      <c r="E11" s="581"/>
      <c r="F11" s="581"/>
      <c r="G11" s="581"/>
      <c r="H11" s="581"/>
      <c r="I11" s="581"/>
      <c r="J11" s="581"/>
      <c r="K11" s="581"/>
      <c r="L11" s="581"/>
      <c r="M11" s="582"/>
    </row>
    <row r="12" spans="1:16" s="239" customFormat="1" ht="23.25" customHeight="1" x14ac:dyDescent="0.15">
      <c r="A12" s="468" t="s">
        <v>117</v>
      </c>
      <c r="B12" s="468"/>
      <c r="C12" s="468"/>
      <c r="D12" s="468"/>
      <c r="E12" s="468"/>
      <c r="F12" s="468"/>
      <c r="G12" s="468"/>
      <c r="H12" s="468"/>
      <c r="I12" s="468"/>
      <c r="J12" s="468"/>
      <c r="K12" s="468"/>
      <c r="L12" s="468"/>
      <c r="M12" s="468"/>
    </row>
    <row r="13" spans="1:16" s="239" customFormat="1" ht="20.25" customHeight="1" x14ac:dyDescent="0.15">
      <c r="A13" s="545" t="s">
        <v>24</v>
      </c>
      <c r="B13" s="547" t="s">
        <v>30</v>
      </c>
      <c r="C13" s="547"/>
      <c r="D13" s="547"/>
      <c r="E13" s="547"/>
      <c r="F13" s="547"/>
      <c r="G13" s="547"/>
      <c r="H13" s="547"/>
      <c r="I13" s="547"/>
      <c r="J13" s="548" t="s">
        <v>75</v>
      </c>
      <c r="K13" s="474" t="s">
        <v>314</v>
      </c>
      <c r="L13" s="475"/>
      <c r="M13" s="476"/>
    </row>
    <row r="14" spans="1:16" s="239" customFormat="1" ht="20.25" customHeight="1" x14ac:dyDescent="0.15">
      <c r="A14" s="546"/>
      <c r="B14" s="240" t="s">
        <v>78</v>
      </c>
      <c r="C14" s="240" t="s">
        <v>52</v>
      </c>
      <c r="D14" s="240" t="s">
        <v>79</v>
      </c>
      <c r="E14" s="240" t="s">
        <v>80</v>
      </c>
      <c r="F14" s="240" t="s">
        <v>81</v>
      </c>
      <c r="G14" s="240" t="s">
        <v>82</v>
      </c>
      <c r="H14" s="240" t="s">
        <v>83</v>
      </c>
      <c r="I14" s="240" t="s">
        <v>84</v>
      </c>
      <c r="J14" s="549"/>
      <c r="K14" s="477"/>
      <c r="L14" s="478"/>
      <c r="M14" s="479"/>
    </row>
    <row r="15" spans="1:16" s="242" customFormat="1" ht="20.25" customHeight="1" x14ac:dyDescent="0.15">
      <c r="A15" s="241" t="s">
        <v>45</v>
      </c>
      <c r="B15" s="134"/>
      <c r="C15" s="134"/>
      <c r="D15" s="134"/>
      <c r="E15" s="134"/>
      <c r="F15" s="134"/>
      <c r="G15" s="134"/>
      <c r="H15" s="134"/>
      <c r="I15" s="134"/>
      <c r="J15" s="203">
        <f>SUM(B15:I15)</f>
        <v>0</v>
      </c>
      <c r="K15" s="556"/>
      <c r="L15" s="557"/>
      <c r="M15" s="558"/>
      <c r="P15" s="242" t="s">
        <v>275</v>
      </c>
    </row>
    <row r="16" spans="1:16" s="242" customFormat="1" ht="20.25" customHeight="1" x14ac:dyDescent="0.15">
      <c r="A16" s="243" t="s">
        <v>47</v>
      </c>
      <c r="B16" s="135"/>
      <c r="C16" s="135"/>
      <c r="D16" s="135"/>
      <c r="E16" s="135"/>
      <c r="F16" s="135"/>
      <c r="G16" s="135"/>
      <c r="H16" s="135"/>
      <c r="I16" s="135"/>
      <c r="J16" s="204">
        <f>SUM(B16:I16)</f>
        <v>0</v>
      </c>
      <c r="K16" s="559"/>
      <c r="L16" s="560"/>
      <c r="M16" s="561"/>
      <c r="P16" s="242" t="s">
        <v>276</v>
      </c>
    </row>
    <row r="17" spans="1:16" s="242" customFormat="1" ht="20.25" customHeight="1" x14ac:dyDescent="0.15">
      <c r="A17" s="243" t="s">
        <v>48</v>
      </c>
      <c r="B17" s="135"/>
      <c r="C17" s="135"/>
      <c r="D17" s="135"/>
      <c r="E17" s="135"/>
      <c r="F17" s="135"/>
      <c r="G17" s="135"/>
      <c r="H17" s="135"/>
      <c r="I17" s="135"/>
      <c r="J17" s="204">
        <f>SUM(B17:I17)</f>
        <v>0</v>
      </c>
      <c r="K17" s="559"/>
      <c r="L17" s="560"/>
      <c r="M17" s="561"/>
      <c r="P17" s="242" t="s">
        <v>277</v>
      </c>
    </row>
    <row r="18" spans="1:16" s="242" customFormat="1" ht="20.25" customHeight="1" x14ac:dyDescent="0.15">
      <c r="A18" s="243" t="s">
        <v>49</v>
      </c>
      <c r="B18" s="135"/>
      <c r="C18" s="135"/>
      <c r="D18" s="135"/>
      <c r="E18" s="135"/>
      <c r="F18" s="135"/>
      <c r="G18" s="135"/>
      <c r="H18" s="135"/>
      <c r="I18" s="135"/>
      <c r="J18" s="204">
        <f t="shared" ref="J18:J25" si="0">SUM(B18:I18)</f>
        <v>0</v>
      </c>
      <c r="K18" s="559"/>
      <c r="L18" s="560"/>
      <c r="M18" s="561"/>
      <c r="P18" s="242" t="s">
        <v>278</v>
      </c>
    </row>
    <row r="19" spans="1:16" s="242" customFormat="1" ht="20.25" customHeight="1" x14ac:dyDescent="0.15">
      <c r="A19" s="244" t="s">
        <v>50</v>
      </c>
      <c r="B19" s="135"/>
      <c r="C19" s="135"/>
      <c r="D19" s="135"/>
      <c r="E19" s="135"/>
      <c r="F19" s="135"/>
      <c r="G19" s="135"/>
      <c r="H19" s="135"/>
      <c r="I19" s="135"/>
      <c r="J19" s="204">
        <f t="shared" si="0"/>
        <v>0</v>
      </c>
      <c r="K19" s="559"/>
      <c r="L19" s="560"/>
      <c r="M19" s="561"/>
      <c r="P19" s="242" t="s">
        <v>303</v>
      </c>
    </row>
    <row r="20" spans="1:16" s="242" customFormat="1" ht="20.25" customHeight="1" x14ac:dyDescent="0.15">
      <c r="A20" s="243" t="s">
        <v>51</v>
      </c>
      <c r="B20" s="135"/>
      <c r="C20" s="135"/>
      <c r="D20" s="135"/>
      <c r="E20" s="135"/>
      <c r="F20" s="135"/>
      <c r="G20" s="135"/>
      <c r="H20" s="135"/>
      <c r="I20" s="135"/>
      <c r="J20" s="204">
        <f t="shared" si="0"/>
        <v>0</v>
      </c>
      <c r="K20" s="559"/>
      <c r="L20" s="560"/>
      <c r="M20" s="561"/>
      <c r="P20" s="242" t="s">
        <v>279</v>
      </c>
    </row>
    <row r="21" spans="1:16" s="242" customFormat="1" ht="20.25" customHeight="1" x14ac:dyDescent="0.15">
      <c r="A21" s="243" t="s">
        <v>111</v>
      </c>
      <c r="B21" s="135"/>
      <c r="C21" s="135"/>
      <c r="D21" s="135"/>
      <c r="E21" s="135"/>
      <c r="F21" s="135"/>
      <c r="G21" s="135"/>
      <c r="H21" s="135"/>
      <c r="I21" s="135"/>
      <c r="J21" s="204">
        <f t="shared" si="0"/>
        <v>0</v>
      </c>
      <c r="K21" s="559"/>
      <c r="L21" s="560"/>
      <c r="M21" s="561"/>
      <c r="P21" s="242" t="s">
        <v>280</v>
      </c>
    </row>
    <row r="22" spans="1:16" s="242" customFormat="1" ht="20.25" customHeight="1" x14ac:dyDescent="0.15">
      <c r="A22" s="243" t="s">
        <v>112</v>
      </c>
      <c r="B22" s="135"/>
      <c r="C22" s="135"/>
      <c r="D22" s="135"/>
      <c r="E22" s="135"/>
      <c r="F22" s="135"/>
      <c r="G22" s="135"/>
      <c r="H22" s="135"/>
      <c r="I22" s="135"/>
      <c r="J22" s="204">
        <f t="shared" si="0"/>
        <v>0</v>
      </c>
      <c r="K22" s="559"/>
      <c r="L22" s="560"/>
      <c r="M22" s="561"/>
      <c r="P22" s="242" t="s">
        <v>281</v>
      </c>
    </row>
    <row r="23" spans="1:16" s="242" customFormat="1" ht="20.25" customHeight="1" x14ac:dyDescent="0.15">
      <c r="A23" s="243" t="s">
        <v>113</v>
      </c>
      <c r="B23" s="135"/>
      <c r="C23" s="135"/>
      <c r="D23" s="135"/>
      <c r="E23" s="135"/>
      <c r="F23" s="135"/>
      <c r="G23" s="135"/>
      <c r="H23" s="135"/>
      <c r="I23" s="135"/>
      <c r="J23" s="204">
        <f t="shared" si="0"/>
        <v>0</v>
      </c>
      <c r="K23" s="559"/>
      <c r="L23" s="560"/>
      <c r="M23" s="561"/>
      <c r="P23" s="242" t="s">
        <v>282</v>
      </c>
    </row>
    <row r="24" spans="1:16" s="242" customFormat="1" ht="20.25" customHeight="1" x14ac:dyDescent="0.15">
      <c r="A24" s="243" t="s">
        <v>114</v>
      </c>
      <c r="B24" s="135"/>
      <c r="C24" s="135"/>
      <c r="D24" s="135"/>
      <c r="E24" s="135"/>
      <c r="F24" s="135"/>
      <c r="G24" s="135"/>
      <c r="H24" s="135"/>
      <c r="I24" s="135"/>
      <c r="J24" s="204">
        <f t="shared" si="0"/>
        <v>0</v>
      </c>
      <c r="K24" s="559"/>
      <c r="L24" s="560"/>
      <c r="M24" s="561"/>
      <c r="P24" s="242" t="s">
        <v>283</v>
      </c>
    </row>
    <row r="25" spans="1:16" s="242" customFormat="1" ht="20.25" customHeight="1" x14ac:dyDescent="0.15">
      <c r="A25" s="245" t="s">
        <v>115</v>
      </c>
      <c r="B25" s="136"/>
      <c r="C25" s="136"/>
      <c r="D25" s="136"/>
      <c r="E25" s="136"/>
      <c r="F25" s="136"/>
      <c r="G25" s="136"/>
      <c r="H25" s="136"/>
      <c r="I25" s="136"/>
      <c r="J25" s="205">
        <f t="shared" si="0"/>
        <v>0</v>
      </c>
      <c r="K25" s="559"/>
      <c r="L25" s="560"/>
      <c r="M25" s="561"/>
    </row>
    <row r="26" spans="1:16" s="242" customFormat="1" ht="20.25" customHeight="1" x14ac:dyDescent="0.15">
      <c r="A26" s="246" t="s">
        <v>227</v>
      </c>
      <c r="B26" s="206">
        <f>SUM(B15:B25)</f>
        <v>0</v>
      </c>
      <c r="C26" s="206">
        <f t="shared" ref="C26:J26" si="1">SUM(C15:C25)</f>
        <v>0</v>
      </c>
      <c r="D26" s="206">
        <f t="shared" si="1"/>
        <v>0</v>
      </c>
      <c r="E26" s="206">
        <f t="shared" si="1"/>
        <v>0</v>
      </c>
      <c r="F26" s="206">
        <f t="shared" si="1"/>
        <v>0</v>
      </c>
      <c r="G26" s="206">
        <f t="shared" si="1"/>
        <v>0</v>
      </c>
      <c r="H26" s="206">
        <f t="shared" si="1"/>
        <v>0</v>
      </c>
      <c r="I26" s="206">
        <f t="shared" si="1"/>
        <v>0</v>
      </c>
      <c r="J26" s="207">
        <f t="shared" si="1"/>
        <v>0</v>
      </c>
      <c r="K26" s="550"/>
      <c r="L26" s="551"/>
      <c r="M26" s="552"/>
    </row>
    <row r="27" spans="1:16" s="239" customFormat="1" ht="20.25" customHeight="1" x14ac:dyDescent="0.15">
      <c r="A27" s="246" t="s">
        <v>76</v>
      </c>
      <c r="B27" s="208" t="e">
        <f>B26/J26</f>
        <v>#DIV/0!</v>
      </c>
      <c r="C27" s="220" t="e">
        <f>C26/J26</f>
        <v>#DIV/0!</v>
      </c>
      <c r="D27" s="208" t="e">
        <f>D26/J26</f>
        <v>#DIV/0!</v>
      </c>
      <c r="E27" s="208" t="e">
        <f>E26/J26</f>
        <v>#DIV/0!</v>
      </c>
      <c r="F27" s="543" t="e">
        <f>(F26+G26)/J26</f>
        <v>#DIV/0!</v>
      </c>
      <c r="G27" s="544"/>
      <c r="H27" s="208" t="e">
        <f>H26/J26</f>
        <v>#DIV/0!</v>
      </c>
      <c r="I27" s="208" t="e">
        <f>I26/J26</f>
        <v>#DIV/0!</v>
      </c>
      <c r="J27" s="208" t="e">
        <f>J26/J26</f>
        <v>#DIV/0!</v>
      </c>
      <c r="K27" s="553"/>
      <c r="L27" s="554"/>
      <c r="M27" s="555"/>
    </row>
    <row r="28" spans="1:16" s="239" customFormat="1" ht="20.25" customHeight="1" x14ac:dyDescent="0.15">
      <c r="A28" s="247"/>
      <c r="B28" s="248"/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</row>
    <row r="29" spans="1:16" s="239" customFormat="1" ht="20.25" customHeight="1" x14ac:dyDescent="0.15">
      <c r="A29" s="507" t="s">
        <v>5</v>
      </c>
      <c r="B29" s="508"/>
      <c r="C29" s="535"/>
      <c r="D29" s="536" t="s">
        <v>6</v>
      </c>
      <c r="E29" s="535"/>
      <c r="F29" s="536" t="s">
        <v>7</v>
      </c>
      <c r="G29" s="535"/>
      <c r="H29" s="536" t="s">
        <v>8</v>
      </c>
      <c r="I29" s="508"/>
      <c r="J29" s="508"/>
      <c r="K29" s="508"/>
      <c r="L29" s="508"/>
      <c r="M29" s="537"/>
    </row>
    <row r="30" spans="1:16" s="239" customFormat="1" ht="20.25" customHeight="1" x14ac:dyDescent="0.15">
      <c r="A30" s="538" t="s">
        <v>37</v>
      </c>
      <c r="B30" s="539"/>
      <c r="C30" s="540"/>
      <c r="D30" s="209">
        <f>SUM(B15:B20)</f>
        <v>0</v>
      </c>
      <c r="E30" s="249" t="s">
        <v>2</v>
      </c>
      <c r="F30" s="210">
        <f>SUM(B21:B25)</f>
        <v>0</v>
      </c>
      <c r="G30" s="250" t="s">
        <v>2</v>
      </c>
      <c r="H30" s="541">
        <f>SUM(F30,D30)</f>
        <v>0</v>
      </c>
      <c r="I30" s="542"/>
      <c r="J30" s="251" t="s">
        <v>2</v>
      </c>
      <c r="K30" s="252" t="s">
        <v>9</v>
      </c>
      <c r="L30" s="211" t="e">
        <f>H30/H38*100</f>
        <v>#DIV/0!</v>
      </c>
      <c r="M30" s="253" t="s">
        <v>74</v>
      </c>
    </row>
    <row r="31" spans="1:16" s="239" customFormat="1" ht="20.25" customHeight="1" x14ac:dyDescent="0.15">
      <c r="A31" s="516" t="s">
        <v>36</v>
      </c>
      <c r="B31" s="517"/>
      <c r="C31" s="518"/>
      <c r="D31" s="212">
        <f>SUM(C15:C20)</f>
        <v>0</v>
      </c>
      <c r="E31" s="254" t="s">
        <v>2</v>
      </c>
      <c r="F31" s="212">
        <f>SUM(C21:C25)</f>
        <v>0</v>
      </c>
      <c r="G31" s="255" t="s">
        <v>2</v>
      </c>
      <c r="H31" s="519">
        <f>SUM(F31,D31)</f>
        <v>0</v>
      </c>
      <c r="I31" s="520"/>
      <c r="J31" s="255" t="s">
        <v>2</v>
      </c>
      <c r="K31" s="256" t="s">
        <v>9</v>
      </c>
      <c r="L31" s="221" t="e">
        <f>H31/H38*100</f>
        <v>#DIV/0!</v>
      </c>
      <c r="M31" s="257" t="s">
        <v>74</v>
      </c>
    </row>
    <row r="32" spans="1:16" s="239" customFormat="1" ht="20.25" customHeight="1" x14ac:dyDescent="0.15">
      <c r="A32" s="532" t="s">
        <v>77</v>
      </c>
      <c r="B32" s="533"/>
      <c r="C32" s="534"/>
      <c r="D32" s="210">
        <f>SUM(D15:D20)</f>
        <v>0</v>
      </c>
      <c r="E32" s="254" t="s">
        <v>2</v>
      </c>
      <c r="F32" s="212">
        <f>SUM(D21:D25)</f>
        <v>0</v>
      </c>
      <c r="G32" s="255" t="s">
        <v>2</v>
      </c>
      <c r="H32" s="519">
        <f>SUM(D32,F32)</f>
        <v>0</v>
      </c>
      <c r="I32" s="520"/>
      <c r="J32" s="255" t="s">
        <v>2</v>
      </c>
      <c r="K32" s="258" t="s">
        <v>9</v>
      </c>
      <c r="L32" s="214" t="e">
        <f>$H32/H38*100</f>
        <v>#DIV/0!</v>
      </c>
      <c r="M32" s="257" t="s">
        <v>74</v>
      </c>
    </row>
    <row r="33" spans="1:13" s="239" customFormat="1" ht="20.25" customHeight="1" x14ac:dyDescent="0.15">
      <c r="A33" s="516" t="s">
        <v>39</v>
      </c>
      <c r="B33" s="517"/>
      <c r="C33" s="518"/>
      <c r="D33" s="212">
        <f>SUM(E15:E20)</f>
        <v>0</v>
      </c>
      <c r="E33" s="259" t="s">
        <v>2</v>
      </c>
      <c r="F33" s="210">
        <f>SUM(E21:E25)</f>
        <v>0</v>
      </c>
      <c r="G33" s="35" t="s">
        <v>2</v>
      </c>
      <c r="H33" s="519">
        <f>SUM(D33,F33)</f>
        <v>0</v>
      </c>
      <c r="I33" s="520"/>
      <c r="J33" s="35" t="s">
        <v>2</v>
      </c>
      <c r="K33" s="260" t="s">
        <v>9</v>
      </c>
      <c r="L33" s="213" t="e">
        <f>H33/H38*100</f>
        <v>#DIV/0!</v>
      </c>
      <c r="M33" s="261" t="s">
        <v>74</v>
      </c>
    </row>
    <row r="34" spans="1:13" s="239" customFormat="1" ht="20.25" customHeight="1" x14ac:dyDescent="0.15">
      <c r="A34" s="516" t="s">
        <v>40</v>
      </c>
      <c r="B34" s="517"/>
      <c r="C34" s="518"/>
      <c r="D34" s="212">
        <f>SUM(F15:F20)</f>
        <v>0</v>
      </c>
      <c r="E34" s="254" t="s">
        <v>2</v>
      </c>
      <c r="F34" s="212">
        <f>SUM(F21:F25)</f>
        <v>0</v>
      </c>
      <c r="G34" s="255" t="s">
        <v>2</v>
      </c>
      <c r="H34" s="215">
        <f>SUM(D34,F34)</f>
        <v>0</v>
      </c>
      <c r="I34" s="523">
        <f>SUM(H34:H35)</f>
        <v>0</v>
      </c>
      <c r="J34" s="262" t="s">
        <v>2</v>
      </c>
      <c r="K34" s="525" t="s">
        <v>9</v>
      </c>
      <c r="L34" s="521" t="e">
        <f>I34/H38*100</f>
        <v>#DIV/0!</v>
      </c>
      <c r="M34" s="514" t="s">
        <v>74</v>
      </c>
    </row>
    <row r="35" spans="1:13" s="239" customFormat="1" ht="20.25" customHeight="1" x14ac:dyDescent="0.15">
      <c r="A35" s="516" t="s">
        <v>41</v>
      </c>
      <c r="B35" s="517"/>
      <c r="C35" s="518"/>
      <c r="D35" s="212">
        <f>SUM(G15:G20)</f>
        <v>0</v>
      </c>
      <c r="E35" s="254" t="s">
        <v>2</v>
      </c>
      <c r="F35" s="212">
        <f>SUM(G21:G25)</f>
        <v>0</v>
      </c>
      <c r="G35" s="255" t="s">
        <v>2</v>
      </c>
      <c r="H35" s="216">
        <f>SUM(D35,F35)</f>
        <v>0</v>
      </c>
      <c r="I35" s="524"/>
      <c r="J35" s="251" t="s">
        <v>2</v>
      </c>
      <c r="K35" s="526"/>
      <c r="L35" s="522"/>
      <c r="M35" s="515"/>
    </row>
    <row r="36" spans="1:13" s="239" customFormat="1" ht="20.25" customHeight="1" x14ac:dyDescent="0.15">
      <c r="A36" s="516" t="s">
        <v>43</v>
      </c>
      <c r="B36" s="517"/>
      <c r="C36" s="518"/>
      <c r="D36" s="212">
        <f>SUM(H15:H20)</f>
        <v>0</v>
      </c>
      <c r="E36" s="254" t="s">
        <v>2</v>
      </c>
      <c r="F36" s="212">
        <f>SUM(H21:H25)</f>
        <v>0</v>
      </c>
      <c r="G36" s="255" t="s">
        <v>2</v>
      </c>
      <c r="H36" s="519">
        <f>SUM(F36,D36)</f>
        <v>0</v>
      </c>
      <c r="I36" s="520"/>
      <c r="J36" s="255" t="s">
        <v>2</v>
      </c>
      <c r="K36" s="258" t="s">
        <v>9</v>
      </c>
      <c r="L36" s="214" t="e">
        <f>H36/H38*100</f>
        <v>#DIV/0!</v>
      </c>
      <c r="M36" s="257" t="s">
        <v>74</v>
      </c>
    </row>
    <row r="37" spans="1:13" s="239" customFormat="1" ht="20.25" customHeight="1" x14ac:dyDescent="0.15">
      <c r="A37" s="516" t="s">
        <v>42</v>
      </c>
      <c r="B37" s="517"/>
      <c r="C37" s="518"/>
      <c r="D37" s="212">
        <f>SUM(I15:I20)</f>
        <v>0</v>
      </c>
      <c r="E37" s="254" t="s">
        <v>2</v>
      </c>
      <c r="F37" s="210">
        <f>SUM(I21:I25)</f>
        <v>0</v>
      </c>
      <c r="G37" s="255" t="s">
        <v>2</v>
      </c>
      <c r="H37" s="519">
        <f>SUM(F37,D37)</f>
        <v>0</v>
      </c>
      <c r="I37" s="520"/>
      <c r="J37" s="255" t="s">
        <v>2</v>
      </c>
      <c r="K37" s="258" t="s">
        <v>9</v>
      </c>
      <c r="L37" s="213" t="e">
        <f>H37/H38*100</f>
        <v>#DIV/0!</v>
      </c>
      <c r="M37" s="257" t="s">
        <v>74</v>
      </c>
    </row>
    <row r="38" spans="1:13" ht="20.25" customHeight="1" x14ac:dyDescent="0.15">
      <c r="A38" s="527" t="s">
        <v>11</v>
      </c>
      <c r="B38" s="528"/>
      <c r="C38" s="529"/>
      <c r="D38" s="217">
        <f>SUM(D30:D37)</f>
        <v>0</v>
      </c>
      <c r="E38" s="263" t="s">
        <v>2</v>
      </c>
      <c r="F38" s="217">
        <f>SUM(F30:F37)</f>
        <v>0</v>
      </c>
      <c r="G38" s="264" t="s">
        <v>2</v>
      </c>
      <c r="H38" s="530">
        <f>SUM(F38,D38)</f>
        <v>0</v>
      </c>
      <c r="I38" s="531"/>
      <c r="J38" s="264" t="s">
        <v>2</v>
      </c>
      <c r="K38" s="265" t="s">
        <v>9</v>
      </c>
      <c r="L38" s="218" t="e">
        <f>H38/H38*100</f>
        <v>#DIV/0!</v>
      </c>
      <c r="M38" s="266" t="s">
        <v>74</v>
      </c>
    </row>
    <row r="39" spans="1:13" x14ac:dyDescent="0.15">
      <c r="A39" s="267"/>
      <c r="B39" s="267"/>
      <c r="C39" s="268"/>
      <c r="D39" s="267"/>
      <c r="E39" s="268"/>
      <c r="F39" s="267"/>
      <c r="G39" s="268"/>
      <c r="H39" s="269"/>
      <c r="I39" s="267"/>
      <c r="J39" s="270"/>
      <c r="K39" s="271"/>
      <c r="L39" s="269"/>
      <c r="M39" s="272"/>
    </row>
    <row r="40" spans="1:13" ht="174" customHeight="1" x14ac:dyDescent="0.15">
      <c r="A40" s="512"/>
      <c r="B40" s="513"/>
      <c r="C40" s="513"/>
      <c r="D40" s="513"/>
      <c r="E40" s="513"/>
      <c r="F40" s="513"/>
      <c r="G40" s="513"/>
      <c r="H40" s="513"/>
      <c r="I40" s="513"/>
      <c r="J40" s="513"/>
      <c r="K40" s="513"/>
      <c r="L40" s="513"/>
      <c r="M40" s="513"/>
    </row>
    <row r="41" spans="1:13" x14ac:dyDescent="0.15">
      <c r="A41" s="273"/>
      <c r="B41" s="267"/>
      <c r="C41" s="269"/>
      <c r="D41" s="267"/>
      <c r="E41" s="269"/>
      <c r="F41" s="267"/>
      <c r="G41" s="269"/>
      <c r="H41" s="269"/>
      <c r="I41" s="267"/>
      <c r="J41" s="270"/>
      <c r="K41" s="274"/>
      <c r="L41" s="269"/>
      <c r="M41" s="272"/>
    </row>
    <row r="42" spans="1:13" x14ac:dyDescent="0.15">
      <c r="A42" s="275"/>
      <c r="B42" s="275"/>
      <c r="C42" s="275"/>
      <c r="D42" s="275"/>
      <c r="E42" s="275"/>
      <c r="F42" s="275"/>
      <c r="G42" s="275"/>
      <c r="H42" s="275"/>
      <c r="I42" s="275"/>
      <c r="J42" s="275"/>
      <c r="K42" s="275"/>
      <c r="L42" s="275"/>
      <c r="M42" s="276"/>
    </row>
  </sheetData>
  <sheetProtection formatCells="0" formatRows="0"/>
  <protectedRanges>
    <protectedRange password="CECB" sqref="A4 A6 G6 A7:B7 G8 H9 H7 I8:I9 A8:A9" name="範囲1_1_1"/>
    <protectedRange password="CECB" sqref="A12:M12" name="範囲1_1_2_3"/>
    <protectedRange password="CECB" sqref="A11" name="範囲1_1_1_3"/>
    <protectedRange password="CECB" sqref="A13:I14 J13 K15:L27" name="範囲1_2_1"/>
    <protectedRange password="CECB" sqref="K26:L29" name="範囲1_2_2"/>
    <protectedRange password="CECB" sqref="J6 I7" name="範囲1_1_1_1"/>
    <protectedRange password="CECB" sqref="B8:B9" name="範囲1_1_1_2"/>
    <protectedRange password="CECB" sqref="K13:L14" name="範囲1_2_1_1"/>
  </protectedRanges>
  <mergeCells count="56">
    <mergeCell ref="K25:M25"/>
    <mergeCell ref="A4:M4"/>
    <mergeCell ref="B6:F6"/>
    <mergeCell ref="G6:H7"/>
    <mergeCell ref="I6:M7"/>
    <mergeCell ref="A7:A9"/>
    <mergeCell ref="C7:F7"/>
    <mergeCell ref="C8:F8"/>
    <mergeCell ref="G8:H9"/>
    <mergeCell ref="I8:I9"/>
    <mergeCell ref="J8:M9"/>
    <mergeCell ref="C9:F9"/>
    <mergeCell ref="A11:B11"/>
    <mergeCell ref="C11:M11"/>
    <mergeCell ref="A12:M12"/>
    <mergeCell ref="F27:G27"/>
    <mergeCell ref="A13:A14"/>
    <mergeCell ref="B13:I13"/>
    <mergeCell ref="J13:J14"/>
    <mergeCell ref="K13:M14"/>
    <mergeCell ref="K26:M27"/>
    <mergeCell ref="K15:M15"/>
    <mergeCell ref="K16:M16"/>
    <mergeCell ref="K17:M17"/>
    <mergeCell ref="K18:M18"/>
    <mergeCell ref="K19:M19"/>
    <mergeCell ref="K20:M20"/>
    <mergeCell ref="K21:M21"/>
    <mergeCell ref="K22:M22"/>
    <mergeCell ref="K23:M23"/>
    <mergeCell ref="K24:M24"/>
    <mergeCell ref="A29:C29"/>
    <mergeCell ref="D29:E29"/>
    <mergeCell ref="F29:G29"/>
    <mergeCell ref="H29:M29"/>
    <mergeCell ref="A30:C30"/>
    <mergeCell ref="H30:I30"/>
    <mergeCell ref="A31:C31"/>
    <mergeCell ref="H31:I31"/>
    <mergeCell ref="A32:C32"/>
    <mergeCell ref="H32:I32"/>
    <mergeCell ref="A33:C33"/>
    <mergeCell ref="H33:I33"/>
    <mergeCell ref="A40:M40"/>
    <mergeCell ref="M34:M35"/>
    <mergeCell ref="A35:C35"/>
    <mergeCell ref="A36:C36"/>
    <mergeCell ref="H36:I36"/>
    <mergeCell ref="A37:C37"/>
    <mergeCell ref="H37:I37"/>
    <mergeCell ref="L34:L35"/>
    <mergeCell ref="A34:C34"/>
    <mergeCell ref="I34:I35"/>
    <mergeCell ref="K34:K35"/>
    <mergeCell ref="A38:C38"/>
    <mergeCell ref="H38:I38"/>
  </mergeCells>
  <phoneticPr fontId="1"/>
  <conditionalFormatting sqref="C27">
    <cfRule type="cellIs" dxfId="1040" priority="15" operator="lessThan">
      <formula>0.7</formula>
    </cfRule>
  </conditionalFormatting>
  <conditionalFormatting sqref="F27:G27">
    <cfRule type="cellIs" dxfId="1039" priority="13" operator="lessThan">
      <formula>0.1</formula>
    </cfRule>
  </conditionalFormatting>
  <conditionalFormatting sqref="B27 D27:E27 H27:I27">
    <cfRule type="cellIs" dxfId="1038" priority="8" operator="equal">
      <formula>0</formula>
    </cfRule>
  </conditionalFormatting>
  <conditionalFormatting sqref="L31">
    <cfRule type="cellIs" dxfId="1037" priority="7" operator="lessThan">
      <formula>70</formula>
    </cfRule>
  </conditionalFormatting>
  <conditionalFormatting sqref="L34:L35">
    <cfRule type="cellIs" dxfId="1036" priority="6" operator="lessThan">
      <formula>10</formula>
    </cfRule>
  </conditionalFormatting>
  <conditionalFormatting sqref="L30 L32:L33 L36:L37">
    <cfRule type="cellIs" dxfId="1035" priority="5" operator="equal">
      <formula>0</formula>
    </cfRule>
  </conditionalFormatting>
  <conditionalFormatting sqref="J26">
    <cfRule type="cellIs" dxfId="1034" priority="4" operator="notBetween">
      <formula>90</formula>
      <formula>120</formula>
    </cfRule>
  </conditionalFormatting>
  <conditionalFormatting sqref="H38:I38">
    <cfRule type="cellIs" dxfId="1033" priority="3" operator="notBetween">
      <formula>90</formula>
      <formula>120</formula>
    </cfRule>
  </conditionalFormatting>
  <conditionalFormatting sqref="H34:H35">
    <cfRule type="cellIs" dxfId="1032" priority="2" operator="equal">
      <formula>0</formula>
    </cfRule>
  </conditionalFormatting>
  <conditionalFormatting sqref="H30:I30 H32:I33 H36:I37">
    <cfRule type="cellIs" dxfId="1031" priority="1" operator="equal">
      <formula>0</formula>
    </cfRule>
  </conditionalFormatting>
  <dataValidations count="1">
    <dataValidation type="list" allowBlank="1" showInputMessage="1" showErrorMessage="1" sqref="C9:F9">
      <formula1>$P$14:$P$24</formula1>
    </dataValidation>
  </dataValidations>
  <pageMargins left="0.51181102362204722" right="0.47244094488188981" top="0.43307086614173229" bottom="0.43307086614173229" header="0.31496062992125984" footer="0.35433070866141736"/>
  <pageSetup paperSize="9" firstPageNumber="4" orientation="portrait" useFirstPageNumber="1" verticalDpi="300" r:id="rId1"/>
  <headerFooter alignWithMargins="0">
    <oddHeader>&amp;R№&amp;P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Z49"/>
  <sheetViews>
    <sheetView showGridLines="0" view="pageBreakPreview" zoomScale="120" zoomScaleNormal="100" zoomScaleSheetLayoutView="120" zoomScalePageLayoutView="110" workbookViewId="0">
      <selection activeCell="F30" sqref="F30"/>
    </sheetView>
  </sheetViews>
  <sheetFormatPr defaultColWidth="8.625" defaultRowHeight="13.5" x14ac:dyDescent="0.15"/>
  <cols>
    <col min="1" max="1" width="1.25" style="279" customWidth="1"/>
    <col min="2" max="2" width="8.625" style="279"/>
    <col min="3" max="3" width="11.875" style="279" customWidth="1"/>
    <col min="4" max="4" width="10.625" style="279" customWidth="1"/>
    <col min="5" max="5" width="6.625" style="279" customWidth="1"/>
    <col min="6" max="6" width="10.625" style="279" customWidth="1"/>
    <col min="7" max="7" width="6.625" style="279" customWidth="1"/>
    <col min="8" max="8" width="6.75" style="279" customWidth="1"/>
    <col min="9" max="9" width="5.5" style="279" customWidth="1"/>
    <col min="10" max="10" width="6.625" style="279" customWidth="1"/>
    <col min="11" max="11" width="2.375" style="279" customWidth="1"/>
    <col min="12" max="12" width="7" style="313" customWidth="1"/>
    <col min="13" max="13" width="4.625" style="279" customWidth="1"/>
    <col min="14" max="14" width="3.875" style="279" customWidth="1"/>
    <col min="15" max="15" width="2" style="279" customWidth="1"/>
    <col min="16" max="16" width="5.75" style="279" customWidth="1"/>
    <col min="17" max="17" width="4.875" style="279" customWidth="1"/>
    <col min="18" max="18" width="3.125" style="279" customWidth="1"/>
    <col min="19" max="19" width="5.5" style="279" hidden="1" customWidth="1"/>
    <col min="20" max="16384" width="8.625" style="279"/>
  </cols>
  <sheetData>
    <row r="1" spans="1:18" x14ac:dyDescent="0.15">
      <c r="A1" s="277"/>
      <c r="B1" s="633" t="s">
        <v>21</v>
      </c>
      <c r="C1" s="633"/>
      <c r="D1" s="633"/>
      <c r="E1" s="8"/>
      <c r="F1" s="8"/>
      <c r="G1" s="8"/>
      <c r="H1" s="8"/>
      <c r="I1" s="8"/>
      <c r="J1" s="8"/>
      <c r="K1" s="8"/>
      <c r="L1" s="278"/>
      <c r="M1" s="8"/>
      <c r="N1" s="277"/>
    </row>
    <row r="2" spans="1:18" ht="33" customHeight="1" x14ac:dyDescent="0.15">
      <c r="A2" s="277"/>
      <c r="B2" s="615" t="s">
        <v>316</v>
      </c>
      <c r="C2" s="615"/>
      <c r="D2" s="615"/>
      <c r="E2" s="615"/>
      <c r="F2" s="615"/>
      <c r="G2" s="615"/>
      <c r="H2" s="615"/>
      <c r="I2" s="615"/>
      <c r="J2" s="615"/>
      <c r="K2" s="615"/>
      <c r="L2" s="615"/>
      <c r="M2" s="615"/>
      <c r="N2" s="277"/>
    </row>
    <row r="3" spans="1:18" ht="21" customHeight="1" x14ac:dyDescent="0.15">
      <c r="A3" s="277"/>
      <c r="B3" s="8"/>
      <c r="C3" s="8"/>
      <c r="D3" s="8"/>
      <c r="E3" s="8"/>
      <c r="F3" s="634" t="s">
        <v>3</v>
      </c>
      <c r="G3" s="635"/>
      <c r="H3" s="636">
        <f>'様式3-2'!B6</f>
        <v>0</v>
      </c>
      <c r="I3" s="636"/>
      <c r="J3" s="636"/>
      <c r="K3" s="636"/>
      <c r="L3" s="636"/>
      <c r="M3" s="280"/>
      <c r="N3" s="277"/>
    </row>
    <row r="4" spans="1:18" ht="20.25" customHeight="1" x14ac:dyDescent="0.15">
      <c r="A4" s="277"/>
      <c r="B4" s="8"/>
      <c r="C4" s="8"/>
      <c r="D4" s="8"/>
      <c r="E4" s="8"/>
      <c r="F4" s="634" t="s">
        <v>4</v>
      </c>
      <c r="G4" s="637"/>
      <c r="H4" s="638">
        <f>'様式3-2'!C7</f>
        <v>0</v>
      </c>
      <c r="I4" s="638"/>
      <c r="J4" s="638"/>
      <c r="K4" s="638"/>
      <c r="L4" s="638"/>
      <c r="M4" s="280"/>
      <c r="N4" s="277"/>
    </row>
    <row r="5" spans="1:18" x14ac:dyDescent="0.15">
      <c r="A5" s="277"/>
      <c r="B5" s="8"/>
      <c r="C5" s="8"/>
      <c r="D5" s="8"/>
      <c r="E5" s="8"/>
      <c r="F5" s="8"/>
      <c r="G5" s="8"/>
      <c r="H5" s="8"/>
      <c r="I5" s="8"/>
      <c r="J5" s="8"/>
      <c r="K5" s="8"/>
      <c r="L5" s="278"/>
      <c r="M5" s="8"/>
      <c r="N5" s="277"/>
    </row>
    <row r="6" spans="1:18" ht="23.25" customHeight="1" x14ac:dyDescent="0.15">
      <c r="A6" s="277"/>
      <c r="B6" s="616" t="s">
        <v>5</v>
      </c>
      <c r="C6" s="500"/>
      <c r="D6" s="617" t="s">
        <v>6</v>
      </c>
      <c r="E6" s="618"/>
      <c r="F6" s="629" t="s">
        <v>7</v>
      </c>
      <c r="G6" s="629"/>
      <c r="H6" s="617" t="s">
        <v>8</v>
      </c>
      <c r="I6" s="629"/>
      <c r="J6" s="629"/>
      <c r="K6" s="629"/>
      <c r="L6" s="629"/>
      <c r="M6" s="630"/>
      <c r="N6" s="277"/>
    </row>
    <row r="7" spans="1:18" ht="23.25" customHeight="1" x14ac:dyDescent="0.15">
      <c r="A7" s="277"/>
      <c r="B7" s="631" t="s">
        <v>37</v>
      </c>
      <c r="C7" s="632"/>
      <c r="D7" s="234">
        <f>SUM('様式5-2 (手入力用)'!AF14:AF43)</f>
        <v>0</v>
      </c>
      <c r="E7" s="281" t="s">
        <v>2</v>
      </c>
      <c r="F7" s="197">
        <f>SUM('様式5-2 (手入力用)'!AF44:AF68)</f>
        <v>0</v>
      </c>
      <c r="G7" s="282" t="s">
        <v>2</v>
      </c>
      <c r="H7" s="611">
        <f t="shared" ref="H7:H14" si="0">D7+F7</f>
        <v>0</v>
      </c>
      <c r="I7" s="612"/>
      <c r="J7" s="283" t="s">
        <v>2</v>
      </c>
      <c r="K7" s="284" t="s">
        <v>9</v>
      </c>
      <c r="L7" s="226" t="e">
        <f>H7/$H$15*100</f>
        <v>#DIV/0!</v>
      </c>
      <c r="M7" s="285" t="s">
        <v>10</v>
      </c>
      <c r="N7" s="277"/>
    </row>
    <row r="8" spans="1:18" ht="23.25" customHeight="1" x14ac:dyDescent="0.15">
      <c r="A8" s="277"/>
      <c r="B8" s="623" t="s">
        <v>36</v>
      </c>
      <c r="C8" s="625"/>
      <c r="D8" s="235">
        <f>SUM('様式5-2 (手入力用)'!AG14:AG43)</f>
        <v>0</v>
      </c>
      <c r="E8" s="286" t="s">
        <v>2</v>
      </c>
      <c r="F8" s="235">
        <f>SUM('様式5-2 (手入力用)'!AG44:AG68)</f>
        <v>0</v>
      </c>
      <c r="G8" s="287" t="s">
        <v>2</v>
      </c>
      <c r="H8" s="594">
        <f t="shared" si="0"/>
        <v>0</v>
      </c>
      <c r="I8" s="595"/>
      <c r="J8" s="287" t="s">
        <v>2</v>
      </c>
      <c r="K8" s="288" t="s">
        <v>9</v>
      </c>
      <c r="L8" s="224" t="e">
        <f>H8/$H$15*100</f>
        <v>#DIV/0!</v>
      </c>
      <c r="M8" s="289" t="s">
        <v>10</v>
      </c>
      <c r="N8" s="277"/>
    </row>
    <row r="9" spans="1:18" ht="23.25" customHeight="1" x14ac:dyDescent="0.15">
      <c r="A9" s="277"/>
      <c r="B9" s="623" t="s">
        <v>38</v>
      </c>
      <c r="C9" s="624"/>
      <c r="D9" s="197">
        <f>SUM('様式5-2 (手入力用)'!AH14:AH43)</f>
        <v>0</v>
      </c>
      <c r="E9" s="286" t="s">
        <v>2</v>
      </c>
      <c r="F9" s="235">
        <f>SUM('様式5-2 (手入力用)'!AH44:AH68)</f>
        <v>0</v>
      </c>
      <c r="G9" s="287" t="s">
        <v>2</v>
      </c>
      <c r="H9" s="594">
        <f t="shared" si="0"/>
        <v>0</v>
      </c>
      <c r="I9" s="595"/>
      <c r="J9" s="287" t="s">
        <v>2</v>
      </c>
      <c r="K9" s="290" t="s">
        <v>9</v>
      </c>
      <c r="L9" s="198" t="e">
        <f t="shared" ref="L9:L15" si="1">H9/$H$15*100</f>
        <v>#DIV/0!</v>
      </c>
      <c r="M9" s="291" t="s">
        <v>10</v>
      </c>
      <c r="N9" s="277"/>
    </row>
    <row r="10" spans="1:18" ht="23.25" customHeight="1" x14ac:dyDescent="0.15">
      <c r="A10" s="277"/>
      <c r="B10" s="606" t="s">
        <v>39</v>
      </c>
      <c r="C10" s="626"/>
      <c r="D10" s="235">
        <f>SUM('様式5-2 (手入力用)'!AI14:AI43)</f>
        <v>0</v>
      </c>
      <c r="E10" s="292" t="s">
        <v>2</v>
      </c>
      <c r="F10" s="197">
        <f>SUM('様式5-2 (手入力用)'!AI44:AI68)</f>
        <v>0</v>
      </c>
      <c r="G10" s="293" t="s">
        <v>2</v>
      </c>
      <c r="H10" s="594">
        <f t="shared" si="0"/>
        <v>0</v>
      </c>
      <c r="I10" s="595"/>
      <c r="J10" s="293" t="s">
        <v>2</v>
      </c>
      <c r="K10" s="294" t="s">
        <v>9</v>
      </c>
      <c r="L10" s="198" t="e">
        <f t="shared" si="1"/>
        <v>#DIV/0!</v>
      </c>
      <c r="M10" s="295" t="s">
        <v>10</v>
      </c>
      <c r="N10" s="277"/>
    </row>
    <row r="11" spans="1:18" ht="23.25" customHeight="1" x14ac:dyDescent="0.15">
      <c r="A11" s="277"/>
      <c r="B11" s="591" t="s">
        <v>40</v>
      </c>
      <c r="C11" s="620"/>
      <c r="D11" s="197">
        <f>SUM('様式5-2 (手入力用)'!AJ14:AJ43)</f>
        <v>0</v>
      </c>
      <c r="E11" s="286" t="s">
        <v>2</v>
      </c>
      <c r="F11" s="235">
        <f>SUM('様式5-2 (手入力用)'!AJ44:AJ68)</f>
        <v>0</v>
      </c>
      <c r="G11" s="287" t="s">
        <v>2</v>
      </c>
      <c r="H11" s="228">
        <f t="shared" si="0"/>
        <v>0</v>
      </c>
      <c r="I11" s="607">
        <f>H11+H12</f>
        <v>0</v>
      </c>
      <c r="J11" s="596" t="s">
        <v>2</v>
      </c>
      <c r="K11" s="596" t="s">
        <v>9</v>
      </c>
      <c r="L11" s="627" t="e">
        <f>I11/$H$15*100</f>
        <v>#DIV/0!</v>
      </c>
      <c r="M11" s="621" t="s">
        <v>10</v>
      </c>
      <c r="N11" s="277"/>
    </row>
    <row r="12" spans="1:18" ht="23.25" customHeight="1" x14ac:dyDescent="0.15">
      <c r="A12" s="277"/>
      <c r="B12" s="623" t="s">
        <v>41</v>
      </c>
      <c r="C12" s="624"/>
      <c r="D12" s="235">
        <f>SUM('様式5-2 (手入力用)'!AK14:AK43)</f>
        <v>0</v>
      </c>
      <c r="E12" s="286" t="s">
        <v>2</v>
      </c>
      <c r="F12" s="197">
        <f>SUM('様式5-2 (手入力用)'!AK44:AK68)</f>
        <v>0</v>
      </c>
      <c r="G12" s="287" t="s">
        <v>2</v>
      </c>
      <c r="H12" s="196">
        <f t="shared" si="0"/>
        <v>0</v>
      </c>
      <c r="I12" s="608"/>
      <c r="J12" s="597"/>
      <c r="K12" s="597"/>
      <c r="L12" s="628"/>
      <c r="M12" s="622"/>
      <c r="N12" s="277"/>
    </row>
    <row r="13" spans="1:18" ht="23.25" customHeight="1" x14ac:dyDescent="0.15">
      <c r="A13" s="277"/>
      <c r="B13" s="591" t="s">
        <v>43</v>
      </c>
      <c r="C13" s="620"/>
      <c r="D13" s="235">
        <f>SUM('様式5-2 (手入力用)'!AL14:AL43)</f>
        <v>0</v>
      </c>
      <c r="E13" s="286" t="s">
        <v>2</v>
      </c>
      <c r="F13" s="235">
        <f>SUM('様式5-2 (手入力用)'!AL44:AL68)</f>
        <v>0</v>
      </c>
      <c r="G13" s="287" t="s">
        <v>2</v>
      </c>
      <c r="H13" s="594">
        <f t="shared" si="0"/>
        <v>0</v>
      </c>
      <c r="I13" s="595"/>
      <c r="J13" s="287" t="s">
        <v>2</v>
      </c>
      <c r="K13" s="290" t="s">
        <v>9</v>
      </c>
      <c r="L13" s="198" t="e">
        <f t="shared" si="1"/>
        <v>#DIV/0!</v>
      </c>
      <c r="M13" s="291" t="s">
        <v>10</v>
      </c>
      <c r="N13" s="277"/>
    </row>
    <row r="14" spans="1:18" ht="23.25" customHeight="1" x14ac:dyDescent="0.15">
      <c r="A14" s="277"/>
      <c r="B14" s="591" t="s">
        <v>42</v>
      </c>
      <c r="C14" s="620"/>
      <c r="D14" s="235">
        <f>SUM('様式5-2 (手入力用)'!AM14:AM43)</f>
        <v>0</v>
      </c>
      <c r="E14" s="286" t="s">
        <v>2</v>
      </c>
      <c r="F14" s="197">
        <f>SUM('様式5-2 (手入力用)'!AM44:AM68)</f>
        <v>0</v>
      </c>
      <c r="G14" s="287" t="s">
        <v>2</v>
      </c>
      <c r="H14" s="594">
        <f t="shared" si="0"/>
        <v>0</v>
      </c>
      <c r="I14" s="595"/>
      <c r="J14" s="287" t="s">
        <v>2</v>
      </c>
      <c r="K14" s="290" t="s">
        <v>9</v>
      </c>
      <c r="L14" s="198" t="e">
        <f t="shared" si="1"/>
        <v>#DIV/0!</v>
      </c>
      <c r="M14" s="291" t="s">
        <v>10</v>
      </c>
      <c r="N14" s="277"/>
    </row>
    <row r="15" spans="1:18" ht="23.25" customHeight="1" x14ac:dyDescent="0.15">
      <c r="A15" s="277"/>
      <c r="B15" s="601" t="s">
        <v>11</v>
      </c>
      <c r="C15" s="502"/>
      <c r="D15" s="197">
        <f>SUM(D7:D14)</f>
        <v>0</v>
      </c>
      <c r="E15" s="296" t="s">
        <v>2</v>
      </c>
      <c r="F15" s="237">
        <f>SUM(F7:F14)</f>
        <v>0</v>
      </c>
      <c r="G15" s="233" t="s">
        <v>2</v>
      </c>
      <c r="H15" s="602">
        <f>D15+F15</f>
        <v>0</v>
      </c>
      <c r="I15" s="603"/>
      <c r="J15" s="233" t="s">
        <v>2</v>
      </c>
      <c r="K15" s="297" t="s">
        <v>9</v>
      </c>
      <c r="L15" s="225" t="e">
        <f t="shared" si="1"/>
        <v>#DIV/0!</v>
      </c>
      <c r="M15" s="298" t="s">
        <v>10</v>
      </c>
      <c r="N15" s="277"/>
      <c r="P15" s="229"/>
      <c r="Q15" s="230"/>
      <c r="R15" s="230"/>
    </row>
    <row r="16" spans="1:18" ht="13.5" customHeight="1" x14ac:dyDescent="0.15">
      <c r="A16" s="277"/>
      <c r="B16" s="293"/>
      <c r="C16" s="293"/>
      <c r="D16" s="299"/>
      <c r="E16" s="293"/>
      <c r="F16" s="299"/>
      <c r="G16" s="293"/>
      <c r="H16" s="299"/>
      <c r="I16" s="300"/>
      <c r="J16" s="293"/>
      <c r="K16" s="294"/>
      <c r="L16" s="301"/>
      <c r="M16" s="300"/>
      <c r="N16" s="277"/>
      <c r="P16" s="229"/>
      <c r="Q16" s="230"/>
      <c r="R16" s="230"/>
    </row>
    <row r="17" spans="1:14" ht="17.25" customHeight="1" x14ac:dyDescent="0.15">
      <c r="A17" s="277"/>
      <c r="B17" s="613" t="s">
        <v>284</v>
      </c>
      <c r="C17" s="613"/>
      <c r="D17" s="613"/>
      <c r="E17" s="613"/>
      <c r="F17" s="613"/>
      <c r="G17" s="613"/>
      <c r="H17" s="613"/>
      <c r="I17" s="613"/>
      <c r="J17" s="613"/>
      <c r="K17" s="613"/>
      <c r="L17" s="613"/>
      <c r="M17" s="613"/>
      <c r="N17" s="277"/>
    </row>
    <row r="18" spans="1:14" ht="12.75" customHeight="1" x14ac:dyDescent="0.15">
      <c r="A18" s="277"/>
      <c r="B18" s="302"/>
      <c r="C18" s="302"/>
      <c r="D18" s="302"/>
      <c r="E18" s="302"/>
      <c r="F18" s="302"/>
      <c r="G18" s="302"/>
      <c r="H18" s="302"/>
      <c r="I18" s="302"/>
      <c r="J18" s="302"/>
      <c r="K18" s="302"/>
      <c r="L18" s="302"/>
      <c r="M18" s="302"/>
      <c r="N18" s="277"/>
    </row>
    <row r="19" spans="1:14" ht="12" customHeight="1" x14ac:dyDescent="0.15">
      <c r="A19" s="277"/>
      <c r="B19" s="303" t="s">
        <v>116</v>
      </c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277"/>
    </row>
    <row r="20" spans="1:14" ht="12.75" customHeight="1" x14ac:dyDescent="0.15">
      <c r="A20" s="277"/>
      <c r="B20" s="614" t="s">
        <v>311</v>
      </c>
      <c r="C20" s="614"/>
      <c r="D20" s="614"/>
      <c r="E20" s="614"/>
      <c r="F20" s="614"/>
      <c r="G20" s="614"/>
      <c r="H20" s="614"/>
      <c r="I20" s="614"/>
      <c r="J20" s="614"/>
      <c r="K20" s="614"/>
      <c r="L20" s="614"/>
      <c r="M20" s="614"/>
      <c r="N20" s="277"/>
    </row>
    <row r="21" spans="1:14" ht="12.75" customHeight="1" x14ac:dyDescent="0.15">
      <c r="A21" s="277"/>
      <c r="B21" s="614" t="s">
        <v>299</v>
      </c>
      <c r="C21" s="614"/>
      <c r="D21" s="614"/>
      <c r="E21" s="614"/>
      <c r="F21" s="614"/>
      <c r="G21" s="614"/>
      <c r="H21" s="614"/>
      <c r="I21" s="614"/>
      <c r="J21" s="614"/>
      <c r="K21" s="614"/>
      <c r="L21" s="614"/>
      <c r="M21" s="614"/>
      <c r="N21" s="277"/>
    </row>
    <row r="22" spans="1:14" ht="12.75" customHeight="1" x14ac:dyDescent="0.15">
      <c r="A22" s="277"/>
      <c r="B22" s="614" t="s">
        <v>71</v>
      </c>
      <c r="C22" s="614"/>
      <c r="D22" s="614"/>
      <c r="E22" s="614"/>
      <c r="F22" s="614"/>
      <c r="G22" s="614"/>
      <c r="H22" s="614"/>
      <c r="I22" s="614"/>
      <c r="J22" s="614"/>
      <c r="K22" s="614"/>
      <c r="L22" s="614"/>
      <c r="M22" s="614"/>
      <c r="N22" s="277"/>
    </row>
    <row r="23" spans="1:14" ht="12.75" customHeight="1" x14ac:dyDescent="0.15">
      <c r="A23" s="277"/>
      <c r="B23" s="584" t="s">
        <v>297</v>
      </c>
      <c r="C23" s="584"/>
      <c r="D23" s="584"/>
      <c r="E23" s="584"/>
      <c r="F23" s="584"/>
      <c r="G23" s="584"/>
      <c r="H23" s="584"/>
      <c r="I23" s="584"/>
      <c r="J23" s="584"/>
      <c r="K23" s="584"/>
      <c r="L23" s="584"/>
      <c r="M23" s="584"/>
      <c r="N23" s="277"/>
    </row>
    <row r="24" spans="1:14" ht="12.75" customHeight="1" x14ac:dyDescent="0.15">
      <c r="A24" s="277"/>
      <c r="B24" s="305" t="s">
        <v>285</v>
      </c>
      <c r="C24" s="305"/>
      <c r="D24" s="305"/>
      <c r="E24" s="305"/>
      <c r="F24" s="305"/>
      <c r="G24" s="305"/>
      <c r="H24" s="305"/>
      <c r="I24" s="305"/>
      <c r="J24" s="305"/>
      <c r="K24" s="305"/>
      <c r="L24" s="305"/>
      <c r="M24" s="305"/>
      <c r="N24" s="277"/>
    </row>
    <row r="25" spans="1:14" ht="12.75" customHeight="1" x14ac:dyDescent="0.15">
      <c r="A25" s="277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277"/>
    </row>
    <row r="26" spans="1:14" ht="13.5" customHeight="1" x14ac:dyDescent="0.15">
      <c r="A26" s="277"/>
      <c r="B26" s="305"/>
      <c r="C26" s="305"/>
      <c r="D26" s="305"/>
      <c r="E26" s="305"/>
      <c r="F26" s="305"/>
      <c r="G26" s="305"/>
      <c r="H26" s="305"/>
      <c r="I26" s="305"/>
      <c r="J26" s="305"/>
      <c r="K26" s="305"/>
      <c r="L26" s="305"/>
      <c r="M26" s="305"/>
      <c r="N26" s="277"/>
    </row>
    <row r="27" spans="1:14" ht="17.25" x14ac:dyDescent="0.15">
      <c r="A27" s="277"/>
      <c r="B27" s="615" t="s">
        <v>317</v>
      </c>
      <c r="C27" s="615"/>
      <c r="D27" s="615"/>
      <c r="E27" s="615"/>
      <c r="F27" s="615"/>
      <c r="G27" s="615"/>
      <c r="H27" s="615"/>
      <c r="I27" s="615"/>
      <c r="J27" s="615"/>
      <c r="K27" s="615"/>
      <c r="L27" s="615"/>
      <c r="M27" s="615"/>
      <c r="N27" s="277"/>
    </row>
    <row r="28" spans="1:14" x14ac:dyDescent="0.15">
      <c r="A28" s="277"/>
      <c r="B28" s="8"/>
      <c r="C28" s="8"/>
      <c r="D28" s="8"/>
      <c r="E28" s="8"/>
      <c r="F28" s="8"/>
      <c r="G28" s="8"/>
      <c r="H28" s="8"/>
      <c r="I28" s="8"/>
      <c r="J28" s="8"/>
      <c r="K28" s="8"/>
      <c r="L28" s="278"/>
      <c r="M28" s="8"/>
      <c r="N28" s="277"/>
    </row>
    <row r="29" spans="1:14" ht="23.25" customHeight="1" x14ac:dyDescent="0.15">
      <c r="A29" s="277"/>
      <c r="B29" s="616" t="s">
        <v>12</v>
      </c>
      <c r="C29" s="500"/>
      <c r="D29" s="617" t="s">
        <v>6</v>
      </c>
      <c r="E29" s="618"/>
      <c r="F29" s="500" t="s">
        <v>7</v>
      </c>
      <c r="G29" s="500"/>
      <c r="H29" s="619" t="s">
        <v>8</v>
      </c>
      <c r="I29" s="500"/>
      <c r="J29" s="500"/>
      <c r="K29" s="500"/>
      <c r="L29" s="500"/>
      <c r="M29" s="501"/>
      <c r="N29" s="277"/>
    </row>
    <row r="30" spans="1:14" ht="23.25" customHeight="1" x14ac:dyDescent="0.15">
      <c r="A30" s="277"/>
      <c r="B30" s="609" t="s">
        <v>13</v>
      </c>
      <c r="C30" s="610"/>
      <c r="D30" s="201">
        <f>SUM('様式5-2 (手入力用)'!AO14:AO43)</f>
        <v>0</v>
      </c>
      <c r="E30" s="306" t="s">
        <v>2</v>
      </c>
      <c r="F30" s="234">
        <f>SUM('様式5-2 (手入力用)'!AO44:AO68)</f>
        <v>0</v>
      </c>
      <c r="G30" s="232" t="s">
        <v>2</v>
      </c>
      <c r="H30" s="611">
        <f t="shared" ref="H30:H35" si="2">D30+F30</f>
        <v>0</v>
      </c>
      <c r="I30" s="612"/>
      <c r="J30" s="232" t="s">
        <v>2</v>
      </c>
      <c r="K30" s="307" t="s">
        <v>9</v>
      </c>
      <c r="L30" s="202" t="e">
        <f>H30/$H$35*100</f>
        <v>#DIV/0!</v>
      </c>
      <c r="M30" s="308" t="s">
        <v>10</v>
      </c>
      <c r="N30" s="277"/>
    </row>
    <row r="31" spans="1:14" ht="23.25" customHeight="1" x14ac:dyDescent="0.15">
      <c r="A31" s="277"/>
      <c r="B31" s="604" t="s">
        <v>14</v>
      </c>
      <c r="C31" s="591"/>
      <c r="D31" s="235">
        <f>SUM('様式5-2 (手入力用)'!AP14:AP43)</f>
        <v>0</v>
      </c>
      <c r="E31" s="286" t="s">
        <v>2</v>
      </c>
      <c r="F31" s="236">
        <f>SUM('様式5-2 (手入力用)'!AP44:AP68)</f>
        <v>0</v>
      </c>
      <c r="G31" s="287" t="s">
        <v>2</v>
      </c>
      <c r="H31" s="594">
        <f t="shared" si="2"/>
        <v>0</v>
      </c>
      <c r="I31" s="595"/>
      <c r="J31" s="287" t="s">
        <v>2</v>
      </c>
      <c r="K31" s="290" t="s">
        <v>9</v>
      </c>
      <c r="L31" s="198" t="e">
        <f>H31/$H$35*100</f>
        <v>#DIV/0!</v>
      </c>
      <c r="M31" s="291" t="s">
        <v>10</v>
      </c>
      <c r="N31" s="277"/>
    </row>
    <row r="32" spans="1:14" ht="23.25" customHeight="1" x14ac:dyDescent="0.15">
      <c r="A32" s="277"/>
      <c r="B32" s="605" t="s">
        <v>17</v>
      </c>
      <c r="C32" s="606"/>
      <c r="D32" s="197">
        <f>SUM('様式5-2 (手入力用)'!AQ14:AQ43)</f>
        <v>0</v>
      </c>
      <c r="E32" s="292" t="s">
        <v>2</v>
      </c>
      <c r="F32" s="197">
        <f>SUM('様式5-2 (手入力用)'!AQ44:AQ68)</f>
        <v>0</v>
      </c>
      <c r="G32" s="293" t="s">
        <v>2</v>
      </c>
      <c r="H32" s="200">
        <f t="shared" si="2"/>
        <v>0</v>
      </c>
      <c r="I32" s="607">
        <f>H32+H33</f>
        <v>0</v>
      </c>
      <c r="J32" s="596" t="s">
        <v>2</v>
      </c>
      <c r="K32" s="598" t="s">
        <v>9</v>
      </c>
      <c r="L32" s="586" t="e">
        <f>(H32+H33)/$H$35*100</f>
        <v>#DIV/0!</v>
      </c>
      <c r="M32" s="588" t="s">
        <v>10</v>
      </c>
      <c r="N32" s="277"/>
    </row>
    <row r="33" spans="1:26" ht="23.25" customHeight="1" x14ac:dyDescent="0.15">
      <c r="A33" s="277"/>
      <c r="B33" s="590" t="s">
        <v>18</v>
      </c>
      <c r="C33" s="591"/>
      <c r="D33" s="235">
        <f>SUM('様式5-2 (手入力用)'!AR14:AR43)</f>
        <v>0</v>
      </c>
      <c r="E33" s="286" t="s">
        <v>2</v>
      </c>
      <c r="F33" s="235">
        <f>SUM('様式5-2 (手入力用)'!AR44:AR68)</f>
        <v>0</v>
      </c>
      <c r="G33" s="287" t="s">
        <v>2</v>
      </c>
      <c r="H33" s="200">
        <f t="shared" si="2"/>
        <v>0</v>
      </c>
      <c r="I33" s="608"/>
      <c r="J33" s="597"/>
      <c r="K33" s="599"/>
      <c r="L33" s="587"/>
      <c r="M33" s="589"/>
      <c r="N33" s="277"/>
    </row>
    <row r="34" spans="1:26" ht="23.25" customHeight="1" x14ac:dyDescent="0.15">
      <c r="A34" s="277"/>
      <c r="B34" s="592" t="s">
        <v>15</v>
      </c>
      <c r="C34" s="593"/>
      <c r="D34" s="197">
        <f>SUM('様式5-2 (手入力用)'!AS14:AS43)</f>
        <v>0</v>
      </c>
      <c r="E34" s="281" t="s">
        <v>2</v>
      </c>
      <c r="F34" s="197">
        <f>SUM('様式5-2 (手入力用)'!AS44:AS68)</f>
        <v>0</v>
      </c>
      <c r="G34" s="283" t="s">
        <v>2</v>
      </c>
      <c r="H34" s="594">
        <f t="shared" si="2"/>
        <v>0</v>
      </c>
      <c r="I34" s="595"/>
      <c r="J34" s="283" t="s">
        <v>2</v>
      </c>
      <c r="K34" s="309" t="s">
        <v>9</v>
      </c>
      <c r="L34" s="198" t="e">
        <f>H34/$H$35*100</f>
        <v>#DIV/0!</v>
      </c>
      <c r="M34" s="310" t="s">
        <v>10</v>
      </c>
      <c r="N34" s="277"/>
    </row>
    <row r="35" spans="1:26" ht="23.25" customHeight="1" x14ac:dyDescent="0.15">
      <c r="A35" s="277"/>
      <c r="B35" s="600" t="s">
        <v>19</v>
      </c>
      <c r="C35" s="601"/>
      <c r="D35" s="237">
        <f>SUM(D30:D34)</f>
        <v>0</v>
      </c>
      <c r="E35" s="296" t="s">
        <v>2</v>
      </c>
      <c r="F35" s="237">
        <f>SUM(F30:F34)</f>
        <v>0</v>
      </c>
      <c r="G35" s="233" t="s">
        <v>2</v>
      </c>
      <c r="H35" s="602">
        <f t="shared" si="2"/>
        <v>0</v>
      </c>
      <c r="I35" s="603"/>
      <c r="J35" s="233" t="s">
        <v>2</v>
      </c>
      <c r="K35" s="297" t="s">
        <v>9</v>
      </c>
      <c r="L35" s="199" t="e">
        <f>H35/$H$35*100</f>
        <v>#DIV/0!</v>
      </c>
      <c r="M35" s="298" t="s">
        <v>10</v>
      </c>
      <c r="N35" s="277"/>
    </row>
    <row r="36" spans="1:26" ht="14.25" customHeight="1" x14ac:dyDescent="0.15">
      <c r="A36" s="277"/>
      <c r="B36" s="8"/>
      <c r="C36" s="8"/>
      <c r="D36" s="300"/>
      <c r="E36" s="8"/>
      <c r="F36" s="300"/>
      <c r="G36" s="8"/>
      <c r="H36" s="8"/>
      <c r="I36" s="8"/>
      <c r="J36" s="8"/>
      <c r="K36" s="8"/>
      <c r="L36" s="299"/>
      <c r="M36" s="8"/>
      <c r="N36" s="277"/>
    </row>
    <row r="37" spans="1:26" ht="20.100000000000001" customHeight="1" x14ac:dyDescent="0.15">
      <c r="A37" s="277"/>
      <c r="B37" s="585" t="s">
        <v>307</v>
      </c>
      <c r="C37" s="585"/>
      <c r="D37" s="585"/>
      <c r="E37" s="585"/>
      <c r="F37" s="585"/>
      <c r="G37" s="585"/>
      <c r="H37" s="585"/>
      <c r="I37" s="585"/>
      <c r="J37" s="585"/>
      <c r="K37" s="585"/>
      <c r="L37" s="585"/>
      <c r="M37" s="585"/>
      <c r="N37" s="585"/>
      <c r="O37" s="585"/>
      <c r="P37" s="585"/>
      <c r="Q37" s="585"/>
      <c r="R37" s="585"/>
      <c r="S37" s="585"/>
      <c r="T37" s="585"/>
      <c r="U37" s="585"/>
      <c r="V37" s="585"/>
      <c r="W37" s="585"/>
      <c r="X37" s="585"/>
      <c r="Y37" s="585"/>
      <c r="Z37" s="277"/>
    </row>
    <row r="38" spans="1:26" ht="13.5" customHeight="1" x14ac:dyDescent="0.15">
      <c r="A38" s="277"/>
      <c r="B38" s="585" t="s">
        <v>308</v>
      </c>
      <c r="C38" s="585"/>
      <c r="D38" s="585"/>
      <c r="E38" s="585"/>
      <c r="F38" s="585"/>
      <c r="G38" s="585"/>
      <c r="H38" s="585"/>
      <c r="I38" s="585"/>
      <c r="J38" s="585"/>
      <c r="K38" s="585"/>
      <c r="L38" s="585"/>
      <c r="M38" s="585"/>
      <c r="N38" s="585"/>
      <c r="O38" s="585"/>
      <c r="P38" s="585"/>
      <c r="Q38" s="585"/>
      <c r="R38" s="585"/>
      <c r="S38" s="585"/>
      <c r="T38" s="585"/>
      <c r="U38" s="585"/>
      <c r="V38" s="585"/>
      <c r="W38" s="585"/>
      <c r="X38" s="585"/>
      <c r="Y38" s="585"/>
      <c r="Z38" s="277"/>
    </row>
    <row r="39" spans="1:26" ht="13.5" customHeight="1" x14ac:dyDescent="0.15">
      <c r="A39" s="277"/>
      <c r="B39" s="583" t="s">
        <v>16</v>
      </c>
      <c r="C39" s="583"/>
      <c r="D39" s="583"/>
      <c r="E39" s="583"/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  <c r="T39" s="583"/>
      <c r="U39" s="583"/>
      <c r="V39" s="583"/>
      <c r="W39" s="583"/>
      <c r="X39" s="583"/>
      <c r="Y39" s="583"/>
      <c r="Z39" s="277"/>
    </row>
    <row r="40" spans="1:26" ht="13.5" customHeight="1" x14ac:dyDescent="0.15">
      <c r="A40" s="277"/>
      <c r="B40" s="305" t="s">
        <v>300</v>
      </c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277"/>
    </row>
    <row r="41" spans="1:26" ht="13.5" customHeight="1" x14ac:dyDescent="0.15">
      <c r="A41" s="277"/>
      <c r="B41" s="583" t="s">
        <v>309</v>
      </c>
      <c r="C41" s="583"/>
      <c r="D41" s="583"/>
      <c r="E41" s="583"/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  <c r="T41" s="583"/>
      <c r="U41" s="583"/>
      <c r="V41" s="583"/>
      <c r="W41" s="583"/>
      <c r="X41" s="583"/>
      <c r="Y41" s="583"/>
      <c r="Z41" s="277"/>
    </row>
    <row r="42" spans="1:26" ht="13.5" customHeight="1" x14ac:dyDescent="0.15">
      <c r="A42" s="277"/>
      <c r="B42" s="583" t="s">
        <v>310</v>
      </c>
      <c r="C42" s="583"/>
      <c r="D42" s="583"/>
      <c r="E42" s="583"/>
      <c r="F42" s="583"/>
      <c r="G42" s="583"/>
      <c r="H42" s="583"/>
      <c r="I42" s="583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3"/>
      <c r="V42" s="583"/>
      <c r="W42" s="583"/>
      <c r="X42" s="583"/>
      <c r="Y42" s="583"/>
      <c r="Z42" s="277"/>
    </row>
    <row r="43" spans="1:26" ht="13.5" customHeight="1" x14ac:dyDescent="0.15">
      <c r="A43" s="277"/>
      <c r="B43" s="583" t="s">
        <v>34</v>
      </c>
      <c r="C43" s="583"/>
      <c r="D43" s="583"/>
      <c r="E43" s="583"/>
      <c r="F43" s="583"/>
      <c r="G43" s="583"/>
      <c r="H43" s="583"/>
      <c r="I43" s="583"/>
      <c r="J43" s="583"/>
      <c r="K43" s="583"/>
      <c r="L43" s="583"/>
      <c r="M43" s="583"/>
      <c r="N43" s="583"/>
      <c r="O43" s="583"/>
      <c r="P43" s="583"/>
      <c r="Q43" s="583"/>
      <c r="R43" s="583"/>
      <c r="S43" s="583"/>
      <c r="T43" s="583"/>
      <c r="U43" s="583"/>
      <c r="V43" s="583"/>
      <c r="W43" s="583"/>
      <c r="X43" s="583"/>
      <c r="Y43" s="583"/>
      <c r="Z43" s="277"/>
    </row>
    <row r="44" spans="1:26" ht="13.5" customHeight="1" x14ac:dyDescent="0.15">
      <c r="A44" s="277"/>
      <c r="B44" s="583" t="s">
        <v>20</v>
      </c>
      <c r="C44" s="583"/>
      <c r="D44" s="583"/>
      <c r="E44" s="583"/>
      <c r="F44" s="583"/>
      <c r="G44" s="583"/>
      <c r="H44" s="583"/>
      <c r="I44" s="583"/>
      <c r="J44" s="583"/>
      <c r="K44" s="583"/>
      <c r="L44" s="583"/>
      <c r="M44" s="583"/>
      <c r="N44" s="583"/>
      <c r="O44" s="583"/>
      <c r="P44" s="583"/>
      <c r="Q44" s="583"/>
      <c r="R44" s="583"/>
      <c r="S44" s="583"/>
      <c r="T44" s="583"/>
      <c r="U44" s="583"/>
      <c r="V44" s="583"/>
      <c r="W44" s="583"/>
      <c r="X44" s="583"/>
      <c r="Y44" s="583"/>
      <c r="Z44" s="277"/>
    </row>
    <row r="45" spans="1:26" ht="13.5" customHeight="1" x14ac:dyDescent="0.15">
      <c r="A45" s="277"/>
      <c r="B45" s="583" t="s">
        <v>298</v>
      </c>
      <c r="C45" s="583"/>
      <c r="D45" s="583"/>
      <c r="E45" s="583"/>
      <c r="F45" s="583"/>
      <c r="G45" s="583"/>
      <c r="H45" s="583"/>
      <c r="I45" s="583"/>
      <c r="J45" s="583"/>
      <c r="K45" s="583"/>
      <c r="L45" s="583"/>
      <c r="M45" s="583"/>
      <c r="N45" s="583"/>
      <c r="O45" s="583"/>
      <c r="P45" s="583"/>
      <c r="Q45" s="583"/>
      <c r="R45" s="583"/>
      <c r="S45" s="583"/>
      <c r="T45" s="583"/>
      <c r="U45" s="583"/>
      <c r="V45" s="583"/>
      <c r="W45" s="583"/>
      <c r="X45" s="583"/>
      <c r="Y45" s="583"/>
      <c r="Z45" s="277"/>
    </row>
    <row r="46" spans="1:26" ht="17.25" customHeight="1" x14ac:dyDescent="0.15">
      <c r="A46" s="277"/>
      <c r="B46" s="584" t="s">
        <v>286</v>
      </c>
      <c r="C46" s="584"/>
      <c r="D46" s="584"/>
      <c r="E46" s="584"/>
      <c r="F46" s="584"/>
      <c r="G46" s="584"/>
      <c r="H46" s="584"/>
      <c r="I46" s="584"/>
      <c r="J46" s="584"/>
      <c r="K46" s="584"/>
      <c r="L46" s="584"/>
      <c r="M46" s="277"/>
      <c r="N46" s="277"/>
    </row>
    <row r="47" spans="1:26" x14ac:dyDescent="0.15">
      <c r="A47" s="277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312"/>
      <c r="M47" s="277"/>
      <c r="N47" s="277"/>
    </row>
    <row r="48" spans="1:26" x14ac:dyDescent="0.15">
      <c r="A48" s="277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312"/>
      <c r="M48" s="277"/>
      <c r="N48" s="277"/>
    </row>
    <row r="49" spans="1:14" x14ac:dyDescent="0.15">
      <c r="A49" s="277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312"/>
      <c r="M49" s="277"/>
      <c r="N49" s="277"/>
    </row>
  </sheetData>
  <mergeCells count="73">
    <mergeCell ref="B1:D1"/>
    <mergeCell ref="B2:M2"/>
    <mergeCell ref="F3:G3"/>
    <mergeCell ref="H3:L3"/>
    <mergeCell ref="F4:G4"/>
    <mergeCell ref="H4:L4"/>
    <mergeCell ref="B6:C6"/>
    <mergeCell ref="D6:E6"/>
    <mergeCell ref="F6:G6"/>
    <mergeCell ref="H6:M6"/>
    <mergeCell ref="B7:C7"/>
    <mergeCell ref="H7:I7"/>
    <mergeCell ref="M11:M12"/>
    <mergeCell ref="B12:C12"/>
    <mergeCell ref="B8:C8"/>
    <mergeCell ref="H8:I8"/>
    <mergeCell ref="B9:C9"/>
    <mergeCell ref="H9:I9"/>
    <mergeCell ref="B10:C10"/>
    <mergeCell ref="H10:I10"/>
    <mergeCell ref="B11:C11"/>
    <mergeCell ref="I11:I12"/>
    <mergeCell ref="J11:J12"/>
    <mergeCell ref="K11:K12"/>
    <mergeCell ref="L11:L12"/>
    <mergeCell ref="B13:C13"/>
    <mergeCell ref="H13:I13"/>
    <mergeCell ref="B14:C14"/>
    <mergeCell ref="H14:I14"/>
    <mergeCell ref="B15:C15"/>
    <mergeCell ref="H15:I15"/>
    <mergeCell ref="B30:C30"/>
    <mergeCell ref="H30:I30"/>
    <mergeCell ref="B17:M17"/>
    <mergeCell ref="B20:M20"/>
    <mergeCell ref="B21:M21"/>
    <mergeCell ref="B22:M22"/>
    <mergeCell ref="B23:M23"/>
    <mergeCell ref="B27:M27"/>
    <mergeCell ref="B29:C29"/>
    <mergeCell ref="D29:E29"/>
    <mergeCell ref="F29:G29"/>
    <mergeCell ref="H29:M29"/>
    <mergeCell ref="B35:C35"/>
    <mergeCell ref="H35:I35"/>
    <mergeCell ref="B31:C31"/>
    <mergeCell ref="H31:I31"/>
    <mergeCell ref="B32:C32"/>
    <mergeCell ref="I32:I33"/>
    <mergeCell ref="L32:L33"/>
    <mergeCell ref="M32:M33"/>
    <mergeCell ref="B33:C33"/>
    <mergeCell ref="B34:C34"/>
    <mergeCell ref="H34:I34"/>
    <mergeCell ref="J32:J33"/>
    <mergeCell ref="K32:K33"/>
    <mergeCell ref="B37:M37"/>
    <mergeCell ref="N37:Y37"/>
    <mergeCell ref="B38:M38"/>
    <mergeCell ref="N38:Y38"/>
    <mergeCell ref="B39:M39"/>
    <mergeCell ref="N39:Y39"/>
    <mergeCell ref="B41:M41"/>
    <mergeCell ref="N41:Y41"/>
    <mergeCell ref="B42:M42"/>
    <mergeCell ref="N42:Y42"/>
    <mergeCell ref="B43:M43"/>
    <mergeCell ref="N43:Y43"/>
    <mergeCell ref="B44:M44"/>
    <mergeCell ref="N44:Y44"/>
    <mergeCell ref="B45:M45"/>
    <mergeCell ref="N45:Y45"/>
    <mergeCell ref="B46:L46"/>
  </mergeCells>
  <phoneticPr fontId="1"/>
  <conditionalFormatting sqref="H15:I15">
    <cfRule type="cellIs" dxfId="1030" priority="13" stopIfTrue="1" operator="notBetween">
      <formula>90</formula>
      <formula>120</formula>
    </cfRule>
  </conditionalFormatting>
  <conditionalFormatting sqref="H35">
    <cfRule type="cellIs" dxfId="1029" priority="12" stopIfTrue="1" operator="notBetween">
      <formula>90</formula>
      <formula>120</formula>
    </cfRule>
  </conditionalFormatting>
  <conditionalFormatting sqref="L32:L33">
    <cfRule type="cellIs" dxfId="1028" priority="10" operator="lessThan">
      <formula>60</formula>
    </cfRule>
  </conditionalFormatting>
  <conditionalFormatting sqref="L30:L31">
    <cfRule type="cellIs" dxfId="1027" priority="9" operator="equal">
      <formula>0</formula>
    </cfRule>
  </conditionalFormatting>
  <conditionalFormatting sqref="L8">
    <cfRule type="cellIs" dxfId="1026" priority="8" operator="lessThan">
      <formula>70</formula>
    </cfRule>
  </conditionalFormatting>
  <conditionalFormatting sqref="L7 L9:L10 H11:H12 L13:L14">
    <cfRule type="cellIs" dxfId="1025" priority="3" operator="equal">
      <formula>0</formula>
    </cfRule>
  </conditionalFormatting>
  <conditionalFormatting sqref="L11:L12">
    <cfRule type="cellIs" dxfId="1024" priority="2" operator="lessThan">
      <formula>10</formula>
    </cfRule>
  </conditionalFormatting>
  <conditionalFormatting sqref="H30:I31">
    <cfRule type="cellIs" dxfId="1023" priority="1" operator="equal">
      <formula>0</formula>
    </cfRule>
  </conditionalFormatting>
  <pageMargins left="1.01" right="0.49" top="0.98399999999999999" bottom="0.98399999999999999" header="0.51200000000000001" footer="0.51200000000000001"/>
  <pageSetup paperSize="9" scale="87" orientation="portrait" horizontalDpi="300" verticalDpi="300" r:id="rId1"/>
  <headerFooter alignWithMargins="0"/>
  <rowBreaks count="1" manualBreakCount="1">
    <brk id="2" max="12" man="1"/>
  </rowBreaks>
  <colBreaks count="1" manualBreakCount="1">
    <brk id="7" max="4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AS79"/>
  <sheetViews>
    <sheetView showGridLines="0" view="pageBreakPreview" zoomScaleNormal="100" zoomScaleSheetLayoutView="100" workbookViewId="0">
      <selection activeCell="G7" sqref="G7:P7"/>
    </sheetView>
  </sheetViews>
  <sheetFormatPr defaultColWidth="9" defaultRowHeight="13.5" x14ac:dyDescent="0.15"/>
  <cols>
    <col min="1" max="1" width="1" style="321" customWidth="1"/>
    <col min="2" max="2" width="4.625" style="238" customWidth="1"/>
    <col min="3" max="8" width="2.375" style="238" customWidth="1"/>
    <col min="9" max="20" width="3" style="238" customWidth="1"/>
    <col min="21" max="24" width="3" style="321" customWidth="1"/>
    <col min="25" max="25" width="4.5" style="321" customWidth="1"/>
    <col min="26" max="26" width="4.125" style="321" customWidth="1"/>
    <col min="27" max="27" width="5.375" style="238" customWidth="1"/>
    <col min="28" max="28" width="5.75" style="238" customWidth="1"/>
    <col min="29" max="29" width="4.25" style="238" customWidth="1"/>
    <col min="30" max="30" width="1.375" style="238" customWidth="1"/>
    <col min="31" max="31" width="9" style="238" hidden="1" customWidth="1"/>
    <col min="32" max="39" width="3.875" style="238" hidden="1" customWidth="1"/>
    <col min="40" max="40" width="9" style="238" hidden="1" customWidth="1"/>
    <col min="41" max="45" width="4.5" style="238" hidden="1" customWidth="1"/>
    <col min="46" max="16384" width="9" style="238"/>
  </cols>
  <sheetData>
    <row r="1" spans="1:45" ht="4.5" customHeight="1" x14ac:dyDescent="0.15">
      <c r="A1" s="318"/>
      <c r="B1" s="6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8"/>
      <c r="AB1" s="8"/>
      <c r="AC1" s="8"/>
      <c r="AD1" s="8"/>
    </row>
    <row r="2" spans="1:45" ht="13.5" customHeight="1" x14ac:dyDescent="0.15">
      <c r="A2" s="318"/>
      <c r="B2" s="319" t="s">
        <v>110</v>
      </c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8"/>
      <c r="AB2" s="8"/>
      <c r="AC2" s="8"/>
      <c r="AD2" s="8"/>
    </row>
    <row r="3" spans="1:45" ht="5.25" customHeight="1" x14ac:dyDescent="0.15">
      <c r="A3" s="318"/>
      <c r="B3" s="9"/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5"/>
      <c r="V3" s="15"/>
      <c r="W3" s="15"/>
      <c r="X3" s="15"/>
      <c r="Y3" s="15"/>
      <c r="Z3" s="15"/>
      <c r="AA3" s="8"/>
      <c r="AB3" s="8"/>
      <c r="AC3" s="8"/>
      <c r="AD3" s="8"/>
    </row>
    <row r="4" spans="1:45" ht="21.75" customHeight="1" x14ac:dyDescent="0.15">
      <c r="A4" s="318"/>
      <c r="B4" s="480" t="s">
        <v>315</v>
      </c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0"/>
      <c r="T4" s="480"/>
      <c r="U4" s="480"/>
      <c r="V4" s="480"/>
      <c r="W4" s="480"/>
      <c r="X4" s="480"/>
      <c r="Y4" s="480"/>
      <c r="Z4" s="480"/>
      <c r="AA4" s="480"/>
      <c r="AB4" s="480"/>
      <c r="AC4" s="480"/>
      <c r="AD4" s="320"/>
    </row>
    <row r="5" spans="1:45" ht="18" customHeight="1" x14ac:dyDescent="0.15">
      <c r="A5" s="318"/>
      <c r="B5" s="709" t="s">
        <v>0</v>
      </c>
      <c r="C5" s="710"/>
      <c r="D5" s="638">
        <f>'様式3-2'!B6</f>
        <v>0</v>
      </c>
      <c r="E5" s="638"/>
      <c r="F5" s="638"/>
      <c r="G5" s="638"/>
      <c r="H5" s="638"/>
      <c r="I5" s="638"/>
      <c r="J5" s="638"/>
      <c r="K5" s="638"/>
      <c r="L5" s="638"/>
      <c r="M5" s="638"/>
      <c r="N5" s="638"/>
      <c r="O5" s="638"/>
      <c r="P5" s="711"/>
      <c r="Q5" s="733" t="s">
        <v>35</v>
      </c>
      <c r="R5" s="734"/>
      <c r="S5" s="734"/>
      <c r="T5" s="734"/>
      <c r="U5" s="729">
        <f>'様式3-2'!I6</f>
        <v>0</v>
      </c>
      <c r="V5" s="729"/>
      <c r="W5" s="729"/>
      <c r="X5" s="729"/>
      <c r="Y5" s="729"/>
      <c r="Z5" s="729"/>
      <c r="AA5" s="729"/>
      <c r="AB5" s="729"/>
      <c r="AC5" s="731"/>
      <c r="AD5" s="8"/>
      <c r="AE5" s="8"/>
      <c r="AF5" s="15"/>
      <c r="AG5" s="15"/>
      <c r="AH5" s="15"/>
      <c r="AI5" s="15"/>
      <c r="AJ5" s="15"/>
      <c r="AK5" s="15"/>
      <c r="AL5" s="8"/>
      <c r="AM5" s="8"/>
      <c r="AN5" s="8"/>
      <c r="AO5" s="8"/>
    </row>
    <row r="6" spans="1:45" ht="18" customHeight="1" x14ac:dyDescent="0.15">
      <c r="A6" s="318"/>
      <c r="B6" s="712" t="s">
        <v>1</v>
      </c>
      <c r="C6" s="713"/>
      <c r="D6" s="718" t="s">
        <v>70</v>
      </c>
      <c r="E6" s="718"/>
      <c r="F6" s="718"/>
      <c r="G6" s="719">
        <f>'様式3-2'!C7</f>
        <v>0</v>
      </c>
      <c r="H6" s="720"/>
      <c r="I6" s="720"/>
      <c r="J6" s="720"/>
      <c r="K6" s="720"/>
      <c r="L6" s="720"/>
      <c r="M6" s="720"/>
      <c r="N6" s="720"/>
      <c r="O6" s="720"/>
      <c r="P6" s="721"/>
      <c r="Q6" s="735"/>
      <c r="R6" s="736"/>
      <c r="S6" s="736"/>
      <c r="T6" s="736"/>
      <c r="U6" s="730"/>
      <c r="V6" s="730"/>
      <c r="W6" s="730"/>
      <c r="X6" s="730"/>
      <c r="Y6" s="730"/>
      <c r="Z6" s="730"/>
      <c r="AA6" s="730"/>
      <c r="AB6" s="730"/>
      <c r="AC6" s="732"/>
      <c r="AD6" s="8"/>
      <c r="AE6" s="8"/>
      <c r="AF6" s="15"/>
      <c r="AG6" s="15"/>
      <c r="AH6" s="15"/>
      <c r="AI6" s="15"/>
      <c r="AJ6" s="15"/>
      <c r="AK6" s="15"/>
      <c r="AL6" s="8"/>
      <c r="AM6" s="8"/>
      <c r="AN6" s="8"/>
      <c r="AO6" s="8"/>
    </row>
    <row r="7" spans="1:45" ht="24" customHeight="1" x14ac:dyDescent="0.15">
      <c r="A7" s="318"/>
      <c r="B7" s="714"/>
      <c r="C7" s="715"/>
      <c r="D7" s="722" t="s">
        <v>318</v>
      </c>
      <c r="E7" s="723"/>
      <c r="F7" s="724"/>
      <c r="G7" s="725" t="s">
        <v>320</v>
      </c>
      <c r="H7" s="725"/>
      <c r="I7" s="725"/>
      <c r="J7" s="725"/>
      <c r="K7" s="725"/>
      <c r="L7" s="725"/>
      <c r="M7" s="725"/>
      <c r="N7" s="725"/>
      <c r="O7" s="725"/>
      <c r="P7" s="725"/>
      <c r="Q7" s="733" t="s">
        <v>31</v>
      </c>
      <c r="R7" s="734"/>
      <c r="S7" s="734"/>
      <c r="T7" s="734"/>
      <c r="U7" s="729">
        <f>'様式3-2'!I8</f>
        <v>0</v>
      </c>
      <c r="V7" s="729"/>
      <c r="W7" s="729"/>
      <c r="X7" s="729">
        <f>'様式3-2'!J8</f>
        <v>0</v>
      </c>
      <c r="Y7" s="729"/>
      <c r="Z7" s="729"/>
      <c r="AA7" s="729"/>
      <c r="AB7" s="729"/>
      <c r="AC7" s="731"/>
      <c r="AD7" s="8"/>
      <c r="AE7" s="8"/>
      <c r="AF7" s="15"/>
      <c r="AG7" s="15"/>
      <c r="AH7" s="15"/>
      <c r="AI7" s="15"/>
      <c r="AJ7" s="15"/>
      <c r="AK7" s="15"/>
      <c r="AL7" s="8"/>
      <c r="AM7" s="8"/>
      <c r="AN7" s="8"/>
      <c r="AO7" s="8"/>
    </row>
    <row r="8" spans="1:45" ht="24" customHeight="1" x14ac:dyDescent="0.15">
      <c r="A8" s="318"/>
      <c r="B8" s="716"/>
      <c r="C8" s="717"/>
      <c r="D8" s="738" t="s">
        <v>319</v>
      </c>
      <c r="E8" s="723"/>
      <c r="F8" s="724"/>
      <c r="G8" s="726">
        <f>'様式3-2'!C9</f>
        <v>0</v>
      </c>
      <c r="H8" s="727"/>
      <c r="I8" s="727"/>
      <c r="J8" s="727"/>
      <c r="K8" s="727"/>
      <c r="L8" s="727"/>
      <c r="M8" s="727"/>
      <c r="N8" s="727"/>
      <c r="O8" s="727"/>
      <c r="P8" s="728"/>
      <c r="Q8" s="735"/>
      <c r="R8" s="736"/>
      <c r="S8" s="736"/>
      <c r="T8" s="736"/>
      <c r="U8" s="730"/>
      <c r="V8" s="730"/>
      <c r="W8" s="730"/>
      <c r="X8" s="730"/>
      <c r="Y8" s="730"/>
      <c r="Z8" s="730"/>
      <c r="AA8" s="730"/>
      <c r="AB8" s="730"/>
      <c r="AC8" s="732"/>
      <c r="AD8" s="8"/>
      <c r="AE8" s="8"/>
      <c r="AF8" s="15"/>
      <c r="AG8" s="15"/>
      <c r="AH8" s="15"/>
      <c r="AI8" s="15"/>
      <c r="AJ8" s="15"/>
      <c r="AK8" s="15"/>
      <c r="AL8" s="8"/>
      <c r="AM8" s="8"/>
      <c r="AN8" s="8"/>
      <c r="AO8" s="8"/>
    </row>
    <row r="9" spans="1:45" ht="11.25" customHeight="1" x14ac:dyDescent="0.15">
      <c r="A9" s="318"/>
      <c r="B9" s="8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15"/>
      <c r="V9" s="15"/>
      <c r="W9" s="15"/>
      <c r="X9" s="15"/>
      <c r="Y9" s="15"/>
      <c r="Z9" s="15"/>
      <c r="AA9" s="8"/>
      <c r="AB9" s="8"/>
      <c r="AC9" s="8"/>
      <c r="AD9" s="8"/>
    </row>
    <row r="10" spans="1:45" ht="6.75" customHeight="1" x14ac:dyDescent="0.15">
      <c r="B10" s="739"/>
      <c r="C10" s="739"/>
      <c r="D10" s="739"/>
      <c r="E10" s="739"/>
      <c r="F10" s="739"/>
      <c r="G10" s="739"/>
      <c r="H10" s="739"/>
      <c r="I10" s="739"/>
      <c r="J10" s="739"/>
      <c r="K10" s="739"/>
      <c r="L10" s="739"/>
      <c r="M10" s="739"/>
      <c r="N10" s="739"/>
      <c r="O10" s="739"/>
      <c r="P10" s="739"/>
      <c r="Q10" s="739"/>
      <c r="R10" s="739"/>
      <c r="S10" s="739"/>
      <c r="T10" s="739"/>
      <c r="U10" s="739"/>
      <c r="V10" s="739"/>
      <c r="W10" s="739"/>
      <c r="X10" s="739"/>
      <c r="Y10" s="739"/>
      <c r="Z10" s="739"/>
      <c r="AA10" s="739"/>
      <c r="AB10" s="708"/>
      <c r="AC10" s="708"/>
      <c r="AD10" s="322"/>
    </row>
    <row r="11" spans="1:45" ht="27" customHeight="1" x14ac:dyDescent="0.15">
      <c r="B11" s="737" t="s">
        <v>118</v>
      </c>
      <c r="C11" s="737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737"/>
      <c r="X11" s="737"/>
      <c r="Y11" s="737"/>
      <c r="Z11" s="737"/>
      <c r="AA11" s="737"/>
      <c r="AB11" s="737"/>
      <c r="AC11" s="737"/>
      <c r="AD11" s="323"/>
      <c r="AF11" s="694" t="s">
        <v>214</v>
      </c>
      <c r="AG11" s="694"/>
      <c r="AH11" s="694"/>
      <c r="AI11" s="694"/>
      <c r="AJ11" s="694"/>
      <c r="AK11" s="694"/>
      <c r="AL11" s="694"/>
      <c r="AM11" s="694"/>
      <c r="AO11" s="694" t="s">
        <v>221</v>
      </c>
      <c r="AP11" s="694"/>
      <c r="AQ11" s="694"/>
      <c r="AR11" s="694"/>
      <c r="AS11" s="694"/>
    </row>
    <row r="12" spans="1:45" ht="40.5" customHeight="1" x14ac:dyDescent="0.15">
      <c r="B12" s="695" t="s">
        <v>90</v>
      </c>
      <c r="C12" s="324"/>
      <c r="D12" s="324"/>
      <c r="E12" s="324"/>
      <c r="F12" s="324"/>
      <c r="G12" s="324"/>
      <c r="H12" s="324"/>
      <c r="I12" s="697" t="s">
        <v>72</v>
      </c>
      <c r="J12" s="698"/>
      <c r="K12" s="698"/>
      <c r="L12" s="698"/>
      <c r="M12" s="698"/>
      <c r="N12" s="698"/>
      <c r="O12" s="698"/>
      <c r="P12" s="698"/>
      <c r="Q12" s="698"/>
      <c r="R12" s="698"/>
      <c r="S12" s="698"/>
      <c r="T12" s="698"/>
      <c r="U12" s="698"/>
      <c r="V12" s="698"/>
      <c r="W12" s="698"/>
      <c r="X12" s="699"/>
      <c r="Y12" s="700" t="s">
        <v>88</v>
      </c>
      <c r="Z12" s="700" t="s">
        <v>89</v>
      </c>
      <c r="AA12" s="702" t="s">
        <v>27</v>
      </c>
      <c r="AB12" s="703"/>
      <c r="AC12" s="704"/>
      <c r="AD12" s="325"/>
      <c r="AF12" s="326" t="s">
        <v>78</v>
      </c>
      <c r="AG12" s="326" t="s">
        <v>52</v>
      </c>
      <c r="AH12" s="326" t="s">
        <v>79</v>
      </c>
      <c r="AI12" s="326" t="s">
        <v>80</v>
      </c>
      <c r="AJ12" s="326" t="s">
        <v>81</v>
      </c>
      <c r="AK12" s="326" t="s">
        <v>82</v>
      </c>
      <c r="AL12" s="326" t="s">
        <v>83</v>
      </c>
      <c r="AM12" s="326" t="s">
        <v>84</v>
      </c>
      <c r="AO12" s="327" t="s">
        <v>32</v>
      </c>
      <c r="AP12" s="327" t="s">
        <v>28</v>
      </c>
      <c r="AQ12" s="327" t="s">
        <v>29</v>
      </c>
      <c r="AR12" s="327" t="s">
        <v>46</v>
      </c>
      <c r="AS12" s="327" t="s">
        <v>226</v>
      </c>
    </row>
    <row r="13" spans="1:45" ht="18.75" customHeight="1" thickBot="1" x14ac:dyDescent="0.2">
      <c r="B13" s="696"/>
      <c r="C13" s="322"/>
      <c r="D13" s="322"/>
      <c r="E13" s="322"/>
      <c r="F13" s="322"/>
      <c r="G13" s="322"/>
      <c r="H13" s="322"/>
      <c r="I13" s="697" t="s">
        <v>78</v>
      </c>
      <c r="J13" s="698"/>
      <c r="K13" s="697" t="s">
        <v>52</v>
      </c>
      <c r="L13" s="698"/>
      <c r="M13" s="697" t="s">
        <v>79</v>
      </c>
      <c r="N13" s="698"/>
      <c r="O13" s="697" t="s">
        <v>80</v>
      </c>
      <c r="P13" s="698"/>
      <c r="Q13" s="697" t="s">
        <v>81</v>
      </c>
      <c r="R13" s="698"/>
      <c r="S13" s="697" t="s">
        <v>82</v>
      </c>
      <c r="T13" s="698"/>
      <c r="U13" s="697" t="s">
        <v>83</v>
      </c>
      <c r="V13" s="698"/>
      <c r="W13" s="697" t="s">
        <v>84</v>
      </c>
      <c r="X13" s="698"/>
      <c r="Y13" s="701"/>
      <c r="Z13" s="701"/>
      <c r="AA13" s="705"/>
      <c r="AB13" s="706"/>
      <c r="AC13" s="707"/>
      <c r="AD13" s="10"/>
    </row>
    <row r="14" spans="1:45" s="330" customFormat="1" ht="18.75" customHeight="1" x14ac:dyDescent="0.15">
      <c r="A14" s="328"/>
      <c r="B14" s="641" t="s">
        <v>99</v>
      </c>
      <c r="C14" s="683" t="s">
        <v>32</v>
      </c>
      <c r="D14" s="684"/>
      <c r="E14" s="684"/>
      <c r="F14" s="684"/>
      <c r="G14" s="684"/>
      <c r="H14" s="685"/>
      <c r="I14" s="643">
        <f>'様式3-2'!B15</f>
        <v>0</v>
      </c>
      <c r="J14" s="76"/>
      <c r="K14" s="691">
        <f>'様式3-2'!C15</f>
        <v>0</v>
      </c>
      <c r="L14" s="73"/>
      <c r="M14" s="691">
        <f>'様式3-2'!D15</f>
        <v>0</v>
      </c>
      <c r="N14" s="73"/>
      <c r="O14" s="691">
        <f>'様式3-2'!E15</f>
        <v>0</v>
      </c>
      <c r="P14" s="73"/>
      <c r="Q14" s="691">
        <f>'様式3-2'!F15</f>
        <v>0</v>
      </c>
      <c r="R14" s="73"/>
      <c r="S14" s="691">
        <f>'様式3-2'!G15</f>
        <v>0</v>
      </c>
      <c r="T14" s="73"/>
      <c r="U14" s="691">
        <f>'様式3-2'!H15</f>
        <v>0</v>
      </c>
      <c r="V14" s="73"/>
      <c r="W14" s="691">
        <f>'様式3-2'!I15</f>
        <v>0</v>
      </c>
      <c r="X14" s="73"/>
      <c r="Y14" s="180">
        <f>SUM(J14,L14,N14,P14,R14,T14,V14,X14)</f>
        <v>0</v>
      </c>
      <c r="Z14" s="671">
        <f>SUM(Y14:Y18)</f>
        <v>0</v>
      </c>
      <c r="AA14" s="646"/>
      <c r="AB14" s="647"/>
      <c r="AC14" s="648"/>
      <c r="AD14" s="329"/>
      <c r="AF14" s="690">
        <f>SUM(J14:J18)</f>
        <v>0</v>
      </c>
      <c r="AG14" s="690">
        <f>SUM(L14:L18)</f>
        <v>0</v>
      </c>
      <c r="AH14" s="690">
        <f>SUM(N14:N18)</f>
        <v>0</v>
      </c>
      <c r="AI14" s="690">
        <f>SUM(P14:P18)</f>
        <v>0</v>
      </c>
      <c r="AJ14" s="690">
        <f>SUM(R14:R18)</f>
        <v>0</v>
      </c>
      <c r="AK14" s="690">
        <f>SUM(T14:T18)</f>
        <v>0</v>
      </c>
      <c r="AL14" s="690">
        <f>SUM(V14:V18)</f>
        <v>0</v>
      </c>
      <c r="AM14" s="690">
        <f>SUM(X14:X18)</f>
        <v>0</v>
      </c>
      <c r="AO14" s="689">
        <f>Y14</f>
        <v>0</v>
      </c>
      <c r="AP14" s="689">
        <f>Y15</f>
        <v>0</v>
      </c>
      <c r="AQ14" s="689">
        <f>Y16</f>
        <v>0</v>
      </c>
      <c r="AR14" s="689">
        <f>Y17</f>
        <v>0</v>
      </c>
      <c r="AS14" s="689">
        <f>Y18</f>
        <v>0</v>
      </c>
    </row>
    <row r="15" spans="1:45" s="330" customFormat="1" ht="18.75" customHeight="1" x14ac:dyDescent="0.15">
      <c r="A15" s="328"/>
      <c r="B15" s="642"/>
      <c r="C15" s="674" t="s">
        <v>28</v>
      </c>
      <c r="D15" s="675"/>
      <c r="E15" s="675"/>
      <c r="F15" s="675"/>
      <c r="G15" s="675"/>
      <c r="H15" s="676"/>
      <c r="I15" s="644"/>
      <c r="J15" s="77"/>
      <c r="K15" s="692"/>
      <c r="L15" s="74"/>
      <c r="M15" s="692"/>
      <c r="N15" s="74"/>
      <c r="O15" s="692"/>
      <c r="P15" s="74"/>
      <c r="Q15" s="692"/>
      <c r="R15" s="74"/>
      <c r="S15" s="692"/>
      <c r="T15" s="74"/>
      <c r="U15" s="692"/>
      <c r="V15" s="74"/>
      <c r="W15" s="692"/>
      <c r="X15" s="74"/>
      <c r="Y15" s="183">
        <f t="shared" ref="Y15:Y68" si="0">SUM(J15,L15,N15,P15,R15,T15,V15,X15)</f>
        <v>0</v>
      </c>
      <c r="Z15" s="672"/>
      <c r="AA15" s="649"/>
      <c r="AB15" s="650"/>
      <c r="AC15" s="651"/>
      <c r="AD15" s="329"/>
      <c r="AF15" s="690"/>
      <c r="AG15" s="690"/>
      <c r="AH15" s="690"/>
      <c r="AI15" s="690"/>
      <c r="AJ15" s="690"/>
      <c r="AK15" s="690"/>
      <c r="AL15" s="690"/>
      <c r="AM15" s="690"/>
      <c r="AO15" s="689"/>
      <c r="AP15" s="689"/>
      <c r="AQ15" s="689"/>
      <c r="AR15" s="689"/>
      <c r="AS15" s="689"/>
    </row>
    <row r="16" spans="1:45" s="330" customFormat="1" ht="18.75" customHeight="1" x14ac:dyDescent="0.15">
      <c r="A16" s="328"/>
      <c r="B16" s="642"/>
      <c r="C16" s="674" t="s">
        <v>29</v>
      </c>
      <c r="D16" s="675"/>
      <c r="E16" s="675"/>
      <c r="F16" s="675"/>
      <c r="G16" s="675"/>
      <c r="H16" s="676"/>
      <c r="I16" s="644"/>
      <c r="J16" s="77"/>
      <c r="K16" s="692"/>
      <c r="L16" s="74"/>
      <c r="M16" s="692"/>
      <c r="N16" s="74"/>
      <c r="O16" s="692"/>
      <c r="P16" s="74"/>
      <c r="Q16" s="692"/>
      <c r="R16" s="74"/>
      <c r="S16" s="692"/>
      <c r="T16" s="74"/>
      <c r="U16" s="692"/>
      <c r="V16" s="74"/>
      <c r="W16" s="692"/>
      <c r="X16" s="74"/>
      <c r="Y16" s="183">
        <f t="shared" si="0"/>
        <v>0</v>
      </c>
      <c r="Z16" s="672"/>
      <c r="AA16" s="649"/>
      <c r="AB16" s="650"/>
      <c r="AC16" s="651"/>
      <c r="AD16" s="329"/>
      <c r="AF16" s="690"/>
      <c r="AG16" s="690"/>
      <c r="AH16" s="690"/>
      <c r="AI16" s="690"/>
      <c r="AJ16" s="690"/>
      <c r="AK16" s="690"/>
      <c r="AL16" s="690"/>
      <c r="AM16" s="690"/>
      <c r="AO16" s="689"/>
      <c r="AP16" s="689"/>
      <c r="AQ16" s="689"/>
      <c r="AR16" s="689"/>
      <c r="AS16" s="689"/>
    </row>
    <row r="17" spans="1:45" s="330" customFormat="1" ht="18.75" customHeight="1" x14ac:dyDescent="0.15">
      <c r="A17" s="328"/>
      <c r="B17" s="331" t="s">
        <v>87</v>
      </c>
      <c r="C17" s="677" t="s">
        <v>86</v>
      </c>
      <c r="D17" s="678"/>
      <c r="E17" s="678"/>
      <c r="F17" s="678"/>
      <c r="G17" s="678"/>
      <c r="H17" s="679"/>
      <c r="I17" s="644"/>
      <c r="J17" s="77"/>
      <c r="K17" s="692"/>
      <c r="L17" s="74"/>
      <c r="M17" s="692"/>
      <c r="N17" s="74"/>
      <c r="O17" s="692"/>
      <c r="P17" s="74"/>
      <c r="Q17" s="692"/>
      <c r="R17" s="74"/>
      <c r="S17" s="692"/>
      <c r="T17" s="74"/>
      <c r="U17" s="692"/>
      <c r="V17" s="74"/>
      <c r="W17" s="692"/>
      <c r="X17" s="74"/>
      <c r="Y17" s="183">
        <f t="shared" si="0"/>
        <v>0</v>
      </c>
      <c r="Z17" s="672"/>
      <c r="AA17" s="649"/>
      <c r="AB17" s="650"/>
      <c r="AC17" s="651"/>
      <c r="AD17" s="329"/>
      <c r="AF17" s="690"/>
      <c r="AG17" s="690"/>
      <c r="AH17" s="690"/>
      <c r="AI17" s="690"/>
      <c r="AJ17" s="690"/>
      <c r="AK17" s="690"/>
      <c r="AL17" s="690"/>
      <c r="AM17" s="690"/>
      <c r="AO17" s="689"/>
      <c r="AP17" s="689"/>
      <c r="AQ17" s="689"/>
      <c r="AR17" s="689"/>
      <c r="AS17" s="689"/>
    </row>
    <row r="18" spans="1:45" s="330" customFormat="1" ht="18.75" customHeight="1" thickBot="1" x14ac:dyDescent="0.2">
      <c r="A18" s="328"/>
      <c r="B18" s="407"/>
      <c r="C18" s="680" t="s">
        <v>85</v>
      </c>
      <c r="D18" s="681"/>
      <c r="E18" s="681"/>
      <c r="F18" s="681"/>
      <c r="G18" s="681"/>
      <c r="H18" s="682"/>
      <c r="I18" s="645"/>
      <c r="J18" s="78"/>
      <c r="K18" s="693"/>
      <c r="L18" s="75"/>
      <c r="M18" s="693"/>
      <c r="N18" s="75"/>
      <c r="O18" s="693"/>
      <c r="P18" s="75"/>
      <c r="Q18" s="693"/>
      <c r="R18" s="75"/>
      <c r="S18" s="693"/>
      <c r="T18" s="75"/>
      <c r="U18" s="693"/>
      <c r="V18" s="75"/>
      <c r="W18" s="693"/>
      <c r="X18" s="75"/>
      <c r="Y18" s="186">
        <f t="shared" si="0"/>
        <v>0</v>
      </c>
      <c r="Z18" s="673"/>
      <c r="AA18" s="652"/>
      <c r="AB18" s="653"/>
      <c r="AC18" s="654"/>
      <c r="AD18" s="329"/>
      <c r="AF18" s="690"/>
      <c r="AG18" s="690"/>
      <c r="AH18" s="690"/>
      <c r="AI18" s="690"/>
      <c r="AJ18" s="690"/>
      <c r="AK18" s="690"/>
      <c r="AL18" s="690"/>
      <c r="AM18" s="690"/>
      <c r="AO18" s="689"/>
      <c r="AP18" s="689"/>
      <c r="AQ18" s="689"/>
      <c r="AR18" s="689"/>
      <c r="AS18" s="689"/>
    </row>
    <row r="19" spans="1:45" s="330" customFormat="1" ht="18.75" customHeight="1" x14ac:dyDescent="0.15">
      <c r="A19" s="328"/>
      <c r="B19" s="641" t="s">
        <v>100</v>
      </c>
      <c r="C19" s="683" t="s">
        <v>32</v>
      </c>
      <c r="D19" s="684"/>
      <c r="E19" s="684"/>
      <c r="F19" s="684"/>
      <c r="G19" s="684"/>
      <c r="H19" s="685"/>
      <c r="I19" s="643">
        <f>'様式3-2'!B16</f>
        <v>0</v>
      </c>
      <c r="J19" s="76"/>
      <c r="K19" s="643">
        <f>'様式3-2'!C16</f>
        <v>0</v>
      </c>
      <c r="L19" s="73"/>
      <c r="M19" s="643">
        <f>'様式3-2'!D16</f>
        <v>0</v>
      </c>
      <c r="N19" s="73"/>
      <c r="O19" s="643">
        <f>'様式3-2'!E16</f>
        <v>0</v>
      </c>
      <c r="P19" s="73"/>
      <c r="Q19" s="643">
        <f>'様式3-2'!F16</f>
        <v>0</v>
      </c>
      <c r="R19" s="73"/>
      <c r="S19" s="643">
        <f>'様式3-2'!G16</f>
        <v>0</v>
      </c>
      <c r="T19" s="73"/>
      <c r="U19" s="643">
        <f>'様式3-2'!H16</f>
        <v>0</v>
      </c>
      <c r="V19" s="73"/>
      <c r="W19" s="643">
        <f>'様式3-2'!I16</f>
        <v>0</v>
      </c>
      <c r="X19" s="73"/>
      <c r="Y19" s="180">
        <f t="shared" si="0"/>
        <v>0</v>
      </c>
      <c r="Z19" s="671">
        <f>SUM(Y19:Y23)</f>
        <v>0</v>
      </c>
      <c r="AA19" s="646"/>
      <c r="AB19" s="647"/>
      <c r="AC19" s="648"/>
      <c r="AD19" s="329"/>
      <c r="AF19" s="690">
        <f t="shared" ref="AF19" si="1">SUM(J19:J23)</f>
        <v>0</v>
      </c>
      <c r="AG19" s="690">
        <f t="shared" ref="AG19" si="2">SUM(L19:L23)</f>
        <v>0</v>
      </c>
      <c r="AH19" s="690">
        <f t="shared" ref="AH19" si="3">SUM(N19:N23)</f>
        <v>0</v>
      </c>
      <c r="AI19" s="690">
        <f t="shared" ref="AI19" si="4">SUM(P19:P23)</f>
        <v>0</v>
      </c>
      <c r="AJ19" s="690">
        <f t="shared" ref="AJ19" si="5">SUM(R19:R23)</f>
        <v>0</v>
      </c>
      <c r="AK19" s="690">
        <f t="shared" ref="AK19" si="6">SUM(T19:T23)</f>
        <v>0</v>
      </c>
      <c r="AL19" s="690">
        <f t="shared" ref="AL19" si="7">SUM(V19:V23)</f>
        <v>0</v>
      </c>
      <c r="AM19" s="690">
        <f t="shared" ref="AM19" si="8">SUM(X19:X23)</f>
        <v>0</v>
      </c>
      <c r="AO19" s="689">
        <f>Y19</f>
        <v>0</v>
      </c>
      <c r="AP19" s="689">
        <f>Y20</f>
        <v>0</v>
      </c>
      <c r="AQ19" s="689">
        <f>Y21</f>
        <v>0</v>
      </c>
      <c r="AR19" s="689">
        <f>Y22</f>
        <v>0</v>
      </c>
      <c r="AS19" s="689">
        <f>Y23</f>
        <v>0</v>
      </c>
    </row>
    <row r="20" spans="1:45" s="330" customFormat="1" ht="18.75" customHeight="1" x14ac:dyDescent="0.15">
      <c r="A20" s="328"/>
      <c r="B20" s="642"/>
      <c r="C20" s="674" t="s">
        <v>28</v>
      </c>
      <c r="D20" s="675"/>
      <c r="E20" s="675"/>
      <c r="F20" s="675"/>
      <c r="G20" s="675"/>
      <c r="H20" s="676"/>
      <c r="I20" s="644"/>
      <c r="J20" s="77"/>
      <c r="K20" s="644"/>
      <c r="L20" s="74"/>
      <c r="M20" s="644"/>
      <c r="N20" s="74"/>
      <c r="O20" s="644"/>
      <c r="P20" s="74"/>
      <c r="Q20" s="644"/>
      <c r="R20" s="74"/>
      <c r="S20" s="644"/>
      <c r="T20" s="74"/>
      <c r="U20" s="644"/>
      <c r="V20" s="74"/>
      <c r="W20" s="644"/>
      <c r="X20" s="74"/>
      <c r="Y20" s="183">
        <f t="shared" si="0"/>
        <v>0</v>
      </c>
      <c r="Z20" s="672"/>
      <c r="AA20" s="649"/>
      <c r="AB20" s="650"/>
      <c r="AC20" s="651"/>
      <c r="AD20" s="329"/>
      <c r="AF20" s="690"/>
      <c r="AG20" s="690"/>
      <c r="AH20" s="690"/>
      <c r="AI20" s="690"/>
      <c r="AJ20" s="690"/>
      <c r="AK20" s="690"/>
      <c r="AL20" s="690"/>
      <c r="AM20" s="690"/>
      <c r="AO20" s="689"/>
      <c r="AP20" s="689"/>
      <c r="AQ20" s="689"/>
      <c r="AR20" s="689"/>
      <c r="AS20" s="689"/>
    </row>
    <row r="21" spans="1:45" s="330" customFormat="1" ht="18.75" customHeight="1" x14ac:dyDescent="0.15">
      <c r="A21" s="328"/>
      <c r="B21" s="642"/>
      <c r="C21" s="674" t="s">
        <v>29</v>
      </c>
      <c r="D21" s="675"/>
      <c r="E21" s="675"/>
      <c r="F21" s="675"/>
      <c r="G21" s="675"/>
      <c r="H21" s="676"/>
      <c r="I21" s="644"/>
      <c r="J21" s="77"/>
      <c r="K21" s="644"/>
      <c r="L21" s="74"/>
      <c r="M21" s="644"/>
      <c r="N21" s="74"/>
      <c r="O21" s="644"/>
      <c r="P21" s="74"/>
      <c r="Q21" s="644"/>
      <c r="R21" s="74"/>
      <c r="S21" s="644"/>
      <c r="T21" s="74"/>
      <c r="U21" s="644"/>
      <c r="V21" s="74"/>
      <c r="W21" s="644"/>
      <c r="X21" s="74"/>
      <c r="Y21" s="183">
        <f t="shared" si="0"/>
        <v>0</v>
      </c>
      <c r="Z21" s="672"/>
      <c r="AA21" s="649"/>
      <c r="AB21" s="650"/>
      <c r="AC21" s="651"/>
      <c r="AD21" s="329"/>
      <c r="AF21" s="690"/>
      <c r="AG21" s="690"/>
      <c r="AH21" s="690"/>
      <c r="AI21" s="690"/>
      <c r="AJ21" s="690"/>
      <c r="AK21" s="690"/>
      <c r="AL21" s="690"/>
      <c r="AM21" s="690"/>
      <c r="AO21" s="689"/>
      <c r="AP21" s="689"/>
      <c r="AQ21" s="689"/>
      <c r="AR21" s="689"/>
      <c r="AS21" s="689"/>
    </row>
    <row r="22" spans="1:45" s="330" customFormat="1" ht="18.75" customHeight="1" x14ac:dyDescent="0.15">
      <c r="A22" s="328"/>
      <c r="B22" s="331" t="s">
        <v>87</v>
      </c>
      <c r="C22" s="677" t="s">
        <v>86</v>
      </c>
      <c r="D22" s="678"/>
      <c r="E22" s="678"/>
      <c r="F22" s="678"/>
      <c r="G22" s="678"/>
      <c r="H22" s="679"/>
      <c r="I22" s="644"/>
      <c r="J22" s="77"/>
      <c r="K22" s="644"/>
      <c r="L22" s="74"/>
      <c r="M22" s="644"/>
      <c r="N22" s="74"/>
      <c r="O22" s="644"/>
      <c r="P22" s="74"/>
      <c r="Q22" s="644"/>
      <c r="R22" s="74"/>
      <c r="S22" s="644"/>
      <c r="T22" s="74"/>
      <c r="U22" s="644"/>
      <c r="V22" s="74"/>
      <c r="W22" s="644"/>
      <c r="X22" s="74"/>
      <c r="Y22" s="183">
        <f t="shared" si="0"/>
        <v>0</v>
      </c>
      <c r="Z22" s="672"/>
      <c r="AA22" s="649"/>
      <c r="AB22" s="650"/>
      <c r="AC22" s="651"/>
      <c r="AD22" s="329"/>
      <c r="AF22" s="690"/>
      <c r="AG22" s="690"/>
      <c r="AH22" s="690"/>
      <c r="AI22" s="690"/>
      <c r="AJ22" s="690"/>
      <c r="AK22" s="690"/>
      <c r="AL22" s="690"/>
      <c r="AM22" s="690"/>
      <c r="AO22" s="689"/>
      <c r="AP22" s="689"/>
      <c r="AQ22" s="689"/>
      <c r="AR22" s="689"/>
      <c r="AS22" s="689"/>
    </row>
    <row r="23" spans="1:45" s="330" customFormat="1" ht="18.75" customHeight="1" thickBot="1" x14ac:dyDescent="0.2">
      <c r="A23" s="328"/>
      <c r="B23" s="407"/>
      <c r="C23" s="680" t="s">
        <v>85</v>
      </c>
      <c r="D23" s="681"/>
      <c r="E23" s="681"/>
      <c r="F23" s="681"/>
      <c r="G23" s="681"/>
      <c r="H23" s="682"/>
      <c r="I23" s="645"/>
      <c r="J23" s="78"/>
      <c r="K23" s="645"/>
      <c r="L23" s="75"/>
      <c r="M23" s="645"/>
      <c r="N23" s="75"/>
      <c r="O23" s="645"/>
      <c r="P23" s="75"/>
      <c r="Q23" s="645"/>
      <c r="R23" s="75"/>
      <c r="S23" s="645"/>
      <c r="T23" s="75"/>
      <c r="U23" s="645"/>
      <c r="V23" s="75"/>
      <c r="W23" s="645"/>
      <c r="X23" s="75"/>
      <c r="Y23" s="186">
        <f t="shared" si="0"/>
        <v>0</v>
      </c>
      <c r="Z23" s="673"/>
      <c r="AA23" s="652"/>
      <c r="AB23" s="653"/>
      <c r="AC23" s="654"/>
      <c r="AD23" s="329"/>
      <c r="AF23" s="690"/>
      <c r="AG23" s="690"/>
      <c r="AH23" s="690"/>
      <c r="AI23" s="690"/>
      <c r="AJ23" s="690"/>
      <c r="AK23" s="690"/>
      <c r="AL23" s="690"/>
      <c r="AM23" s="690"/>
      <c r="AO23" s="689"/>
      <c r="AP23" s="689"/>
      <c r="AQ23" s="689"/>
      <c r="AR23" s="689"/>
      <c r="AS23" s="689"/>
    </row>
    <row r="24" spans="1:45" s="330" customFormat="1" ht="18.75" customHeight="1" x14ac:dyDescent="0.15">
      <c r="A24" s="328"/>
      <c r="B24" s="641" t="s">
        <v>101</v>
      </c>
      <c r="C24" s="683" t="s">
        <v>32</v>
      </c>
      <c r="D24" s="684"/>
      <c r="E24" s="684"/>
      <c r="F24" s="684"/>
      <c r="G24" s="684"/>
      <c r="H24" s="685"/>
      <c r="I24" s="643">
        <f>'様式3-2'!B17</f>
        <v>0</v>
      </c>
      <c r="J24" s="76"/>
      <c r="K24" s="643">
        <f>'様式3-2'!C17</f>
        <v>0</v>
      </c>
      <c r="L24" s="73"/>
      <c r="M24" s="643">
        <f>'様式3-2'!D17</f>
        <v>0</v>
      </c>
      <c r="N24" s="73"/>
      <c r="O24" s="643">
        <f>'様式3-2'!E17</f>
        <v>0</v>
      </c>
      <c r="P24" s="73"/>
      <c r="Q24" s="643">
        <f>'様式3-2'!F17</f>
        <v>0</v>
      </c>
      <c r="R24" s="73"/>
      <c r="S24" s="643">
        <f>'様式3-2'!G17</f>
        <v>0</v>
      </c>
      <c r="T24" s="73"/>
      <c r="U24" s="643">
        <f>'様式3-2'!H17</f>
        <v>0</v>
      </c>
      <c r="V24" s="73"/>
      <c r="W24" s="643">
        <f>'様式3-2'!I17</f>
        <v>0</v>
      </c>
      <c r="X24" s="73"/>
      <c r="Y24" s="180">
        <f t="shared" si="0"/>
        <v>0</v>
      </c>
      <c r="Z24" s="671">
        <f>SUM(Y24:Y28)</f>
        <v>0</v>
      </c>
      <c r="AA24" s="646"/>
      <c r="AB24" s="647"/>
      <c r="AC24" s="648"/>
      <c r="AD24" s="329"/>
      <c r="AF24" s="690">
        <f t="shared" ref="AF24" si="9">SUM(J24:J28)</f>
        <v>0</v>
      </c>
      <c r="AG24" s="690">
        <f t="shared" ref="AG24" si="10">SUM(L24:L28)</f>
        <v>0</v>
      </c>
      <c r="AH24" s="690">
        <f t="shared" ref="AH24" si="11">SUM(N24:N28)</f>
        <v>0</v>
      </c>
      <c r="AI24" s="690">
        <f t="shared" ref="AI24" si="12">SUM(P24:P28)</f>
        <v>0</v>
      </c>
      <c r="AJ24" s="690">
        <f t="shared" ref="AJ24" si="13">SUM(R24:R28)</f>
        <v>0</v>
      </c>
      <c r="AK24" s="690">
        <f t="shared" ref="AK24" si="14">SUM(T24:T28)</f>
        <v>0</v>
      </c>
      <c r="AL24" s="690">
        <f t="shared" ref="AL24" si="15">SUM(V24:V28)</f>
        <v>0</v>
      </c>
      <c r="AM24" s="690">
        <f t="shared" ref="AM24" si="16">SUM(X24:X28)</f>
        <v>0</v>
      </c>
      <c r="AO24" s="689">
        <f t="shared" ref="AO24" si="17">Y24</f>
        <v>0</v>
      </c>
      <c r="AP24" s="689">
        <f t="shared" ref="AP24" si="18">Y25</f>
        <v>0</v>
      </c>
      <c r="AQ24" s="689">
        <f t="shared" ref="AQ24" si="19">Y26</f>
        <v>0</v>
      </c>
      <c r="AR24" s="689">
        <f t="shared" ref="AR24" si="20">Y27</f>
        <v>0</v>
      </c>
      <c r="AS24" s="689">
        <f t="shared" ref="AS24" si="21">Y28</f>
        <v>0</v>
      </c>
    </row>
    <row r="25" spans="1:45" s="330" customFormat="1" ht="18.75" customHeight="1" x14ac:dyDescent="0.15">
      <c r="A25" s="328"/>
      <c r="B25" s="642"/>
      <c r="C25" s="674" t="s">
        <v>28</v>
      </c>
      <c r="D25" s="675"/>
      <c r="E25" s="675"/>
      <c r="F25" s="675"/>
      <c r="G25" s="675"/>
      <c r="H25" s="676"/>
      <c r="I25" s="644"/>
      <c r="J25" s="77"/>
      <c r="K25" s="644"/>
      <c r="L25" s="74"/>
      <c r="M25" s="644"/>
      <c r="N25" s="74"/>
      <c r="O25" s="644"/>
      <c r="P25" s="74"/>
      <c r="Q25" s="644"/>
      <c r="R25" s="74"/>
      <c r="S25" s="644"/>
      <c r="T25" s="74"/>
      <c r="U25" s="644"/>
      <c r="V25" s="74"/>
      <c r="W25" s="644"/>
      <c r="X25" s="74"/>
      <c r="Y25" s="183">
        <f t="shared" si="0"/>
        <v>0</v>
      </c>
      <c r="Z25" s="672"/>
      <c r="AA25" s="649"/>
      <c r="AB25" s="650"/>
      <c r="AC25" s="651"/>
      <c r="AD25" s="329"/>
      <c r="AF25" s="690"/>
      <c r="AG25" s="690"/>
      <c r="AH25" s="690"/>
      <c r="AI25" s="690"/>
      <c r="AJ25" s="690"/>
      <c r="AK25" s="690"/>
      <c r="AL25" s="690"/>
      <c r="AM25" s="690"/>
      <c r="AO25" s="689"/>
      <c r="AP25" s="689"/>
      <c r="AQ25" s="689"/>
      <c r="AR25" s="689"/>
      <c r="AS25" s="689"/>
    </row>
    <row r="26" spans="1:45" s="330" customFormat="1" ht="18.75" customHeight="1" x14ac:dyDescent="0.15">
      <c r="A26" s="328"/>
      <c r="B26" s="642"/>
      <c r="C26" s="674" t="s">
        <v>29</v>
      </c>
      <c r="D26" s="675"/>
      <c r="E26" s="675"/>
      <c r="F26" s="675"/>
      <c r="G26" s="675"/>
      <c r="H26" s="676"/>
      <c r="I26" s="644"/>
      <c r="J26" s="77"/>
      <c r="K26" s="644"/>
      <c r="L26" s="74"/>
      <c r="M26" s="644"/>
      <c r="N26" s="74"/>
      <c r="O26" s="644"/>
      <c r="P26" s="74"/>
      <c r="Q26" s="644"/>
      <c r="R26" s="74"/>
      <c r="S26" s="644"/>
      <c r="T26" s="74"/>
      <c r="U26" s="644"/>
      <c r="V26" s="74"/>
      <c r="W26" s="644"/>
      <c r="X26" s="74"/>
      <c r="Y26" s="183">
        <f t="shared" si="0"/>
        <v>0</v>
      </c>
      <c r="Z26" s="672"/>
      <c r="AA26" s="649"/>
      <c r="AB26" s="650"/>
      <c r="AC26" s="651"/>
      <c r="AD26" s="329"/>
      <c r="AF26" s="690"/>
      <c r="AG26" s="690"/>
      <c r="AH26" s="690"/>
      <c r="AI26" s="690"/>
      <c r="AJ26" s="690"/>
      <c r="AK26" s="690"/>
      <c r="AL26" s="690"/>
      <c r="AM26" s="690"/>
      <c r="AO26" s="689"/>
      <c r="AP26" s="689"/>
      <c r="AQ26" s="689"/>
      <c r="AR26" s="689"/>
      <c r="AS26" s="689"/>
    </row>
    <row r="27" spans="1:45" s="330" customFormat="1" ht="18.75" customHeight="1" x14ac:dyDescent="0.15">
      <c r="A27" s="328"/>
      <c r="B27" s="331" t="s">
        <v>87</v>
      </c>
      <c r="C27" s="677" t="s">
        <v>86</v>
      </c>
      <c r="D27" s="678"/>
      <c r="E27" s="678"/>
      <c r="F27" s="678"/>
      <c r="G27" s="678"/>
      <c r="H27" s="679"/>
      <c r="I27" s="644"/>
      <c r="J27" s="77"/>
      <c r="K27" s="644"/>
      <c r="L27" s="74"/>
      <c r="M27" s="644"/>
      <c r="N27" s="74"/>
      <c r="O27" s="644"/>
      <c r="P27" s="74"/>
      <c r="Q27" s="644"/>
      <c r="R27" s="74"/>
      <c r="S27" s="644"/>
      <c r="T27" s="74"/>
      <c r="U27" s="644"/>
      <c r="V27" s="74"/>
      <c r="W27" s="644"/>
      <c r="X27" s="74"/>
      <c r="Y27" s="183">
        <f t="shared" si="0"/>
        <v>0</v>
      </c>
      <c r="Z27" s="672"/>
      <c r="AA27" s="649"/>
      <c r="AB27" s="650"/>
      <c r="AC27" s="651"/>
      <c r="AD27" s="329"/>
      <c r="AF27" s="690"/>
      <c r="AG27" s="690"/>
      <c r="AH27" s="690"/>
      <c r="AI27" s="690"/>
      <c r="AJ27" s="690"/>
      <c r="AK27" s="690"/>
      <c r="AL27" s="690"/>
      <c r="AM27" s="690"/>
      <c r="AO27" s="689"/>
      <c r="AP27" s="689"/>
      <c r="AQ27" s="689"/>
      <c r="AR27" s="689"/>
      <c r="AS27" s="689"/>
    </row>
    <row r="28" spans="1:45" s="330" customFormat="1" ht="18.75" customHeight="1" thickBot="1" x14ac:dyDescent="0.2">
      <c r="A28" s="328"/>
      <c r="B28" s="407"/>
      <c r="C28" s="680" t="s">
        <v>85</v>
      </c>
      <c r="D28" s="681"/>
      <c r="E28" s="681"/>
      <c r="F28" s="681"/>
      <c r="G28" s="681"/>
      <c r="H28" s="682"/>
      <c r="I28" s="645"/>
      <c r="J28" s="78"/>
      <c r="K28" s="645"/>
      <c r="L28" s="75"/>
      <c r="M28" s="645"/>
      <c r="N28" s="75"/>
      <c r="O28" s="645"/>
      <c r="P28" s="75"/>
      <c r="Q28" s="645"/>
      <c r="R28" s="75"/>
      <c r="S28" s="645"/>
      <c r="T28" s="75"/>
      <c r="U28" s="645"/>
      <c r="V28" s="75"/>
      <c r="W28" s="645"/>
      <c r="X28" s="75"/>
      <c r="Y28" s="186">
        <f t="shared" si="0"/>
        <v>0</v>
      </c>
      <c r="Z28" s="673"/>
      <c r="AA28" s="652"/>
      <c r="AB28" s="653"/>
      <c r="AC28" s="654"/>
      <c r="AD28" s="329"/>
      <c r="AF28" s="690"/>
      <c r="AG28" s="690"/>
      <c r="AH28" s="690"/>
      <c r="AI28" s="690"/>
      <c r="AJ28" s="690"/>
      <c r="AK28" s="690"/>
      <c r="AL28" s="690"/>
      <c r="AM28" s="690"/>
      <c r="AO28" s="689"/>
      <c r="AP28" s="689"/>
      <c r="AQ28" s="689"/>
      <c r="AR28" s="689"/>
      <c r="AS28" s="689"/>
    </row>
    <row r="29" spans="1:45" s="330" customFormat="1" ht="18.75" customHeight="1" x14ac:dyDescent="0.15">
      <c r="A29" s="328"/>
      <c r="B29" s="641" t="s">
        <v>102</v>
      </c>
      <c r="C29" s="683" t="s">
        <v>32</v>
      </c>
      <c r="D29" s="684"/>
      <c r="E29" s="684"/>
      <c r="F29" s="684"/>
      <c r="G29" s="684"/>
      <c r="H29" s="685"/>
      <c r="I29" s="643">
        <f>'様式3-2'!B18</f>
        <v>0</v>
      </c>
      <c r="J29" s="76"/>
      <c r="K29" s="643">
        <f>'様式3-2'!C18</f>
        <v>0</v>
      </c>
      <c r="L29" s="73"/>
      <c r="M29" s="643">
        <f>'様式3-2'!D18</f>
        <v>0</v>
      </c>
      <c r="N29" s="73"/>
      <c r="O29" s="643">
        <f>'様式3-2'!E18</f>
        <v>0</v>
      </c>
      <c r="P29" s="73"/>
      <c r="Q29" s="643">
        <f>'様式3-2'!F18</f>
        <v>0</v>
      </c>
      <c r="R29" s="73"/>
      <c r="S29" s="643">
        <f>'様式3-2'!G18</f>
        <v>0</v>
      </c>
      <c r="T29" s="73"/>
      <c r="U29" s="643">
        <f>'様式3-2'!H18</f>
        <v>0</v>
      </c>
      <c r="V29" s="73"/>
      <c r="W29" s="643">
        <f>'様式3-2'!I18</f>
        <v>0</v>
      </c>
      <c r="X29" s="73"/>
      <c r="Y29" s="180">
        <f t="shared" si="0"/>
        <v>0</v>
      </c>
      <c r="Z29" s="671">
        <f t="shared" ref="Z29" si="22">SUM(Y29:Y33)</f>
        <v>0</v>
      </c>
      <c r="AA29" s="646"/>
      <c r="AB29" s="647"/>
      <c r="AC29" s="648"/>
      <c r="AD29" s="329"/>
      <c r="AF29" s="690">
        <f t="shared" ref="AF29" si="23">SUM(J29:J33)</f>
        <v>0</v>
      </c>
      <c r="AG29" s="690">
        <f t="shared" ref="AG29" si="24">SUM(L29:L33)</f>
        <v>0</v>
      </c>
      <c r="AH29" s="690">
        <f t="shared" ref="AH29" si="25">SUM(N29:N33)</f>
        <v>0</v>
      </c>
      <c r="AI29" s="690">
        <f t="shared" ref="AI29" si="26">SUM(P29:P33)</f>
        <v>0</v>
      </c>
      <c r="AJ29" s="690">
        <f t="shared" ref="AJ29" si="27">SUM(R29:R33)</f>
        <v>0</v>
      </c>
      <c r="AK29" s="690">
        <f t="shared" ref="AK29" si="28">SUM(T29:T33)</f>
        <v>0</v>
      </c>
      <c r="AL29" s="690">
        <f t="shared" ref="AL29" si="29">SUM(V29:V33)</f>
        <v>0</v>
      </c>
      <c r="AM29" s="690">
        <f t="shared" ref="AM29" si="30">SUM(X29:X33)</f>
        <v>0</v>
      </c>
      <c r="AO29" s="689">
        <f t="shared" ref="AO29" si="31">Y29</f>
        <v>0</v>
      </c>
      <c r="AP29" s="689">
        <f t="shared" ref="AP29" si="32">Y30</f>
        <v>0</v>
      </c>
      <c r="AQ29" s="689">
        <f t="shared" ref="AQ29" si="33">Y31</f>
        <v>0</v>
      </c>
      <c r="AR29" s="689">
        <f t="shared" ref="AR29" si="34">Y32</f>
        <v>0</v>
      </c>
      <c r="AS29" s="689">
        <f t="shared" ref="AS29" si="35">Y33</f>
        <v>0</v>
      </c>
    </row>
    <row r="30" spans="1:45" s="330" customFormat="1" ht="18.75" customHeight="1" x14ac:dyDescent="0.15">
      <c r="A30" s="328"/>
      <c r="B30" s="642"/>
      <c r="C30" s="674" t="s">
        <v>28</v>
      </c>
      <c r="D30" s="675"/>
      <c r="E30" s="675"/>
      <c r="F30" s="675"/>
      <c r="G30" s="675"/>
      <c r="H30" s="676"/>
      <c r="I30" s="644"/>
      <c r="J30" s="77"/>
      <c r="K30" s="644"/>
      <c r="L30" s="74"/>
      <c r="M30" s="644"/>
      <c r="N30" s="74"/>
      <c r="O30" s="644"/>
      <c r="P30" s="74"/>
      <c r="Q30" s="644"/>
      <c r="R30" s="74"/>
      <c r="S30" s="644"/>
      <c r="T30" s="74"/>
      <c r="U30" s="644"/>
      <c r="V30" s="74"/>
      <c r="W30" s="644"/>
      <c r="X30" s="74"/>
      <c r="Y30" s="183">
        <f t="shared" si="0"/>
        <v>0</v>
      </c>
      <c r="Z30" s="672"/>
      <c r="AA30" s="649"/>
      <c r="AB30" s="650"/>
      <c r="AC30" s="651"/>
      <c r="AD30" s="329"/>
      <c r="AF30" s="690"/>
      <c r="AG30" s="690"/>
      <c r="AH30" s="690"/>
      <c r="AI30" s="690"/>
      <c r="AJ30" s="690"/>
      <c r="AK30" s="690"/>
      <c r="AL30" s="690"/>
      <c r="AM30" s="690"/>
      <c r="AO30" s="689"/>
      <c r="AP30" s="689"/>
      <c r="AQ30" s="689"/>
      <c r="AR30" s="689"/>
      <c r="AS30" s="689"/>
    </row>
    <row r="31" spans="1:45" s="330" customFormat="1" ht="18.75" customHeight="1" x14ac:dyDescent="0.15">
      <c r="A31" s="328"/>
      <c r="B31" s="642"/>
      <c r="C31" s="674" t="s">
        <v>29</v>
      </c>
      <c r="D31" s="675"/>
      <c r="E31" s="675"/>
      <c r="F31" s="675"/>
      <c r="G31" s="675"/>
      <c r="H31" s="676"/>
      <c r="I31" s="644"/>
      <c r="J31" s="77"/>
      <c r="K31" s="644"/>
      <c r="L31" s="74"/>
      <c r="M31" s="644"/>
      <c r="N31" s="74"/>
      <c r="O31" s="644"/>
      <c r="P31" s="74"/>
      <c r="Q31" s="644"/>
      <c r="R31" s="74"/>
      <c r="S31" s="644"/>
      <c r="T31" s="74"/>
      <c r="U31" s="644"/>
      <c r="V31" s="74"/>
      <c r="W31" s="644"/>
      <c r="X31" s="74"/>
      <c r="Y31" s="183">
        <f t="shared" si="0"/>
        <v>0</v>
      </c>
      <c r="Z31" s="672"/>
      <c r="AA31" s="649"/>
      <c r="AB31" s="650"/>
      <c r="AC31" s="651"/>
      <c r="AD31" s="329"/>
      <c r="AF31" s="690"/>
      <c r="AG31" s="690"/>
      <c r="AH31" s="690"/>
      <c r="AI31" s="690"/>
      <c r="AJ31" s="690"/>
      <c r="AK31" s="690"/>
      <c r="AL31" s="690"/>
      <c r="AM31" s="690"/>
      <c r="AO31" s="689"/>
      <c r="AP31" s="689"/>
      <c r="AQ31" s="689"/>
      <c r="AR31" s="689"/>
      <c r="AS31" s="689"/>
    </row>
    <row r="32" spans="1:45" s="330" customFormat="1" ht="18.75" customHeight="1" x14ac:dyDescent="0.15">
      <c r="A32" s="328"/>
      <c r="B32" s="331" t="s">
        <v>87</v>
      </c>
      <c r="C32" s="677" t="s">
        <v>86</v>
      </c>
      <c r="D32" s="678"/>
      <c r="E32" s="678"/>
      <c r="F32" s="678"/>
      <c r="G32" s="678"/>
      <c r="H32" s="679"/>
      <c r="I32" s="644"/>
      <c r="J32" s="77"/>
      <c r="K32" s="644"/>
      <c r="L32" s="74"/>
      <c r="M32" s="644"/>
      <c r="N32" s="74"/>
      <c r="O32" s="644"/>
      <c r="P32" s="74"/>
      <c r="Q32" s="644"/>
      <c r="R32" s="74"/>
      <c r="S32" s="644"/>
      <c r="T32" s="74"/>
      <c r="U32" s="644"/>
      <c r="V32" s="74"/>
      <c r="W32" s="644"/>
      <c r="X32" s="74"/>
      <c r="Y32" s="183">
        <f t="shared" si="0"/>
        <v>0</v>
      </c>
      <c r="Z32" s="672"/>
      <c r="AA32" s="649"/>
      <c r="AB32" s="650"/>
      <c r="AC32" s="651"/>
      <c r="AD32" s="329"/>
      <c r="AF32" s="690"/>
      <c r="AG32" s="690"/>
      <c r="AH32" s="690"/>
      <c r="AI32" s="690"/>
      <c r="AJ32" s="690"/>
      <c r="AK32" s="690"/>
      <c r="AL32" s="690"/>
      <c r="AM32" s="690"/>
      <c r="AO32" s="689"/>
      <c r="AP32" s="689"/>
      <c r="AQ32" s="689"/>
      <c r="AR32" s="689"/>
      <c r="AS32" s="689"/>
    </row>
    <row r="33" spans="1:45" s="330" customFormat="1" ht="18.75" customHeight="1" thickBot="1" x14ac:dyDescent="0.2">
      <c r="A33" s="328"/>
      <c r="B33" s="407"/>
      <c r="C33" s="680" t="s">
        <v>85</v>
      </c>
      <c r="D33" s="681"/>
      <c r="E33" s="681"/>
      <c r="F33" s="681"/>
      <c r="G33" s="681"/>
      <c r="H33" s="682"/>
      <c r="I33" s="645"/>
      <c r="J33" s="78"/>
      <c r="K33" s="645"/>
      <c r="L33" s="75"/>
      <c r="M33" s="645"/>
      <c r="N33" s="75"/>
      <c r="O33" s="645"/>
      <c r="P33" s="75"/>
      <c r="Q33" s="645"/>
      <c r="R33" s="75"/>
      <c r="S33" s="645"/>
      <c r="T33" s="75"/>
      <c r="U33" s="645"/>
      <c r="V33" s="75"/>
      <c r="W33" s="645"/>
      <c r="X33" s="75"/>
      <c r="Y33" s="186">
        <f t="shared" si="0"/>
        <v>0</v>
      </c>
      <c r="Z33" s="673"/>
      <c r="AA33" s="652"/>
      <c r="AB33" s="653"/>
      <c r="AC33" s="654"/>
      <c r="AD33" s="329"/>
      <c r="AF33" s="690"/>
      <c r="AG33" s="690"/>
      <c r="AH33" s="690"/>
      <c r="AI33" s="690"/>
      <c r="AJ33" s="690"/>
      <c r="AK33" s="690"/>
      <c r="AL33" s="690"/>
      <c r="AM33" s="690"/>
      <c r="AO33" s="689"/>
      <c r="AP33" s="689"/>
      <c r="AQ33" s="689"/>
      <c r="AR33" s="689"/>
      <c r="AS33" s="689"/>
    </row>
    <row r="34" spans="1:45" s="330" customFormat="1" ht="18.75" customHeight="1" x14ac:dyDescent="0.15">
      <c r="A34" s="328"/>
      <c r="B34" s="641" t="s">
        <v>103</v>
      </c>
      <c r="C34" s="683" t="s">
        <v>32</v>
      </c>
      <c r="D34" s="684"/>
      <c r="E34" s="684"/>
      <c r="F34" s="684"/>
      <c r="G34" s="684"/>
      <c r="H34" s="685"/>
      <c r="I34" s="643">
        <f>'様式3-2'!B19</f>
        <v>0</v>
      </c>
      <c r="J34" s="76"/>
      <c r="K34" s="643">
        <f>'様式3-2'!C19</f>
        <v>0</v>
      </c>
      <c r="L34" s="73"/>
      <c r="M34" s="643">
        <f>'様式3-2'!D19</f>
        <v>0</v>
      </c>
      <c r="N34" s="73"/>
      <c r="O34" s="643">
        <f>'様式3-2'!E19</f>
        <v>0</v>
      </c>
      <c r="P34" s="73"/>
      <c r="Q34" s="643">
        <f>'様式3-2'!F19</f>
        <v>0</v>
      </c>
      <c r="R34" s="73"/>
      <c r="S34" s="643">
        <f>'様式3-2'!G19</f>
        <v>0</v>
      </c>
      <c r="T34" s="73"/>
      <c r="U34" s="643">
        <f>'様式3-2'!H19</f>
        <v>0</v>
      </c>
      <c r="V34" s="73"/>
      <c r="W34" s="643">
        <f>'様式3-2'!I19</f>
        <v>0</v>
      </c>
      <c r="X34" s="73"/>
      <c r="Y34" s="180">
        <f t="shared" si="0"/>
        <v>0</v>
      </c>
      <c r="Z34" s="671">
        <f t="shared" ref="Z34" si="36">SUM(Y34:Y38)</f>
        <v>0</v>
      </c>
      <c r="AA34" s="646"/>
      <c r="AB34" s="647"/>
      <c r="AC34" s="648"/>
      <c r="AD34" s="329"/>
      <c r="AF34" s="690">
        <f t="shared" ref="AF34" si="37">SUM(J34:J38)</f>
        <v>0</v>
      </c>
      <c r="AG34" s="690">
        <f t="shared" ref="AG34" si="38">SUM(L34:L38)</f>
        <v>0</v>
      </c>
      <c r="AH34" s="690">
        <f t="shared" ref="AH34" si="39">SUM(N34:N38)</f>
        <v>0</v>
      </c>
      <c r="AI34" s="690">
        <f t="shared" ref="AI34" si="40">SUM(P34:P38)</f>
        <v>0</v>
      </c>
      <c r="AJ34" s="690">
        <f t="shared" ref="AJ34" si="41">SUM(R34:R38)</f>
        <v>0</v>
      </c>
      <c r="AK34" s="690">
        <f t="shared" ref="AK34" si="42">SUM(T34:T38)</f>
        <v>0</v>
      </c>
      <c r="AL34" s="690">
        <f t="shared" ref="AL34" si="43">SUM(V34:V38)</f>
        <v>0</v>
      </c>
      <c r="AM34" s="690">
        <f t="shared" ref="AM34" si="44">SUM(X34:X38)</f>
        <v>0</v>
      </c>
      <c r="AO34" s="689">
        <f t="shared" ref="AO34" si="45">Y34</f>
        <v>0</v>
      </c>
      <c r="AP34" s="689">
        <f t="shared" ref="AP34" si="46">Y35</f>
        <v>0</v>
      </c>
      <c r="AQ34" s="689">
        <f t="shared" ref="AQ34" si="47">Y36</f>
        <v>0</v>
      </c>
      <c r="AR34" s="689">
        <f t="shared" ref="AR34" si="48">Y37</f>
        <v>0</v>
      </c>
      <c r="AS34" s="689">
        <f t="shared" ref="AS34" si="49">Y38</f>
        <v>0</v>
      </c>
    </row>
    <row r="35" spans="1:45" s="330" customFormat="1" ht="18.75" customHeight="1" x14ac:dyDescent="0.15">
      <c r="A35" s="328"/>
      <c r="B35" s="642"/>
      <c r="C35" s="674" t="s">
        <v>28</v>
      </c>
      <c r="D35" s="675"/>
      <c r="E35" s="675"/>
      <c r="F35" s="675"/>
      <c r="G35" s="675"/>
      <c r="H35" s="676"/>
      <c r="I35" s="644"/>
      <c r="J35" s="77"/>
      <c r="K35" s="644"/>
      <c r="L35" s="74"/>
      <c r="M35" s="644"/>
      <c r="N35" s="74"/>
      <c r="O35" s="644"/>
      <c r="P35" s="74"/>
      <c r="Q35" s="644"/>
      <c r="R35" s="74"/>
      <c r="S35" s="644"/>
      <c r="T35" s="74"/>
      <c r="U35" s="644"/>
      <c r="V35" s="74"/>
      <c r="W35" s="644"/>
      <c r="X35" s="74"/>
      <c r="Y35" s="183">
        <f t="shared" si="0"/>
        <v>0</v>
      </c>
      <c r="Z35" s="672"/>
      <c r="AA35" s="649"/>
      <c r="AB35" s="650"/>
      <c r="AC35" s="651"/>
      <c r="AD35" s="329"/>
      <c r="AF35" s="690"/>
      <c r="AG35" s="690"/>
      <c r="AH35" s="690"/>
      <c r="AI35" s="690"/>
      <c r="AJ35" s="690"/>
      <c r="AK35" s="690"/>
      <c r="AL35" s="690"/>
      <c r="AM35" s="690"/>
      <c r="AO35" s="689"/>
      <c r="AP35" s="689"/>
      <c r="AQ35" s="689"/>
      <c r="AR35" s="689"/>
      <c r="AS35" s="689"/>
    </row>
    <row r="36" spans="1:45" s="330" customFormat="1" ht="18.75" customHeight="1" x14ac:dyDescent="0.15">
      <c r="A36" s="328"/>
      <c r="B36" s="642"/>
      <c r="C36" s="674" t="s">
        <v>29</v>
      </c>
      <c r="D36" s="675"/>
      <c r="E36" s="675"/>
      <c r="F36" s="675"/>
      <c r="G36" s="675"/>
      <c r="H36" s="676"/>
      <c r="I36" s="644"/>
      <c r="J36" s="77"/>
      <c r="K36" s="644"/>
      <c r="L36" s="74"/>
      <c r="M36" s="644"/>
      <c r="N36" s="74"/>
      <c r="O36" s="644"/>
      <c r="P36" s="74"/>
      <c r="Q36" s="644"/>
      <c r="R36" s="74"/>
      <c r="S36" s="644"/>
      <c r="T36" s="74"/>
      <c r="U36" s="644"/>
      <c r="V36" s="74"/>
      <c r="W36" s="644"/>
      <c r="X36" s="74"/>
      <c r="Y36" s="183">
        <f t="shared" si="0"/>
        <v>0</v>
      </c>
      <c r="Z36" s="672"/>
      <c r="AA36" s="649"/>
      <c r="AB36" s="650"/>
      <c r="AC36" s="651"/>
      <c r="AD36" s="329"/>
      <c r="AF36" s="690"/>
      <c r="AG36" s="690"/>
      <c r="AH36" s="690"/>
      <c r="AI36" s="690"/>
      <c r="AJ36" s="690"/>
      <c r="AK36" s="690"/>
      <c r="AL36" s="690"/>
      <c r="AM36" s="690"/>
      <c r="AO36" s="689"/>
      <c r="AP36" s="689"/>
      <c r="AQ36" s="689"/>
      <c r="AR36" s="689"/>
      <c r="AS36" s="689"/>
    </row>
    <row r="37" spans="1:45" s="330" customFormat="1" ht="18.75" customHeight="1" x14ac:dyDescent="0.15">
      <c r="A37" s="328"/>
      <c r="B37" s="331" t="s">
        <v>87</v>
      </c>
      <c r="C37" s="677" t="s">
        <v>86</v>
      </c>
      <c r="D37" s="678"/>
      <c r="E37" s="678"/>
      <c r="F37" s="678"/>
      <c r="G37" s="678"/>
      <c r="H37" s="679"/>
      <c r="I37" s="644"/>
      <c r="J37" s="77"/>
      <c r="K37" s="644"/>
      <c r="L37" s="74"/>
      <c r="M37" s="644"/>
      <c r="N37" s="74"/>
      <c r="O37" s="644"/>
      <c r="P37" s="74"/>
      <c r="Q37" s="644"/>
      <c r="R37" s="74"/>
      <c r="S37" s="644"/>
      <c r="T37" s="74"/>
      <c r="U37" s="644"/>
      <c r="V37" s="74"/>
      <c r="W37" s="644"/>
      <c r="X37" s="74"/>
      <c r="Y37" s="183">
        <f t="shared" si="0"/>
        <v>0</v>
      </c>
      <c r="Z37" s="672"/>
      <c r="AA37" s="649"/>
      <c r="AB37" s="650"/>
      <c r="AC37" s="651"/>
      <c r="AD37" s="329"/>
      <c r="AF37" s="690"/>
      <c r="AG37" s="690"/>
      <c r="AH37" s="690"/>
      <c r="AI37" s="690"/>
      <c r="AJ37" s="690"/>
      <c r="AK37" s="690"/>
      <c r="AL37" s="690"/>
      <c r="AM37" s="690"/>
      <c r="AO37" s="689"/>
      <c r="AP37" s="689"/>
      <c r="AQ37" s="689"/>
      <c r="AR37" s="689"/>
      <c r="AS37" s="689"/>
    </row>
    <row r="38" spans="1:45" s="330" customFormat="1" ht="18.75" customHeight="1" thickBot="1" x14ac:dyDescent="0.2">
      <c r="A38" s="328"/>
      <c r="B38" s="407"/>
      <c r="C38" s="680" t="s">
        <v>85</v>
      </c>
      <c r="D38" s="681"/>
      <c r="E38" s="681"/>
      <c r="F38" s="681"/>
      <c r="G38" s="681"/>
      <c r="H38" s="682"/>
      <c r="I38" s="645"/>
      <c r="J38" s="78"/>
      <c r="K38" s="645"/>
      <c r="L38" s="75"/>
      <c r="M38" s="645"/>
      <c r="N38" s="75"/>
      <c r="O38" s="645"/>
      <c r="P38" s="75"/>
      <c r="Q38" s="645"/>
      <c r="R38" s="75"/>
      <c r="S38" s="645"/>
      <c r="T38" s="75"/>
      <c r="U38" s="645"/>
      <c r="V38" s="75"/>
      <c r="W38" s="645"/>
      <c r="X38" s="75"/>
      <c r="Y38" s="186">
        <f t="shared" si="0"/>
        <v>0</v>
      </c>
      <c r="Z38" s="673"/>
      <c r="AA38" s="652"/>
      <c r="AB38" s="653"/>
      <c r="AC38" s="654"/>
      <c r="AD38" s="329"/>
      <c r="AF38" s="690"/>
      <c r="AG38" s="690"/>
      <c r="AH38" s="690"/>
      <c r="AI38" s="690"/>
      <c r="AJ38" s="690"/>
      <c r="AK38" s="690"/>
      <c r="AL38" s="690"/>
      <c r="AM38" s="690"/>
      <c r="AO38" s="689"/>
      <c r="AP38" s="689"/>
      <c r="AQ38" s="689"/>
      <c r="AR38" s="689"/>
      <c r="AS38" s="689"/>
    </row>
    <row r="39" spans="1:45" s="330" customFormat="1" ht="18.75" customHeight="1" x14ac:dyDescent="0.15">
      <c r="A39" s="328"/>
      <c r="B39" s="641" t="s">
        <v>104</v>
      </c>
      <c r="C39" s="683" t="s">
        <v>32</v>
      </c>
      <c r="D39" s="684"/>
      <c r="E39" s="684"/>
      <c r="F39" s="684"/>
      <c r="G39" s="684"/>
      <c r="H39" s="685"/>
      <c r="I39" s="643">
        <f>'様式3-2'!B20</f>
        <v>0</v>
      </c>
      <c r="J39" s="76"/>
      <c r="K39" s="643">
        <f>'様式3-2'!C20</f>
        <v>0</v>
      </c>
      <c r="L39" s="73"/>
      <c r="M39" s="643">
        <f>'様式3-2'!D20</f>
        <v>0</v>
      </c>
      <c r="N39" s="73"/>
      <c r="O39" s="643">
        <f>'様式3-2'!E20</f>
        <v>0</v>
      </c>
      <c r="P39" s="73"/>
      <c r="Q39" s="643">
        <f>'様式3-2'!F20</f>
        <v>0</v>
      </c>
      <c r="R39" s="73"/>
      <c r="S39" s="643">
        <f>'様式3-2'!G20</f>
        <v>0</v>
      </c>
      <c r="T39" s="73"/>
      <c r="U39" s="643">
        <f>'様式3-2'!H20</f>
        <v>0</v>
      </c>
      <c r="V39" s="73"/>
      <c r="W39" s="643">
        <f>'様式3-2'!I20</f>
        <v>0</v>
      </c>
      <c r="X39" s="73"/>
      <c r="Y39" s="180">
        <f t="shared" si="0"/>
        <v>0</v>
      </c>
      <c r="Z39" s="671">
        <f t="shared" ref="Z39" si="50">SUM(Y39:Y43)</f>
        <v>0</v>
      </c>
      <c r="AA39" s="646"/>
      <c r="AB39" s="647"/>
      <c r="AC39" s="648"/>
      <c r="AD39" s="329"/>
      <c r="AF39" s="690">
        <f t="shared" ref="AF39" si="51">SUM(J39:J43)</f>
        <v>0</v>
      </c>
      <c r="AG39" s="690">
        <f t="shared" ref="AG39" si="52">SUM(L39:L43)</f>
        <v>0</v>
      </c>
      <c r="AH39" s="690">
        <f t="shared" ref="AH39" si="53">SUM(N39:N43)</f>
        <v>0</v>
      </c>
      <c r="AI39" s="690">
        <f t="shared" ref="AI39" si="54">SUM(P39:P43)</f>
        <v>0</v>
      </c>
      <c r="AJ39" s="690">
        <f t="shared" ref="AJ39" si="55">SUM(R39:R43)</f>
        <v>0</v>
      </c>
      <c r="AK39" s="690">
        <f t="shared" ref="AK39" si="56">SUM(T39:T43)</f>
        <v>0</v>
      </c>
      <c r="AL39" s="690">
        <f t="shared" ref="AL39" si="57">SUM(V39:V43)</f>
        <v>0</v>
      </c>
      <c r="AM39" s="690">
        <f t="shared" ref="AM39" si="58">SUM(X39:X43)</f>
        <v>0</v>
      </c>
      <c r="AO39" s="689">
        <f t="shared" ref="AO39" si="59">Y39</f>
        <v>0</v>
      </c>
      <c r="AP39" s="689">
        <f t="shared" ref="AP39" si="60">Y40</f>
        <v>0</v>
      </c>
      <c r="AQ39" s="689">
        <f t="shared" ref="AQ39" si="61">Y41</f>
        <v>0</v>
      </c>
      <c r="AR39" s="689">
        <f t="shared" ref="AR39" si="62">Y42</f>
        <v>0</v>
      </c>
      <c r="AS39" s="689">
        <f t="shared" ref="AS39" si="63">Y43</f>
        <v>0</v>
      </c>
    </row>
    <row r="40" spans="1:45" s="330" customFormat="1" ht="18.75" customHeight="1" x14ac:dyDescent="0.15">
      <c r="A40" s="328"/>
      <c r="B40" s="642"/>
      <c r="C40" s="674" t="s">
        <v>28</v>
      </c>
      <c r="D40" s="675"/>
      <c r="E40" s="675"/>
      <c r="F40" s="675"/>
      <c r="G40" s="675"/>
      <c r="H40" s="676"/>
      <c r="I40" s="644"/>
      <c r="J40" s="77"/>
      <c r="K40" s="644"/>
      <c r="L40" s="74"/>
      <c r="M40" s="644"/>
      <c r="N40" s="74"/>
      <c r="O40" s="644"/>
      <c r="P40" s="74"/>
      <c r="Q40" s="644"/>
      <c r="R40" s="74"/>
      <c r="S40" s="644"/>
      <c r="T40" s="74"/>
      <c r="U40" s="644"/>
      <c r="V40" s="74"/>
      <c r="W40" s="644"/>
      <c r="X40" s="74"/>
      <c r="Y40" s="183">
        <f t="shared" si="0"/>
        <v>0</v>
      </c>
      <c r="Z40" s="672"/>
      <c r="AA40" s="649"/>
      <c r="AB40" s="650"/>
      <c r="AC40" s="651"/>
      <c r="AD40" s="329"/>
      <c r="AF40" s="690"/>
      <c r="AG40" s="690"/>
      <c r="AH40" s="690"/>
      <c r="AI40" s="690"/>
      <c r="AJ40" s="690"/>
      <c r="AK40" s="690"/>
      <c r="AL40" s="690"/>
      <c r="AM40" s="690"/>
      <c r="AO40" s="689"/>
      <c r="AP40" s="689"/>
      <c r="AQ40" s="689"/>
      <c r="AR40" s="689"/>
      <c r="AS40" s="689"/>
    </row>
    <row r="41" spans="1:45" s="330" customFormat="1" ht="18.75" customHeight="1" x14ac:dyDescent="0.15">
      <c r="A41" s="328"/>
      <c r="B41" s="642"/>
      <c r="C41" s="674" t="s">
        <v>29</v>
      </c>
      <c r="D41" s="675"/>
      <c r="E41" s="675"/>
      <c r="F41" s="675"/>
      <c r="G41" s="675"/>
      <c r="H41" s="676"/>
      <c r="I41" s="644"/>
      <c r="J41" s="77"/>
      <c r="K41" s="644"/>
      <c r="L41" s="74"/>
      <c r="M41" s="644"/>
      <c r="N41" s="74"/>
      <c r="O41" s="644"/>
      <c r="P41" s="74"/>
      <c r="Q41" s="644"/>
      <c r="R41" s="74"/>
      <c r="S41" s="644"/>
      <c r="T41" s="74"/>
      <c r="U41" s="644"/>
      <c r="V41" s="74"/>
      <c r="W41" s="644"/>
      <c r="X41" s="74"/>
      <c r="Y41" s="183">
        <f t="shared" si="0"/>
        <v>0</v>
      </c>
      <c r="Z41" s="672"/>
      <c r="AA41" s="649"/>
      <c r="AB41" s="650"/>
      <c r="AC41" s="651"/>
      <c r="AD41" s="329"/>
      <c r="AF41" s="690"/>
      <c r="AG41" s="690"/>
      <c r="AH41" s="690"/>
      <c r="AI41" s="690"/>
      <c r="AJ41" s="690"/>
      <c r="AK41" s="690"/>
      <c r="AL41" s="690"/>
      <c r="AM41" s="690"/>
      <c r="AO41" s="689"/>
      <c r="AP41" s="689"/>
      <c r="AQ41" s="689"/>
      <c r="AR41" s="689"/>
      <c r="AS41" s="689"/>
    </row>
    <row r="42" spans="1:45" s="330" customFormat="1" ht="18.75" customHeight="1" x14ac:dyDescent="0.15">
      <c r="A42" s="328"/>
      <c r="B42" s="331" t="s">
        <v>87</v>
      </c>
      <c r="C42" s="677" t="s">
        <v>86</v>
      </c>
      <c r="D42" s="678"/>
      <c r="E42" s="678"/>
      <c r="F42" s="678"/>
      <c r="G42" s="678"/>
      <c r="H42" s="679"/>
      <c r="I42" s="644"/>
      <c r="J42" s="77"/>
      <c r="K42" s="644"/>
      <c r="L42" s="74"/>
      <c r="M42" s="644"/>
      <c r="N42" s="74"/>
      <c r="O42" s="644"/>
      <c r="P42" s="74"/>
      <c r="Q42" s="644"/>
      <c r="R42" s="74"/>
      <c r="S42" s="644"/>
      <c r="T42" s="74"/>
      <c r="U42" s="644"/>
      <c r="V42" s="74"/>
      <c r="W42" s="644"/>
      <c r="X42" s="74"/>
      <c r="Y42" s="183">
        <f t="shared" si="0"/>
        <v>0</v>
      </c>
      <c r="Z42" s="672"/>
      <c r="AA42" s="649"/>
      <c r="AB42" s="650"/>
      <c r="AC42" s="651"/>
      <c r="AD42" s="329"/>
      <c r="AF42" s="690"/>
      <c r="AG42" s="690"/>
      <c r="AH42" s="690"/>
      <c r="AI42" s="690"/>
      <c r="AJ42" s="690"/>
      <c r="AK42" s="690"/>
      <c r="AL42" s="690"/>
      <c r="AM42" s="690"/>
      <c r="AO42" s="689"/>
      <c r="AP42" s="689"/>
      <c r="AQ42" s="689"/>
      <c r="AR42" s="689"/>
      <c r="AS42" s="689"/>
    </row>
    <row r="43" spans="1:45" s="330" customFormat="1" ht="18.75" customHeight="1" thickBot="1" x14ac:dyDescent="0.2">
      <c r="A43" s="328"/>
      <c r="B43" s="407"/>
      <c r="C43" s="680" t="s">
        <v>85</v>
      </c>
      <c r="D43" s="681"/>
      <c r="E43" s="681"/>
      <c r="F43" s="681"/>
      <c r="G43" s="681"/>
      <c r="H43" s="682"/>
      <c r="I43" s="645"/>
      <c r="J43" s="78"/>
      <c r="K43" s="645"/>
      <c r="L43" s="75"/>
      <c r="M43" s="645"/>
      <c r="N43" s="75"/>
      <c r="O43" s="645"/>
      <c r="P43" s="75"/>
      <c r="Q43" s="645"/>
      <c r="R43" s="75"/>
      <c r="S43" s="645"/>
      <c r="T43" s="75"/>
      <c r="U43" s="645"/>
      <c r="V43" s="75"/>
      <c r="W43" s="645"/>
      <c r="X43" s="75"/>
      <c r="Y43" s="186">
        <f t="shared" si="0"/>
        <v>0</v>
      </c>
      <c r="Z43" s="673"/>
      <c r="AA43" s="652"/>
      <c r="AB43" s="653"/>
      <c r="AC43" s="654"/>
      <c r="AD43" s="329"/>
      <c r="AF43" s="690"/>
      <c r="AG43" s="690"/>
      <c r="AH43" s="690"/>
      <c r="AI43" s="690"/>
      <c r="AJ43" s="690"/>
      <c r="AK43" s="690"/>
      <c r="AL43" s="690"/>
      <c r="AM43" s="690"/>
      <c r="AO43" s="689"/>
      <c r="AP43" s="689"/>
      <c r="AQ43" s="689"/>
      <c r="AR43" s="689"/>
      <c r="AS43" s="689"/>
    </row>
    <row r="44" spans="1:45" s="330" customFormat="1" ht="18.75" customHeight="1" x14ac:dyDescent="0.15">
      <c r="A44" s="328"/>
      <c r="B44" s="641" t="s">
        <v>105</v>
      </c>
      <c r="C44" s="683" t="s">
        <v>32</v>
      </c>
      <c r="D44" s="684"/>
      <c r="E44" s="684"/>
      <c r="F44" s="684"/>
      <c r="G44" s="684"/>
      <c r="H44" s="685"/>
      <c r="I44" s="643">
        <f>'様式3-2'!B21</f>
        <v>0</v>
      </c>
      <c r="J44" s="76"/>
      <c r="K44" s="643">
        <f>'様式3-2'!C21</f>
        <v>0</v>
      </c>
      <c r="L44" s="73"/>
      <c r="M44" s="643">
        <f>'様式3-2'!D21</f>
        <v>0</v>
      </c>
      <c r="N44" s="73"/>
      <c r="O44" s="643">
        <f>'様式3-2'!E21</f>
        <v>0</v>
      </c>
      <c r="P44" s="73"/>
      <c r="Q44" s="643">
        <f>'様式3-2'!F21</f>
        <v>0</v>
      </c>
      <c r="R44" s="73"/>
      <c r="S44" s="643">
        <f>'様式3-2'!G21</f>
        <v>0</v>
      </c>
      <c r="T44" s="73"/>
      <c r="U44" s="643">
        <f>'様式3-2'!H21</f>
        <v>0</v>
      </c>
      <c r="V44" s="73"/>
      <c r="W44" s="643">
        <f>'様式3-2'!I21</f>
        <v>0</v>
      </c>
      <c r="X44" s="73"/>
      <c r="Y44" s="180">
        <f t="shared" si="0"/>
        <v>0</v>
      </c>
      <c r="Z44" s="671">
        <f t="shared" ref="Z44" si="64">SUM(Y44:Y48)</f>
        <v>0</v>
      </c>
      <c r="AA44" s="646"/>
      <c r="AB44" s="647"/>
      <c r="AC44" s="648"/>
      <c r="AD44" s="329"/>
      <c r="AF44" s="690">
        <f t="shared" ref="AF44" si="65">SUM(J44:J48)</f>
        <v>0</v>
      </c>
      <c r="AG44" s="690">
        <f t="shared" ref="AG44" si="66">SUM(L44:L48)</f>
        <v>0</v>
      </c>
      <c r="AH44" s="690">
        <f t="shared" ref="AH44" si="67">SUM(N44:N48)</f>
        <v>0</v>
      </c>
      <c r="AI44" s="690">
        <f t="shared" ref="AI44" si="68">SUM(P44:P48)</f>
        <v>0</v>
      </c>
      <c r="AJ44" s="690">
        <f t="shared" ref="AJ44" si="69">SUM(R44:R48)</f>
        <v>0</v>
      </c>
      <c r="AK44" s="690">
        <f t="shared" ref="AK44" si="70">SUM(T44:T48)</f>
        <v>0</v>
      </c>
      <c r="AL44" s="690">
        <f t="shared" ref="AL44" si="71">SUM(V44:V48)</f>
        <v>0</v>
      </c>
      <c r="AM44" s="690">
        <f t="shared" ref="AM44" si="72">SUM(X44:X48)</f>
        <v>0</v>
      </c>
      <c r="AO44" s="689">
        <f t="shared" ref="AO44" si="73">Y44</f>
        <v>0</v>
      </c>
      <c r="AP44" s="689">
        <f t="shared" ref="AP44" si="74">Y45</f>
        <v>0</v>
      </c>
      <c r="AQ44" s="689">
        <f t="shared" ref="AQ44" si="75">Y46</f>
        <v>0</v>
      </c>
      <c r="AR44" s="689">
        <f t="shared" ref="AR44" si="76">Y47</f>
        <v>0</v>
      </c>
      <c r="AS44" s="689">
        <f t="shared" ref="AS44" si="77">Y48</f>
        <v>0</v>
      </c>
    </row>
    <row r="45" spans="1:45" s="330" customFormat="1" ht="18.75" customHeight="1" x14ac:dyDescent="0.15">
      <c r="A45" s="328"/>
      <c r="B45" s="642"/>
      <c r="C45" s="674" t="s">
        <v>28</v>
      </c>
      <c r="D45" s="675"/>
      <c r="E45" s="675"/>
      <c r="F45" s="675"/>
      <c r="G45" s="675"/>
      <c r="H45" s="676"/>
      <c r="I45" s="644"/>
      <c r="J45" s="77"/>
      <c r="K45" s="644"/>
      <c r="L45" s="74"/>
      <c r="M45" s="644"/>
      <c r="N45" s="74"/>
      <c r="O45" s="644"/>
      <c r="P45" s="74"/>
      <c r="Q45" s="644"/>
      <c r="R45" s="74"/>
      <c r="S45" s="644"/>
      <c r="T45" s="74"/>
      <c r="U45" s="644"/>
      <c r="V45" s="74"/>
      <c r="W45" s="644"/>
      <c r="X45" s="74"/>
      <c r="Y45" s="183">
        <f t="shared" si="0"/>
        <v>0</v>
      </c>
      <c r="Z45" s="672"/>
      <c r="AA45" s="649"/>
      <c r="AB45" s="650"/>
      <c r="AC45" s="651"/>
      <c r="AD45" s="329"/>
      <c r="AF45" s="690"/>
      <c r="AG45" s="690"/>
      <c r="AH45" s="690"/>
      <c r="AI45" s="690"/>
      <c r="AJ45" s="690"/>
      <c r="AK45" s="690"/>
      <c r="AL45" s="690"/>
      <c r="AM45" s="690"/>
      <c r="AO45" s="689"/>
      <c r="AP45" s="689"/>
      <c r="AQ45" s="689"/>
      <c r="AR45" s="689"/>
      <c r="AS45" s="689"/>
    </row>
    <row r="46" spans="1:45" s="330" customFormat="1" ht="18.75" customHeight="1" x14ac:dyDescent="0.15">
      <c r="A46" s="328"/>
      <c r="B46" s="642"/>
      <c r="C46" s="674" t="s">
        <v>29</v>
      </c>
      <c r="D46" s="675"/>
      <c r="E46" s="675"/>
      <c r="F46" s="675"/>
      <c r="G46" s="675"/>
      <c r="H46" s="676"/>
      <c r="I46" s="644"/>
      <c r="J46" s="77"/>
      <c r="K46" s="644"/>
      <c r="L46" s="74"/>
      <c r="M46" s="644"/>
      <c r="N46" s="74"/>
      <c r="O46" s="644"/>
      <c r="P46" s="74"/>
      <c r="Q46" s="644"/>
      <c r="R46" s="74"/>
      <c r="S46" s="644"/>
      <c r="T46" s="74"/>
      <c r="U46" s="644"/>
      <c r="V46" s="74"/>
      <c r="W46" s="644"/>
      <c r="X46" s="74"/>
      <c r="Y46" s="183">
        <f t="shared" si="0"/>
        <v>0</v>
      </c>
      <c r="Z46" s="672"/>
      <c r="AA46" s="649"/>
      <c r="AB46" s="650"/>
      <c r="AC46" s="651"/>
      <c r="AD46" s="329"/>
      <c r="AF46" s="690"/>
      <c r="AG46" s="690"/>
      <c r="AH46" s="690"/>
      <c r="AI46" s="690"/>
      <c r="AJ46" s="690"/>
      <c r="AK46" s="690"/>
      <c r="AL46" s="690"/>
      <c r="AM46" s="690"/>
      <c r="AO46" s="689"/>
      <c r="AP46" s="689"/>
      <c r="AQ46" s="689"/>
      <c r="AR46" s="689"/>
      <c r="AS46" s="689"/>
    </row>
    <row r="47" spans="1:45" s="330" customFormat="1" ht="18.75" customHeight="1" x14ac:dyDescent="0.15">
      <c r="A47" s="328"/>
      <c r="B47" s="331" t="s">
        <v>87</v>
      </c>
      <c r="C47" s="677" t="s">
        <v>86</v>
      </c>
      <c r="D47" s="678"/>
      <c r="E47" s="678"/>
      <c r="F47" s="678"/>
      <c r="G47" s="678"/>
      <c r="H47" s="679"/>
      <c r="I47" s="644"/>
      <c r="J47" s="77"/>
      <c r="K47" s="644"/>
      <c r="L47" s="74"/>
      <c r="M47" s="644"/>
      <c r="N47" s="74"/>
      <c r="O47" s="644"/>
      <c r="P47" s="74"/>
      <c r="Q47" s="644"/>
      <c r="R47" s="74"/>
      <c r="S47" s="644"/>
      <c r="T47" s="74"/>
      <c r="U47" s="644"/>
      <c r="V47" s="74"/>
      <c r="W47" s="644"/>
      <c r="X47" s="74"/>
      <c r="Y47" s="183">
        <f t="shared" si="0"/>
        <v>0</v>
      </c>
      <c r="Z47" s="672"/>
      <c r="AA47" s="649"/>
      <c r="AB47" s="650"/>
      <c r="AC47" s="651"/>
      <c r="AD47" s="329"/>
      <c r="AF47" s="690"/>
      <c r="AG47" s="690"/>
      <c r="AH47" s="690"/>
      <c r="AI47" s="690"/>
      <c r="AJ47" s="690"/>
      <c r="AK47" s="690"/>
      <c r="AL47" s="690"/>
      <c r="AM47" s="690"/>
      <c r="AO47" s="689"/>
      <c r="AP47" s="689"/>
      <c r="AQ47" s="689"/>
      <c r="AR47" s="689"/>
      <c r="AS47" s="689"/>
    </row>
    <row r="48" spans="1:45" s="330" customFormat="1" ht="18.75" customHeight="1" thickBot="1" x14ac:dyDescent="0.2">
      <c r="A48" s="328"/>
      <c r="B48" s="407"/>
      <c r="C48" s="680" t="s">
        <v>85</v>
      </c>
      <c r="D48" s="681"/>
      <c r="E48" s="681"/>
      <c r="F48" s="681"/>
      <c r="G48" s="681"/>
      <c r="H48" s="682"/>
      <c r="I48" s="645"/>
      <c r="J48" s="78"/>
      <c r="K48" s="645"/>
      <c r="L48" s="75"/>
      <c r="M48" s="645"/>
      <c r="N48" s="75"/>
      <c r="O48" s="645"/>
      <c r="P48" s="75"/>
      <c r="Q48" s="645"/>
      <c r="R48" s="75"/>
      <c r="S48" s="645"/>
      <c r="T48" s="75"/>
      <c r="U48" s="645"/>
      <c r="V48" s="75"/>
      <c r="W48" s="645"/>
      <c r="X48" s="75"/>
      <c r="Y48" s="186">
        <f t="shared" si="0"/>
        <v>0</v>
      </c>
      <c r="Z48" s="673"/>
      <c r="AA48" s="652"/>
      <c r="AB48" s="653"/>
      <c r="AC48" s="654"/>
      <c r="AD48" s="329"/>
      <c r="AF48" s="690"/>
      <c r="AG48" s="690"/>
      <c r="AH48" s="690"/>
      <c r="AI48" s="690"/>
      <c r="AJ48" s="690"/>
      <c r="AK48" s="690"/>
      <c r="AL48" s="690"/>
      <c r="AM48" s="690"/>
      <c r="AO48" s="689"/>
      <c r="AP48" s="689"/>
      <c r="AQ48" s="689"/>
      <c r="AR48" s="689"/>
      <c r="AS48" s="689"/>
    </row>
    <row r="49" spans="1:45" s="330" customFormat="1" ht="18.75" customHeight="1" x14ac:dyDescent="0.15">
      <c r="A49" s="328"/>
      <c r="B49" s="641" t="s">
        <v>106</v>
      </c>
      <c r="C49" s="683" t="s">
        <v>32</v>
      </c>
      <c r="D49" s="684"/>
      <c r="E49" s="684"/>
      <c r="F49" s="684"/>
      <c r="G49" s="684"/>
      <c r="H49" s="685"/>
      <c r="I49" s="643">
        <f>'様式3-2'!B22</f>
        <v>0</v>
      </c>
      <c r="J49" s="76"/>
      <c r="K49" s="643">
        <f>'様式3-2'!C22</f>
        <v>0</v>
      </c>
      <c r="L49" s="73"/>
      <c r="M49" s="643">
        <f>'様式3-2'!D22</f>
        <v>0</v>
      </c>
      <c r="N49" s="73"/>
      <c r="O49" s="643">
        <f>'様式3-2'!E22</f>
        <v>0</v>
      </c>
      <c r="P49" s="73"/>
      <c r="Q49" s="643">
        <f>'様式3-2'!F22</f>
        <v>0</v>
      </c>
      <c r="R49" s="73"/>
      <c r="S49" s="643">
        <f>'様式3-2'!G22</f>
        <v>0</v>
      </c>
      <c r="T49" s="73"/>
      <c r="U49" s="643">
        <f>'様式3-2'!H22</f>
        <v>0</v>
      </c>
      <c r="V49" s="73"/>
      <c r="W49" s="643">
        <f>'様式3-2'!I22</f>
        <v>0</v>
      </c>
      <c r="X49" s="73"/>
      <c r="Y49" s="180">
        <f t="shared" si="0"/>
        <v>0</v>
      </c>
      <c r="Z49" s="671">
        <f t="shared" ref="Z49" si="78">SUM(Y49:Y53)</f>
        <v>0</v>
      </c>
      <c r="AA49" s="646"/>
      <c r="AB49" s="647"/>
      <c r="AC49" s="648"/>
      <c r="AD49" s="329"/>
      <c r="AF49" s="690">
        <f t="shared" ref="AF49" si="79">SUM(J49:J53)</f>
        <v>0</v>
      </c>
      <c r="AG49" s="690">
        <f t="shared" ref="AG49" si="80">SUM(L49:L53)</f>
        <v>0</v>
      </c>
      <c r="AH49" s="690">
        <f t="shared" ref="AH49" si="81">SUM(N49:N53)</f>
        <v>0</v>
      </c>
      <c r="AI49" s="690">
        <f t="shared" ref="AI49" si="82">SUM(P49:P53)</f>
        <v>0</v>
      </c>
      <c r="AJ49" s="690">
        <f t="shared" ref="AJ49" si="83">SUM(R49:R53)</f>
        <v>0</v>
      </c>
      <c r="AK49" s="690">
        <f t="shared" ref="AK49" si="84">SUM(T49:T53)</f>
        <v>0</v>
      </c>
      <c r="AL49" s="690">
        <f t="shared" ref="AL49" si="85">SUM(V49:V53)</f>
        <v>0</v>
      </c>
      <c r="AM49" s="690">
        <f t="shared" ref="AM49" si="86">SUM(X49:X53)</f>
        <v>0</v>
      </c>
      <c r="AO49" s="689">
        <f t="shared" ref="AO49" si="87">Y49</f>
        <v>0</v>
      </c>
      <c r="AP49" s="689">
        <f t="shared" ref="AP49" si="88">Y50</f>
        <v>0</v>
      </c>
      <c r="AQ49" s="689">
        <f t="shared" ref="AQ49" si="89">Y51</f>
        <v>0</v>
      </c>
      <c r="AR49" s="689">
        <f t="shared" ref="AR49" si="90">Y52</f>
        <v>0</v>
      </c>
      <c r="AS49" s="689">
        <f t="shared" ref="AS49" si="91">Y53</f>
        <v>0</v>
      </c>
    </row>
    <row r="50" spans="1:45" s="330" customFormat="1" ht="18.75" customHeight="1" x14ac:dyDescent="0.15">
      <c r="A50" s="328"/>
      <c r="B50" s="642"/>
      <c r="C50" s="674" t="s">
        <v>28</v>
      </c>
      <c r="D50" s="675"/>
      <c r="E50" s="675"/>
      <c r="F50" s="675"/>
      <c r="G50" s="675"/>
      <c r="H50" s="676"/>
      <c r="I50" s="644"/>
      <c r="J50" s="77"/>
      <c r="K50" s="644"/>
      <c r="L50" s="74"/>
      <c r="M50" s="644"/>
      <c r="N50" s="74"/>
      <c r="O50" s="644"/>
      <c r="P50" s="74"/>
      <c r="Q50" s="644"/>
      <c r="R50" s="74"/>
      <c r="S50" s="644"/>
      <c r="T50" s="74"/>
      <c r="U50" s="644"/>
      <c r="V50" s="74"/>
      <c r="W50" s="644"/>
      <c r="X50" s="74"/>
      <c r="Y50" s="183">
        <f t="shared" si="0"/>
        <v>0</v>
      </c>
      <c r="Z50" s="672"/>
      <c r="AA50" s="649"/>
      <c r="AB50" s="650"/>
      <c r="AC50" s="651"/>
      <c r="AD50" s="329"/>
      <c r="AF50" s="690"/>
      <c r="AG50" s="690"/>
      <c r="AH50" s="690"/>
      <c r="AI50" s="690"/>
      <c r="AJ50" s="690"/>
      <c r="AK50" s="690"/>
      <c r="AL50" s="690"/>
      <c r="AM50" s="690"/>
      <c r="AO50" s="689"/>
      <c r="AP50" s="689"/>
      <c r="AQ50" s="689"/>
      <c r="AR50" s="689"/>
      <c r="AS50" s="689"/>
    </row>
    <row r="51" spans="1:45" s="330" customFormat="1" ht="18.75" customHeight="1" x14ac:dyDescent="0.15">
      <c r="A51" s="328"/>
      <c r="B51" s="642"/>
      <c r="C51" s="674" t="s">
        <v>29</v>
      </c>
      <c r="D51" s="675"/>
      <c r="E51" s="675"/>
      <c r="F51" s="675"/>
      <c r="G51" s="675"/>
      <c r="H51" s="676"/>
      <c r="I51" s="644"/>
      <c r="J51" s="77"/>
      <c r="K51" s="644"/>
      <c r="L51" s="74"/>
      <c r="M51" s="644"/>
      <c r="N51" s="74"/>
      <c r="O51" s="644"/>
      <c r="P51" s="74"/>
      <c r="Q51" s="644"/>
      <c r="R51" s="74"/>
      <c r="S51" s="644"/>
      <c r="T51" s="74"/>
      <c r="U51" s="644"/>
      <c r="V51" s="74"/>
      <c r="W51" s="644"/>
      <c r="X51" s="74"/>
      <c r="Y51" s="183">
        <f t="shared" si="0"/>
        <v>0</v>
      </c>
      <c r="Z51" s="672"/>
      <c r="AA51" s="649"/>
      <c r="AB51" s="650"/>
      <c r="AC51" s="651"/>
      <c r="AD51" s="329"/>
      <c r="AF51" s="690"/>
      <c r="AG51" s="690"/>
      <c r="AH51" s="690"/>
      <c r="AI51" s="690"/>
      <c r="AJ51" s="690"/>
      <c r="AK51" s="690"/>
      <c r="AL51" s="690"/>
      <c r="AM51" s="690"/>
      <c r="AO51" s="689"/>
      <c r="AP51" s="689"/>
      <c r="AQ51" s="689"/>
      <c r="AR51" s="689"/>
      <c r="AS51" s="689"/>
    </row>
    <row r="52" spans="1:45" s="330" customFormat="1" ht="18.75" customHeight="1" x14ac:dyDescent="0.15">
      <c r="A52" s="328"/>
      <c r="B52" s="331" t="s">
        <v>87</v>
      </c>
      <c r="C52" s="677" t="s">
        <v>86</v>
      </c>
      <c r="D52" s="678"/>
      <c r="E52" s="678"/>
      <c r="F52" s="678"/>
      <c r="G52" s="678"/>
      <c r="H52" s="679"/>
      <c r="I52" s="644"/>
      <c r="J52" s="77"/>
      <c r="K52" s="644"/>
      <c r="L52" s="74"/>
      <c r="M52" s="644"/>
      <c r="N52" s="74"/>
      <c r="O52" s="644"/>
      <c r="P52" s="74"/>
      <c r="Q52" s="644"/>
      <c r="R52" s="74"/>
      <c r="S52" s="644"/>
      <c r="T52" s="74"/>
      <c r="U52" s="644"/>
      <c r="V52" s="74"/>
      <c r="W52" s="644"/>
      <c r="X52" s="74"/>
      <c r="Y52" s="183">
        <f t="shared" si="0"/>
        <v>0</v>
      </c>
      <c r="Z52" s="672"/>
      <c r="AA52" s="649"/>
      <c r="AB52" s="650"/>
      <c r="AC52" s="651"/>
      <c r="AD52" s="329"/>
      <c r="AF52" s="690"/>
      <c r="AG52" s="690"/>
      <c r="AH52" s="690"/>
      <c r="AI52" s="690"/>
      <c r="AJ52" s="690"/>
      <c r="AK52" s="690"/>
      <c r="AL52" s="690"/>
      <c r="AM52" s="690"/>
      <c r="AO52" s="689"/>
      <c r="AP52" s="689"/>
      <c r="AQ52" s="689"/>
      <c r="AR52" s="689"/>
      <c r="AS52" s="689"/>
    </row>
    <row r="53" spans="1:45" s="330" customFormat="1" ht="18.75" customHeight="1" thickBot="1" x14ac:dyDescent="0.2">
      <c r="A53" s="328"/>
      <c r="B53" s="407"/>
      <c r="C53" s="680" t="s">
        <v>85</v>
      </c>
      <c r="D53" s="681"/>
      <c r="E53" s="681"/>
      <c r="F53" s="681"/>
      <c r="G53" s="681"/>
      <c r="H53" s="682"/>
      <c r="I53" s="645"/>
      <c r="J53" s="78"/>
      <c r="K53" s="645"/>
      <c r="L53" s="75"/>
      <c r="M53" s="645"/>
      <c r="N53" s="75"/>
      <c r="O53" s="645"/>
      <c r="P53" s="75"/>
      <c r="Q53" s="645"/>
      <c r="R53" s="75"/>
      <c r="S53" s="645"/>
      <c r="T53" s="75"/>
      <c r="U53" s="645"/>
      <c r="V53" s="75"/>
      <c r="W53" s="645"/>
      <c r="X53" s="75"/>
      <c r="Y53" s="186">
        <f t="shared" si="0"/>
        <v>0</v>
      </c>
      <c r="Z53" s="673"/>
      <c r="AA53" s="652"/>
      <c r="AB53" s="653"/>
      <c r="AC53" s="654"/>
      <c r="AD53" s="329"/>
      <c r="AF53" s="690"/>
      <c r="AG53" s="690"/>
      <c r="AH53" s="690"/>
      <c r="AI53" s="690"/>
      <c r="AJ53" s="690"/>
      <c r="AK53" s="690"/>
      <c r="AL53" s="690"/>
      <c r="AM53" s="690"/>
      <c r="AO53" s="689"/>
      <c r="AP53" s="689"/>
      <c r="AQ53" s="689"/>
      <c r="AR53" s="689"/>
      <c r="AS53" s="689"/>
    </row>
    <row r="54" spans="1:45" s="330" customFormat="1" ht="18.75" customHeight="1" x14ac:dyDescent="0.15">
      <c r="A54" s="328"/>
      <c r="B54" s="641" t="s">
        <v>107</v>
      </c>
      <c r="C54" s="683" t="s">
        <v>32</v>
      </c>
      <c r="D54" s="684"/>
      <c r="E54" s="684"/>
      <c r="F54" s="684"/>
      <c r="G54" s="684"/>
      <c r="H54" s="685"/>
      <c r="I54" s="643">
        <f>'様式3-2'!B23</f>
        <v>0</v>
      </c>
      <c r="J54" s="76"/>
      <c r="K54" s="643">
        <f>'様式3-2'!C23</f>
        <v>0</v>
      </c>
      <c r="L54" s="73"/>
      <c r="M54" s="643">
        <f>'様式3-2'!D23</f>
        <v>0</v>
      </c>
      <c r="N54" s="73"/>
      <c r="O54" s="643">
        <f>'様式3-2'!E23</f>
        <v>0</v>
      </c>
      <c r="P54" s="73"/>
      <c r="Q54" s="643">
        <f>'様式3-2'!F23</f>
        <v>0</v>
      </c>
      <c r="R54" s="73"/>
      <c r="S54" s="643">
        <f>'様式3-2'!G23</f>
        <v>0</v>
      </c>
      <c r="T54" s="73"/>
      <c r="U54" s="643">
        <f>'様式3-2'!H23</f>
        <v>0</v>
      </c>
      <c r="V54" s="73"/>
      <c r="W54" s="643">
        <f>'様式3-2'!I23</f>
        <v>0</v>
      </c>
      <c r="X54" s="73"/>
      <c r="Y54" s="180">
        <f t="shared" si="0"/>
        <v>0</v>
      </c>
      <c r="Z54" s="671">
        <f t="shared" ref="Z54" si="92">SUM(Y54:Y58)</f>
        <v>0</v>
      </c>
      <c r="AA54" s="646"/>
      <c r="AB54" s="647"/>
      <c r="AC54" s="648"/>
      <c r="AD54" s="329"/>
      <c r="AF54" s="690">
        <f t="shared" ref="AF54" si="93">SUM(J54:J58)</f>
        <v>0</v>
      </c>
      <c r="AG54" s="690">
        <f t="shared" ref="AG54" si="94">SUM(L54:L58)</f>
        <v>0</v>
      </c>
      <c r="AH54" s="690">
        <f t="shared" ref="AH54" si="95">SUM(N54:N58)</f>
        <v>0</v>
      </c>
      <c r="AI54" s="690">
        <f t="shared" ref="AI54" si="96">SUM(P54:P58)</f>
        <v>0</v>
      </c>
      <c r="AJ54" s="690">
        <f t="shared" ref="AJ54" si="97">SUM(R54:R58)</f>
        <v>0</v>
      </c>
      <c r="AK54" s="690">
        <f t="shared" ref="AK54" si="98">SUM(T54:T58)</f>
        <v>0</v>
      </c>
      <c r="AL54" s="690">
        <f t="shared" ref="AL54" si="99">SUM(V54:V58)</f>
        <v>0</v>
      </c>
      <c r="AM54" s="690">
        <f t="shared" ref="AM54" si="100">SUM(X54:X58)</f>
        <v>0</v>
      </c>
      <c r="AO54" s="689">
        <f t="shared" ref="AO54" si="101">Y54</f>
        <v>0</v>
      </c>
      <c r="AP54" s="689">
        <f t="shared" ref="AP54" si="102">Y55</f>
        <v>0</v>
      </c>
      <c r="AQ54" s="689">
        <f t="shared" ref="AQ54" si="103">Y56</f>
        <v>0</v>
      </c>
      <c r="AR54" s="689">
        <f t="shared" ref="AR54" si="104">Y57</f>
        <v>0</v>
      </c>
      <c r="AS54" s="689">
        <f t="shared" ref="AS54" si="105">Y58</f>
        <v>0</v>
      </c>
    </row>
    <row r="55" spans="1:45" s="330" customFormat="1" ht="18.75" customHeight="1" x14ac:dyDescent="0.15">
      <c r="A55" s="328"/>
      <c r="B55" s="642"/>
      <c r="C55" s="674" t="s">
        <v>28</v>
      </c>
      <c r="D55" s="675"/>
      <c r="E55" s="675"/>
      <c r="F55" s="675"/>
      <c r="G55" s="675"/>
      <c r="H55" s="676"/>
      <c r="I55" s="644"/>
      <c r="J55" s="77"/>
      <c r="K55" s="644"/>
      <c r="L55" s="74"/>
      <c r="M55" s="644"/>
      <c r="N55" s="74"/>
      <c r="O55" s="644"/>
      <c r="P55" s="74"/>
      <c r="Q55" s="644"/>
      <c r="R55" s="74"/>
      <c r="S55" s="644"/>
      <c r="T55" s="74"/>
      <c r="U55" s="644"/>
      <c r="V55" s="74"/>
      <c r="W55" s="644"/>
      <c r="X55" s="74"/>
      <c r="Y55" s="183">
        <f t="shared" si="0"/>
        <v>0</v>
      </c>
      <c r="Z55" s="672"/>
      <c r="AA55" s="649"/>
      <c r="AB55" s="650"/>
      <c r="AC55" s="651"/>
      <c r="AD55" s="329"/>
      <c r="AF55" s="690"/>
      <c r="AG55" s="690"/>
      <c r="AH55" s="690"/>
      <c r="AI55" s="690"/>
      <c r="AJ55" s="690"/>
      <c r="AK55" s="690"/>
      <c r="AL55" s="690"/>
      <c r="AM55" s="690"/>
      <c r="AO55" s="689"/>
      <c r="AP55" s="689"/>
      <c r="AQ55" s="689"/>
      <c r="AR55" s="689"/>
      <c r="AS55" s="689"/>
    </row>
    <row r="56" spans="1:45" s="330" customFormat="1" ht="18.75" customHeight="1" x14ac:dyDescent="0.15">
      <c r="A56" s="328"/>
      <c r="B56" s="642"/>
      <c r="C56" s="674" t="s">
        <v>29</v>
      </c>
      <c r="D56" s="675"/>
      <c r="E56" s="675"/>
      <c r="F56" s="675"/>
      <c r="G56" s="675"/>
      <c r="H56" s="676"/>
      <c r="I56" s="644"/>
      <c r="J56" s="77"/>
      <c r="K56" s="644"/>
      <c r="L56" s="74"/>
      <c r="M56" s="644"/>
      <c r="N56" s="74"/>
      <c r="O56" s="644"/>
      <c r="P56" s="74"/>
      <c r="Q56" s="644"/>
      <c r="R56" s="74"/>
      <c r="S56" s="644"/>
      <c r="T56" s="74"/>
      <c r="U56" s="644"/>
      <c r="V56" s="74"/>
      <c r="W56" s="644"/>
      <c r="X56" s="74"/>
      <c r="Y56" s="183">
        <f t="shared" si="0"/>
        <v>0</v>
      </c>
      <c r="Z56" s="672"/>
      <c r="AA56" s="649"/>
      <c r="AB56" s="650"/>
      <c r="AC56" s="651"/>
      <c r="AD56" s="329"/>
      <c r="AF56" s="690"/>
      <c r="AG56" s="690"/>
      <c r="AH56" s="690"/>
      <c r="AI56" s="690"/>
      <c r="AJ56" s="690"/>
      <c r="AK56" s="690"/>
      <c r="AL56" s="690"/>
      <c r="AM56" s="690"/>
      <c r="AO56" s="689"/>
      <c r="AP56" s="689"/>
      <c r="AQ56" s="689"/>
      <c r="AR56" s="689"/>
      <c r="AS56" s="689"/>
    </row>
    <row r="57" spans="1:45" s="330" customFormat="1" ht="18.75" customHeight="1" x14ac:dyDescent="0.15">
      <c r="A57" s="328"/>
      <c r="B57" s="331" t="s">
        <v>87</v>
      </c>
      <c r="C57" s="677" t="s">
        <v>86</v>
      </c>
      <c r="D57" s="678"/>
      <c r="E57" s="678"/>
      <c r="F57" s="678"/>
      <c r="G57" s="678"/>
      <c r="H57" s="679"/>
      <c r="I57" s="644"/>
      <c r="J57" s="77"/>
      <c r="K57" s="644"/>
      <c r="L57" s="74"/>
      <c r="M57" s="644"/>
      <c r="N57" s="74"/>
      <c r="O57" s="644"/>
      <c r="P57" s="74"/>
      <c r="Q57" s="644"/>
      <c r="R57" s="74"/>
      <c r="S57" s="644"/>
      <c r="T57" s="74"/>
      <c r="U57" s="644"/>
      <c r="V57" s="74"/>
      <c r="W57" s="644"/>
      <c r="X57" s="74"/>
      <c r="Y57" s="183">
        <f t="shared" si="0"/>
        <v>0</v>
      </c>
      <c r="Z57" s="672"/>
      <c r="AA57" s="649"/>
      <c r="AB57" s="650"/>
      <c r="AC57" s="651"/>
      <c r="AD57" s="329"/>
      <c r="AF57" s="690"/>
      <c r="AG57" s="690"/>
      <c r="AH57" s="690"/>
      <c r="AI57" s="690"/>
      <c r="AJ57" s="690"/>
      <c r="AK57" s="690"/>
      <c r="AL57" s="690"/>
      <c r="AM57" s="690"/>
      <c r="AO57" s="689"/>
      <c r="AP57" s="689"/>
      <c r="AQ57" s="689"/>
      <c r="AR57" s="689"/>
      <c r="AS57" s="689"/>
    </row>
    <row r="58" spans="1:45" s="330" customFormat="1" ht="18.75" customHeight="1" thickBot="1" x14ac:dyDescent="0.2">
      <c r="A58" s="328"/>
      <c r="B58" s="407"/>
      <c r="C58" s="680" t="s">
        <v>85</v>
      </c>
      <c r="D58" s="681"/>
      <c r="E58" s="681"/>
      <c r="F58" s="681"/>
      <c r="G58" s="681"/>
      <c r="H58" s="682"/>
      <c r="I58" s="645"/>
      <c r="J58" s="78"/>
      <c r="K58" s="645"/>
      <c r="L58" s="75"/>
      <c r="M58" s="645"/>
      <c r="N58" s="75"/>
      <c r="O58" s="645"/>
      <c r="P58" s="75"/>
      <c r="Q58" s="645"/>
      <c r="R58" s="75"/>
      <c r="S58" s="645"/>
      <c r="T58" s="75"/>
      <c r="U58" s="645"/>
      <c r="V58" s="75"/>
      <c r="W58" s="645"/>
      <c r="X58" s="75"/>
      <c r="Y58" s="186">
        <f t="shared" si="0"/>
        <v>0</v>
      </c>
      <c r="Z58" s="673"/>
      <c r="AA58" s="652"/>
      <c r="AB58" s="653"/>
      <c r="AC58" s="654"/>
      <c r="AD58" s="329"/>
      <c r="AF58" s="690"/>
      <c r="AG58" s="690"/>
      <c r="AH58" s="690"/>
      <c r="AI58" s="690"/>
      <c r="AJ58" s="690"/>
      <c r="AK58" s="690"/>
      <c r="AL58" s="690"/>
      <c r="AM58" s="690"/>
      <c r="AO58" s="689"/>
      <c r="AP58" s="689"/>
      <c r="AQ58" s="689"/>
      <c r="AR58" s="689"/>
      <c r="AS58" s="689"/>
    </row>
    <row r="59" spans="1:45" s="330" customFormat="1" ht="18.75" customHeight="1" x14ac:dyDescent="0.15">
      <c r="A59" s="328"/>
      <c r="B59" s="641" t="s">
        <v>108</v>
      </c>
      <c r="C59" s="683" t="s">
        <v>32</v>
      </c>
      <c r="D59" s="684"/>
      <c r="E59" s="684"/>
      <c r="F59" s="684"/>
      <c r="G59" s="684"/>
      <c r="H59" s="685"/>
      <c r="I59" s="643">
        <f>'様式3-2'!B24</f>
        <v>0</v>
      </c>
      <c r="J59" s="76"/>
      <c r="K59" s="643">
        <f>'様式3-2'!C24</f>
        <v>0</v>
      </c>
      <c r="L59" s="73"/>
      <c r="M59" s="643">
        <f>'様式3-2'!D24</f>
        <v>0</v>
      </c>
      <c r="N59" s="73"/>
      <c r="O59" s="643">
        <f>'様式3-2'!E24</f>
        <v>0</v>
      </c>
      <c r="P59" s="73"/>
      <c r="Q59" s="643">
        <f>'様式3-2'!F24</f>
        <v>0</v>
      </c>
      <c r="R59" s="73"/>
      <c r="S59" s="643">
        <f>'様式3-2'!G24</f>
        <v>0</v>
      </c>
      <c r="T59" s="73"/>
      <c r="U59" s="643">
        <f>'様式3-2'!H24</f>
        <v>0</v>
      </c>
      <c r="V59" s="73"/>
      <c r="W59" s="643">
        <f>'様式3-2'!I24</f>
        <v>0</v>
      </c>
      <c r="X59" s="73"/>
      <c r="Y59" s="180">
        <f t="shared" si="0"/>
        <v>0</v>
      </c>
      <c r="Z59" s="671">
        <f t="shared" ref="Z59" si="106">SUM(Y59:Y63)</f>
        <v>0</v>
      </c>
      <c r="AA59" s="646"/>
      <c r="AB59" s="647"/>
      <c r="AC59" s="648"/>
      <c r="AD59" s="329"/>
      <c r="AF59" s="690">
        <f t="shared" ref="AF59" si="107">SUM(J59:J63)</f>
        <v>0</v>
      </c>
      <c r="AG59" s="690">
        <f t="shared" ref="AG59" si="108">SUM(L59:L63)</f>
        <v>0</v>
      </c>
      <c r="AH59" s="690">
        <f t="shared" ref="AH59" si="109">SUM(N59:N63)</f>
        <v>0</v>
      </c>
      <c r="AI59" s="690">
        <f t="shared" ref="AI59" si="110">SUM(P59:P63)</f>
        <v>0</v>
      </c>
      <c r="AJ59" s="690">
        <f t="shared" ref="AJ59" si="111">SUM(R59:R63)</f>
        <v>0</v>
      </c>
      <c r="AK59" s="690">
        <f>SUM(T59:T63)</f>
        <v>0</v>
      </c>
      <c r="AL59" s="690">
        <f t="shared" ref="AL59" si="112">SUM(V59:V63)</f>
        <v>0</v>
      </c>
      <c r="AM59" s="690">
        <f t="shared" ref="AM59" si="113">SUM(X59:X63)</f>
        <v>0</v>
      </c>
      <c r="AO59" s="689">
        <f t="shared" ref="AO59" si="114">Y59</f>
        <v>0</v>
      </c>
      <c r="AP59" s="689">
        <f t="shared" ref="AP59" si="115">Y60</f>
        <v>0</v>
      </c>
      <c r="AQ59" s="689">
        <f t="shared" ref="AQ59" si="116">Y61</f>
        <v>0</v>
      </c>
      <c r="AR59" s="689">
        <f t="shared" ref="AR59" si="117">Y62</f>
        <v>0</v>
      </c>
      <c r="AS59" s="689">
        <f>Y63</f>
        <v>0</v>
      </c>
    </row>
    <row r="60" spans="1:45" s="330" customFormat="1" ht="18.75" customHeight="1" x14ac:dyDescent="0.15">
      <c r="A60" s="328"/>
      <c r="B60" s="642"/>
      <c r="C60" s="674" t="s">
        <v>28</v>
      </c>
      <c r="D60" s="675"/>
      <c r="E60" s="675"/>
      <c r="F60" s="675"/>
      <c r="G60" s="675"/>
      <c r="H60" s="676"/>
      <c r="I60" s="644"/>
      <c r="J60" s="77"/>
      <c r="K60" s="644"/>
      <c r="L60" s="74"/>
      <c r="M60" s="644"/>
      <c r="N60" s="74"/>
      <c r="O60" s="644"/>
      <c r="P60" s="74"/>
      <c r="Q60" s="644"/>
      <c r="R60" s="74"/>
      <c r="S60" s="644"/>
      <c r="T60" s="74"/>
      <c r="U60" s="644"/>
      <c r="V60" s="74"/>
      <c r="W60" s="644"/>
      <c r="X60" s="74"/>
      <c r="Y60" s="183">
        <f t="shared" si="0"/>
        <v>0</v>
      </c>
      <c r="Z60" s="672"/>
      <c r="AA60" s="649"/>
      <c r="AB60" s="650"/>
      <c r="AC60" s="651"/>
      <c r="AD60" s="329"/>
      <c r="AF60" s="690"/>
      <c r="AG60" s="690"/>
      <c r="AH60" s="690"/>
      <c r="AI60" s="690"/>
      <c r="AJ60" s="690"/>
      <c r="AK60" s="690"/>
      <c r="AL60" s="690"/>
      <c r="AM60" s="690"/>
      <c r="AO60" s="689"/>
      <c r="AP60" s="689"/>
      <c r="AQ60" s="689"/>
      <c r="AR60" s="689"/>
      <c r="AS60" s="689"/>
    </row>
    <row r="61" spans="1:45" s="330" customFormat="1" ht="18.75" customHeight="1" x14ac:dyDescent="0.15">
      <c r="A61" s="328"/>
      <c r="B61" s="642"/>
      <c r="C61" s="674" t="s">
        <v>29</v>
      </c>
      <c r="D61" s="675"/>
      <c r="E61" s="675"/>
      <c r="F61" s="675"/>
      <c r="G61" s="675"/>
      <c r="H61" s="676"/>
      <c r="I61" s="644"/>
      <c r="J61" s="77"/>
      <c r="K61" s="644"/>
      <c r="L61" s="74"/>
      <c r="M61" s="644"/>
      <c r="N61" s="74"/>
      <c r="O61" s="644"/>
      <c r="P61" s="74"/>
      <c r="Q61" s="644"/>
      <c r="R61" s="74"/>
      <c r="S61" s="644"/>
      <c r="T61" s="74"/>
      <c r="U61" s="644"/>
      <c r="V61" s="74"/>
      <c r="W61" s="644"/>
      <c r="X61" s="74"/>
      <c r="Y61" s="183">
        <f t="shared" si="0"/>
        <v>0</v>
      </c>
      <c r="Z61" s="672"/>
      <c r="AA61" s="649"/>
      <c r="AB61" s="650"/>
      <c r="AC61" s="651"/>
      <c r="AD61" s="329"/>
      <c r="AF61" s="690"/>
      <c r="AG61" s="690"/>
      <c r="AH61" s="690"/>
      <c r="AI61" s="690"/>
      <c r="AJ61" s="690"/>
      <c r="AK61" s="690"/>
      <c r="AL61" s="690"/>
      <c r="AM61" s="690"/>
      <c r="AO61" s="689"/>
      <c r="AP61" s="689"/>
      <c r="AQ61" s="689"/>
      <c r="AR61" s="689"/>
      <c r="AS61" s="689"/>
    </row>
    <row r="62" spans="1:45" s="330" customFormat="1" ht="18.75" customHeight="1" x14ac:dyDescent="0.15">
      <c r="A62" s="328"/>
      <c r="B62" s="331" t="s">
        <v>87</v>
      </c>
      <c r="C62" s="677" t="s">
        <v>86</v>
      </c>
      <c r="D62" s="678"/>
      <c r="E62" s="678"/>
      <c r="F62" s="678"/>
      <c r="G62" s="678"/>
      <c r="H62" s="679"/>
      <c r="I62" s="644"/>
      <c r="J62" s="77"/>
      <c r="K62" s="644"/>
      <c r="L62" s="74"/>
      <c r="M62" s="644"/>
      <c r="N62" s="74"/>
      <c r="O62" s="644"/>
      <c r="P62" s="74"/>
      <c r="Q62" s="644"/>
      <c r="R62" s="74"/>
      <c r="S62" s="644"/>
      <c r="T62" s="74"/>
      <c r="U62" s="644"/>
      <c r="V62" s="74"/>
      <c r="W62" s="644"/>
      <c r="X62" s="74"/>
      <c r="Y62" s="183">
        <f t="shared" si="0"/>
        <v>0</v>
      </c>
      <c r="Z62" s="672"/>
      <c r="AA62" s="649"/>
      <c r="AB62" s="650"/>
      <c r="AC62" s="651"/>
      <c r="AD62" s="329"/>
      <c r="AF62" s="690"/>
      <c r="AG62" s="690"/>
      <c r="AH62" s="690"/>
      <c r="AI62" s="690"/>
      <c r="AJ62" s="690"/>
      <c r="AK62" s="690"/>
      <c r="AL62" s="690"/>
      <c r="AM62" s="690"/>
      <c r="AO62" s="689"/>
      <c r="AP62" s="689"/>
      <c r="AQ62" s="689"/>
      <c r="AR62" s="689"/>
      <c r="AS62" s="689"/>
    </row>
    <row r="63" spans="1:45" s="330" customFormat="1" ht="18.75" customHeight="1" thickBot="1" x14ac:dyDescent="0.2">
      <c r="A63" s="328"/>
      <c r="B63" s="407"/>
      <c r="C63" s="680" t="s">
        <v>85</v>
      </c>
      <c r="D63" s="681"/>
      <c r="E63" s="681"/>
      <c r="F63" s="681"/>
      <c r="G63" s="681"/>
      <c r="H63" s="682"/>
      <c r="I63" s="645"/>
      <c r="J63" s="78"/>
      <c r="K63" s="645"/>
      <c r="L63" s="75"/>
      <c r="M63" s="645"/>
      <c r="N63" s="75"/>
      <c r="O63" s="645"/>
      <c r="P63" s="75"/>
      <c r="Q63" s="645"/>
      <c r="R63" s="75"/>
      <c r="S63" s="645"/>
      <c r="T63" s="75"/>
      <c r="U63" s="645"/>
      <c r="V63" s="75"/>
      <c r="W63" s="645"/>
      <c r="X63" s="75"/>
      <c r="Y63" s="186">
        <f t="shared" si="0"/>
        <v>0</v>
      </c>
      <c r="Z63" s="673"/>
      <c r="AA63" s="652"/>
      <c r="AB63" s="653"/>
      <c r="AC63" s="654"/>
      <c r="AD63" s="329"/>
      <c r="AF63" s="690"/>
      <c r="AG63" s="690"/>
      <c r="AH63" s="690"/>
      <c r="AI63" s="690"/>
      <c r="AJ63" s="690"/>
      <c r="AK63" s="690"/>
      <c r="AL63" s="690"/>
      <c r="AM63" s="690"/>
      <c r="AO63" s="689"/>
      <c r="AP63" s="689"/>
      <c r="AQ63" s="689"/>
      <c r="AR63" s="689"/>
      <c r="AS63" s="689"/>
    </row>
    <row r="64" spans="1:45" s="330" customFormat="1" ht="18.75" customHeight="1" x14ac:dyDescent="0.15">
      <c r="A64" s="328"/>
      <c r="B64" s="641" t="s">
        <v>109</v>
      </c>
      <c r="C64" s="683" t="s">
        <v>32</v>
      </c>
      <c r="D64" s="684"/>
      <c r="E64" s="684"/>
      <c r="F64" s="684"/>
      <c r="G64" s="684"/>
      <c r="H64" s="685"/>
      <c r="I64" s="643">
        <f>'様式3-2'!B25</f>
        <v>0</v>
      </c>
      <c r="J64" s="76"/>
      <c r="K64" s="643">
        <f>'様式3-2'!C25</f>
        <v>0</v>
      </c>
      <c r="L64" s="73"/>
      <c r="M64" s="643">
        <f>'様式3-2'!D25</f>
        <v>0</v>
      </c>
      <c r="N64" s="73"/>
      <c r="O64" s="643">
        <f>'様式3-2'!E25</f>
        <v>0</v>
      </c>
      <c r="P64" s="73"/>
      <c r="Q64" s="643">
        <f>'様式3-2'!F25</f>
        <v>0</v>
      </c>
      <c r="R64" s="73"/>
      <c r="S64" s="643">
        <f>'様式3-2'!G25</f>
        <v>0</v>
      </c>
      <c r="T64" s="73"/>
      <c r="U64" s="643">
        <f>'様式3-2'!H25</f>
        <v>0</v>
      </c>
      <c r="V64" s="73"/>
      <c r="W64" s="643">
        <f>'様式3-2'!I25</f>
        <v>0</v>
      </c>
      <c r="X64" s="73"/>
      <c r="Y64" s="180">
        <f t="shared" si="0"/>
        <v>0</v>
      </c>
      <c r="Z64" s="671">
        <f>SUM(Y64:Y68)</f>
        <v>0</v>
      </c>
      <c r="AA64" s="646"/>
      <c r="AB64" s="647"/>
      <c r="AC64" s="648"/>
      <c r="AD64" s="329"/>
      <c r="AF64" s="690">
        <f>SUM(J64:J68)</f>
        <v>0</v>
      </c>
      <c r="AG64" s="690">
        <f t="shared" ref="AG64" si="118">SUM(L64:L68)</f>
        <v>0</v>
      </c>
      <c r="AH64" s="690">
        <f t="shared" ref="AH64" si="119">SUM(N64:N68)</f>
        <v>0</v>
      </c>
      <c r="AI64" s="690">
        <f t="shared" ref="AI64" si="120">SUM(P64:P68)</f>
        <v>0</v>
      </c>
      <c r="AJ64" s="690">
        <f t="shared" ref="AJ64" si="121">SUM(R64:R68)</f>
        <v>0</v>
      </c>
      <c r="AK64" s="690">
        <f t="shared" ref="AK64" si="122">SUM(T64:T68)</f>
        <v>0</v>
      </c>
      <c r="AL64" s="690">
        <f t="shared" ref="AL64" si="123">SUM(V64:V68)</f>
        <v>0</v>
      </c>
      <c r="AM64" s="690">
        <f t="shared" ref="AM64" si="124">SUM(X64:X68)</f>
        <v>0</v>
      </c>
      <c r="AO64" s="689">
        <f t="shared" ref="AO64" si="125">Y64</f>
        <v>0</v>
      </c>
      <c r="AP64" s="689">
        <f t="shared" ref="AP64" si="126">Y65</f>
        <v>0</v>
      </c>
      <c r="AQ64" s="689">
        <f>Y66</f>
        <v>0</v>
      </c>
      <c r="AR64" s="689">
        <f t="shared" ref="AR64" si="127">Y67</f>
        <v>0</v>
      </c>
      <c r="AS64" s="689">
        <f t="shared" ref="AS64" si="128">Y68</f>
        <v>0</v>
      </c>
    </row>
    <row r="65" spans="1:45" s="330" customFormat="1" ht="18.75" customHeight="1" x14ac:dyDescent="0.15">
      <c r="A65" s="328"/>
      <c r="B65" s="642"/>
      <c r="C65" s="674" t="s">
        <v>28</v>
      </c>
      <c r="D65" s="675"/>
      <c r="E65" s="675"/>
      <c r="F65" s="675"/>
      <c r="G65" s="675"/>
      <c r="H65" s="676"/>
      <c r="I65" s="644"/>
      <c r="J65" s="77"/>
      <c r="K65" s="644"/>
      <c r="L65" s="74"/>
      <c r="M65" s="644"/>
      <c r="N65" s="74"/>
      <c r="O65" s="644"/>
      <c r="P65" s="74"/>
      <c r="Q65" s="644"/>
      <c r="R65" s="74"/>
      <c r="S65" s="644"/>
      <c r="T65" s="74"/>
      <c r="U65" s="644"/>
      <c r="V65" s="74"/>
      <c r="W65" s="644"/>
      <c r="X65" s="74"/>
      <c r="Y65" s="183">
        <f t="shared" si="0"/>
        <v>0</v>
      </c>
      <c r="Z65" s="672"/>
      <c r="AA65" s="649"/>
      <c r="AB65" s="650"/>
      <c r="AC65" s="651"/>
      <c r="AD65" s="329"/>
      <c r="AF65" s="690"/>
      <c r="AG65" s="690"/>
      <c r="AH65" s="690"/>
      <c r="AI65" s="690"/>
      <c r="AJ65" s="690"/>
      <c r="AK65" s="690"/>
      <c r="AL65" s="690"/>
      <c r="AM65" s="690"/>
      <c r="AO65" s="689"/>
      <c r="AP65" s="689"/>
      <c r="AQ65" s="689"/>
      <c r="AR65" s="689"/>
      <c r="AS65" s="689"/>
    </row>
    <row r="66" spans="1:45" s="330" customFormat="1" ht="18.75" customHeight="1" x14ac:dyDescent="0.15">
      <c r="A66" s="328"/>
      <c r="B66" s="642"/>
      <c r="C66" s="674" t="s">
        <v>29</v>
      </c>
      <c r="D66" s="675"/>
      <c r="E66" s="675"/>
      <c r="F66" s="675"/>
      <c r="G66" s="675"/>
      <c r="H66" s="676"/>
      <c r="I66" s="644"/>
      <c r="J66" s="77"/>
      <c r="K66" s="644"/>
      <c r="L66" s="74"/>
      <c r="M66" s="644"/>
      <c r="N66" s="74"/>
      <c r="O66" s="644"/>
      <c r="P66" s="74"/>
      <c r="Q66" s="644"/>
      <c r="R66" s="74"/>
      <c r="S66" s="644"/>
      <c r="T66" s="74"/>
      <c r="U66" s="644"/>
      <c r="V66" s="74"/>
      <c r="W66" s="644"/>
      <c r="X66" s="74"/>
      <c r="Y66" s="183">
        <f t="shared" si="0"/>
        <v>0</v>
      </c>
      <c r="Z66" s="672"/>
      <c r="AA66" s="649"/>
      <c r="AB66" s="650"/>
      <c r="AC66" s="651"/>
      <c r="AD66" s="329"/>
      <c r="AF66" s="690"/>
      <c r="AG66" s="690"/>
      <c r="AH66" s="690"/>
      <c r="AI66" s="690"/>
      <c r="AJ66" s="690"/>
      <c r="AK66" s="690"/>
      <c r="AL66" s="690"/>
      <c r="AM66" s="690"/>
      <c r="AO66" s="689"/>
      <c r="AP66" s="689"/>
      <c r="AQ66" s="689"/>
      <c r="AR66" s="689"/>
      <c r="AS66" s="689"/>
    </row>
    <row r="67" spans="1:45" s="330" customFormat="1" ht="18.75" customHeight="1" x14ac:dyDescent="0.15">
      <c r="A67" s="328"/>
      <c r="B67" s="331" t="s">
        <v>87</v>
      </c>
      <c r="C67" s="677" t="s">
        <v>86</v>
      </c>
      <c r="D67" s="678"/>
      <c r="E67" s="678"/>
      <c r="F67" s="678"/>
      <c r="G67" s="678"/>
      <c r="H67" s="679"/>
      <c r="I67" s="644"/>
      <c r="J67" s="77"/>
      <c r="K67" s="644"/>
      <c r="L67" s="74"/>
      <c r="M67" s="644"/>
      <c r="N67" s="74"/>
      <c r="O67" s="644"/>
      <c r="P67" s="74"/>
      <c r="Q67" s="644"/>
      <c r="R67" s="74"/>
      <c r="S67" s="644"/>
      <c r="T67" s="74"/>
      <c r="U67" s="644"/>
      <c r="V67" s="74"/>
      <c r="W67" s="644"/>
      <c r="X67" s="74"/>
      <c r="Y67" s="183">
        <f t="shared" si="0"/>
        <v>0</v>
      </c>
      <c r="Z67" s="672"/>
      <c r="AA67" s="649"/>
      <c r="AB67" s="650"/>
      <c r="AC67" s="651"/>
      <c r="AD67" s="329"/>
      <c r="AF67" s="690"/>
      <c r="AG67" s="690"/>
      <c r="AH67" s="690"/>
      <c r="AI67" s="690"/>
      <c r="AJ67" s="690"/>
      <c r="AK67" s="690"/>
      <c r="AL67" s="690"/>
      <c r="AM67" s="690"/>
      <c r="AO67" s="689"/>
      <c r="AP67" s="689"/>
      <c r="AQ67" s="689"/>
      <c r="AR67" s="689"/>
      <c r="AS67" s="689"/>
    </row>
    <row r="68" spans="1:45" s="330" customFormat="1" ht="18.75" customHeight="1" thickBot="1" x14ac:dyDescent="0.2">
      <c r="A68" s="328"/>
      <c r="B68" s="407"/>
      <c r="C68" s="680" t="s">
        <v>85</v>
      </c>
      <c r="D68" s="681"/>
      <c r="E68" s="681"/>
      <c r="F68" s="681"/>
      <c r="G68" s="681"/>
      <c r="H68" s="682"/>
      <c r="I68" s="645"/>
      <c r="J68" s="78"/>
      <c r="K68" s="645"/>
      <c r="L68" s="75"/>
      <c r="M68" s="645"/>
      <c r="N68" s="75"/>
      <c r="O68" s="645"/>
      <c r="P68" s="75"/>
      <c r="Q68" s="645"/>
      <c r="R68" s="75"/>
      <c r="S68" s="645"/>
      <c r="T68" s="75"/>
      <c r="U68" s="645"/>
      <c r="V68" s="75"/>
      <c r="W68" s="645"/>
      <c r="X68" s="75"/>
      <c r="Y68" s="186">
        <f t="shared" si="0"/>
        <v>0</v>
      </c>
      <c r="Z68" s="673"/>
      <c r="AA68" s="652"/>
      <c r="AB68" s="653"/>
      <c r="AC68" s="654"/>
      <c r="AD68" s="329"/>
      <c r="AF68" s="690"/>
      <c r="AG68" s="690"/>
      <c r="AH68" s="690"/>
      <c r="AI68" s="690"/>
      <c r="AJ68" s="690"/>
      <c r="AK68" s="690"/>
      <c r="AL68" s="690"/>
      <c r="AM68" s="690"/>
      <c r="AO68" s="689"/>
      <c r="AP68" s="689"/>
      <c r="AQ68" s="689"/>
      <c r="AR68" s="689"/>
      <c r="AS68" s="689"/>
    </row>
    <row r="69" spans="1:45" s="330" customFormat="1" ht="18.75" customHeight="1" x14ac:dyDescent="0.15">
      <c r="A69" s="328"/>
      <c r="B69" s="332" t="s">
        <v>69</v>
      </c>
      <c r="C69" s="683" t="s">
        <v>32</v>
      </c>
      <c r="D69" s="684"/>
      <c r="E69" s="684"/>
      <c r="F69" s="684"/>
      <c r="G69" s="684"/>
      <c r="H69" s="685"/>
      <c r="I69" s="686">
        <f>'様式3-2'!B26</f>
        <v>0</v>
      </c>
      <c r="J69" s="187">
        <f>SUM(J14,J19,J24,J29,J34,J39,J44,J49,J54,J59,J64)</f>
        <v>0</v>
      </c>
      <c r="K69" s="668">
        <f>'様式3-2'!C26</f>
        <v>0</v>
      </c>
      <c r="L69" s="188">
        <f>SUM(L14,L19,L24,L29,L34,L39,L44,L49,L54,L59,L64)</f>
        <v>0</v>
      </c>
      <c r="M69" s="668">
        <f>'様式3-2'!D26</f>
        <v>0</v>
      </c>
      <c r="N69" s="188">
        <f>SUM(N14,N19,N24,N29,N34,N39,N44,N49,N54,N59,N64)</f>
        <v>0</v>
      </c>
      <c r="O69" s="668">
        <f>'様式3-2'!E26</f>
        <v>0</v>
      </c>
      <c r="P69" s="188">
        <f>SUM(P14,P19,P24,P29,P34,P39,P44,P49,P54,P59,P64)</f>
        <v>0</v>
      </c>
      <c r="Q69" s="668">
        <f>'様式3-2'!F26</f>
        <v>0</v>
      </c>
      <c r="R69" s="188">
        <f>SUM(R14,R19,R24,R29,R34,R39,R44,R49,R54,R59,R64)</f>
        <v>0</v>
      </c>
      <c r="S69" s="668">
        <f>'様式3-2'!G26</f>
        <v>0</v>
      </c>
      <c r="T69" s="188">
        <f>SUM(T14,T19,T24,T29,T34,T39,T44,T49,T54,T59,T64)</f>
        <v>0</v>
      </c>
      <c r="U69" s="668">
        <f>'様式3-2'!H26</f>
        <v>0</v>
      </c>
      <c r="V69" s="188">
        <f>SUM(V14,V19,V24,V29,V34,V39,V44,V49,V54,V59,V64)</f>
        <v>0</v>
      </c>
      <c r="W69" s="668">
        <f>'様式3-2'!I26</f>
        <v>0</v>
      </c>
      <c r="X69" s="189">
        <f>SUM(X14,X19,X24,X29,X34,X39,X44,X49,X54,X59,X64)</f>
        <v>0</v>
      </c>
      <c r="Y69" s="180">
        <f>SUM(J69,L69,N69,P69,R69,T69,V69,X69)</f>
        <v>0</v>
      </c>
      <c r="Z69" s="671">
        <f>SUM(Y69:Y73)</f>
        <v>0</v>
      </c>
      <c r="AA69" s="646"/>
      <c r="AB69" s="647"/>
      <c r="AC69" s="648"/>
      <c r="AD69" s="329"/>
    </row>
    <row r="70" spans="1:45" s="330" customFormat="1" ht="18.75" customHeight="1" x14ac:dyDescent="0.15">
      <c r="A70" s="328"/>
      <c r="B70" s="333"/>
      <c r="C70" s="674" t="s">
        <v>28</v>
      </c>
      <c r="D70" s="675"/>
      <c r="E70" s="675"/>
      <c r="F70" s="675"/>
      <c r="G70" s="675"/>
      <c r="H70" s="676"/>
      <c r="I70" s="687"/>
      <c r="J70" s="190">
        <f>SUM(J15,J20,J25,J30,J35,J40,J45,J50,J55,J60,J65)</f>
        <v>0</v>
      </c>
      <c r="K70" s="669"/>
      <c r="L70" s="191">
        <f>SUM(L15,L20,L25,L30,L35,L40,L45,L50,L55,L60,L65)</f>
        <v>0</v>
      </c>
      <c r="M70" s="669"/>
      <c r="N70" s="191">
        <f>SUM(N15,N20,N25,N30,N35,N40,N45,N50,N55,N60,N65)</f>
        <v>0</v>
      </c>
      <c r="O70" s="669"/>
      <c r="P70" s="191">
        <f>SUM(P15,P20,P25,P30,P35,P40,P45,P50,P55,P60,P65)</f>
        <v>0</v>
      </c>
      <c r="Q70" s="669"/>
      <c r="R70" s="191">
        <f>SUM(R15,R20,R25,R30,R35,R40,R45,R50,R55,R60,R65)</f>
        <v>0</v>
      </c>
      <c r="S70" s="669"/>
      <c r="T70" s="191">
        <f>SUM(T15,T20,T25,T30,T35,T40,T45,T50,T55,T60,T65)</f>
        <v>0</v>
      </c>
      <c r="U70" s="669"/>
      <c r="V70" s="191">
        <f>SUM(V15,V20,V25,V30,V35,V40,V45,V50,V55,V60,V65)</f>
        <v>0</v>
      </c>
      <c r="W70" s="669"/>
      <c r="X70" s="192">
        <f>SUM(X15,X20,X25,X30,X35,X40,X45,X50,X55,X60,X65)</f>
        <v>0</v>
      </c>
      <c r="Y70" s="183">
        <f t="shared" ref="Y70:Y73" si="129">SUM(J70,L70,N70,P70,R70,T70,V70,X70)</f>
        <v>0</v>
      </c>
      <c r="Z70" s="672"/>
      <c r="AA70" s="649"/>
      <c r="AB70" s="650"/>
      <c r="AC70" s="651"/>
      <c r="AD70" s="329"/>
    </row>
    <row r="71" spans="1:45" s="330" customFormat="1" ht="18.75" customHeight="1" x14ac:dyDescent="0.15">
      <c r="A71" s="328"/>
      <c r="B71" s="333"/>
      <c r="C71" s="674" t="s">
        <v>29</v>
      </c>
      <c r="D71" s="675"/>
      <c r="E71" s="675"/>
      <c r="F71" s="675"/>
      <c r="G71" s="675"/>
      <c r="H71" s="676"/>
      <c r="I71" s="687"/>
      <c r="J71" s="190">
        <f>SUM(J16,J21,J26,J31,J36,J41,J46,J51,J56,J61,J66)</f>
        <v>0</v>
      </c>
      <c r="K71" s="669"/>
      <c r="L71" s="191">
        <f>SUM(L16,L21,L26,L31,L36,L41,L46,L51,L56,L61,L66)</f>
        <v>0</v>
      </c>
      <c r="M71" s="669"/>
      <c r="N71" s="191">
        <f>SUM(N16,N21,N26,N31,N36,N41,N46,N51,N56,N61,N66)</f>
        <v>0</v>
      </c>
      <c r="O71" s="669"/>
      <c r="P71" s="191">
        <f>SUM(P16,P21,P26,P31,P36,P41,P46,P51,P56,P61,P66)</f>
        <v>0</v>
      </c>
      <c r="Q71" s="669"/>
      <c r="R71" s="191">
        <f>SUM(R16,R21,R26,R31,R36,R41,R46,R51,R56,R61,R66)</f>
        <v>0</v>
      </c>
      <c r="S71" s="669"/>
      <c r="T71" s="191">
        <f>SUM(T16,T21,T26,T31,T36,T41,T46,T51,T56,T61,T66)</f>
        <v>0</v>
      </c>
      <c r="U71" s="669"/>
      <c r="V71" s="191">
        <f>SUM(V16,V21,V26,V31,V36,V41,V46,V51,V56,V61,V66)</f>
        <v>0</v>
      </c>
      <c r="W71" s="669"/>
      <c r="X71" s="192">
        <f>SUM(X16,X21,X26,X31,X36,X41,X46,X51,X56,X61,X66)</f>
        <v>0</v>
      </c>
      <c r="Y71" s="183">
        <f t="shared" si="129"/>
        <v>0</v>
      </c>
      <c r="Z71" s="672"/>
      <c r="AA71" s="649"/>
      <c r="AB71" s="650"/>
      <c r="AC71" s="651"/>
      <c r="AD71" s="329"/>
    </row>
    <row r="72" spans="1:45" s="330" customFormat="1" ht="18.75" customHeight="1" x14ac:dyDescent="0.15">
      <c r="A72" s="328"/>
      <c r="B72" s="331" t="s">
        <v>87</v>
      </c>
      <c r="C72" s="677" t="s">
        <v>86</v>
      </c>
      <c r="D72" s="678"/>
      <c r="E72" s="678"/>
      <c r="F72" s="678"/>
      <c r="G72" s="678"/>
      <c r="H72" s="679"/>
      <c r="I72" s="687"/>
      <c r="J72" s="190">
        <f>SUM(J17,J22,J27,J32,J37,J42,J47,J52,J57,J62,J67)</f>
        <v>0</v>
      </c>
      <c r="K72" s="669"/>
      <c r="L72" s="191">
        <f>SUM(L17,L22,L27,L32,L37,L42,L47,L52,L57,L62,L67)</f>
        <v>0</v>
      </c>
      <c r="M72" s="669"/>
      <c r="N72" s="191">
        <f>SUM(N17,N22,N27,N32,N37,N42,N47,N52,N57,N62,N67)</f>
        <v>0</v>
      </c>
      <c r="O72" s="669"/>
      <c r="P72" s="191">
        <f>SUM(P17,P22,P27,P32,P37,P42,P47,P52,P57,P62,P67)</f>
        <v>0</v>
      </c>
      <c r="Q72" s="669"/>
      <c r="R72" s="191">
        <f>SUM(R17,R22,R27,R32,R37,R42,R47,R52,R57,R62,R67)</f>
        <v>0</v>
      </c>
      <c r="S72" s="669"/>
      <c r="T72" s="191">
        <f>SUM(T17,T22,T27,T32,T37,T42,T47,T52,T57,T62,T67)</f>
        <v>0</v>
      </c>
      <c r="U72" s="669"/>
      <c r="V72" s="191">
        <f>SUM(V17,V22,V27,V32,V37,V42,V47,V52,V57,V62,V67)</f>
        <v>0</v>
      </c>
      <c r="W72" s="669"/>
      <c r="X72" s="192">
        <f>SUM(X17,X22,X27,X32,X37,X42,X47,X52,X57,X62,X67)</f>
        <v>0</v>
      </c>
      <c r="Y72" s="183">
        <f t="shared" si="129"/>
        <v>0</v>
      </c>
      <c r="Z72" s="672"/>
      <c r="AA72" s="649"/>
      <c r="AB72" s="650"/>
      <c r="AC72" s="651"/>
      <c r="AD72" s="329"/>
    </row>
    <row r="73" spans="1:45" s="330" customFormat="1" ht="18.75" customHeight="1" thickBot="1" x14ac:dyDescent="0.2">
      <c r="A73" s="328"/>
      <c r="B73" s="219">
        <f>SUM(B18,B23,B28,B33,B38,B43,B48,B53,B58,B63,B68)</f>
        <v>0</v>
      </c>
      <c r="C73" s="680" t="s">
        <v>85</v>
      </c>
      <c r="D73" s="681"/>
      <c r="E73" s="681"/>
      <c r="F73" s="681"/>
      <c r="G73" s="681"/>
      <c r="H73" s="682"/>
      <c r="I73" s="688"/>
      <c r="J73" s="193">
        <f>SUM(J18,J23,J28,J33,J38,J43,J48,J53,J58,J63,J68)</f>
        <v>0</v>
      </c>
      <c r="K73" s="670"/>
      <c r="L73" s="194">
        <f>SUM(L18,L23,L28,L33,L38,L43,L48,L53,L58,L63,L68)</f>
        <v>0</v>
      </c>
      <c r="M73" s="670"/>
      <c r="N73" s="194">
        <f>SUM(N18,N23,N28,N33,N38,N43,N48,N53,N58,N63,N68)</f>
        <v>0</v>
      </c>
      <c r="O73" s="670"/>
      <c r="P73" s="194">
        <f>SUM(P18,P23,P28,P33,P38,P43,P48,P53,P58,P63,P68)</f>
        <v>0</v>
      </c>
      <c r="Q73" s="670"/>
      <c r="R73" s="194">
        <f>SUM(R18,R23,R28,R33,R38,R43,R48,R53,R58,R63,R68)</f>
        <v>0</v>
      </c>
      <c r="S73" s="670"/>
      <c r="T73" s="194">
        <f>SUM(T18,T23,T28,T33,T38,T43,T48,T53,T58,T63,T68)</f>
        <v>0</v>
      </c>
      <c r="U73" s="670"/>
      <c r="V73" s="194">
        <f>SUM(V18,V23,V28,V33,V38,V43,V48,V53,V58,V63,V68)</f>
        <v>0</v>
      </c>
      <c r="W73" s="670"/>
      <c r="X73" s="195">
        <f>SUM(X18,X23,X28,X33,X38,X43,X48,X53,X58,X63,X68)</f>
        <v>0</v>
      </c>
      <c r="Y73" s="186">
        <f t="shared" si="129"/>
        <v>0</v>
      </c>
      <c r="Z73" s="673"/>
      <c r="AA73" s="652"/>
      <c r="AB73" s="653"/>
      <c r="AC73" s="654"/>
      <c r="AD73" s="329"/>
    </row>
    <row r="74" spans="1:45" s="330" customFormat="1" ht="18.75" customHeight="1" x14ac:dyDescent="0.15">
      <c r="A74" s="328"/>
      <c r="B74" s="334"/>
      <c r="C74" s="335"/>
      <c r="D74" s="335"/>
      <c r="E74" s="335"/>
      <c r="F74" s="336"/>
      <c r="G74" s="336"/>
      <c r="H74" s="337"/>
      <c r="I74" s="336"/>
      <c r="J74" s="336"/>
      <c r="K74" s="336"/>
      <c r="L74" s="336"/>
      <c r="M74" s="336"/>
      <c r="N74" s="336"/>
      <c r="O74" s="336"/>
      <c r="P74" s="336"/>
      <c r="Q74" s="336"/>
      <c r="R74" s="336"/>
      <c r="S74" s="336"/>
      <c r="T74" s="336"/>
      <c r="U74" s="336"/>
      <c r="V74" s="336"/>
      <c r="W74" s="336"/>
      <c r="X74" s="336"/>
      <c r="Y74" s="336"/>
      <c r="Z74" s="336"/>
      <c r="AA74" s="336"/>
      <c r="AB74" s="336"/>
      <c r="AC74" s="336"/>
      <c r="AD74" s="336"/>
    </row>
    <row r="75" spans="1:45" s="330" customFormat="1" ht="42" customHeight="1" x14ac:dyDescent="0.15">
      <c r="A75" s="328"/>
      <c r="B75" s="655" t="s">
        <v>44</v>
      </c>
      <c r="C75" s="656"/>
      <c r="D75" s="656"/>
      <c r="E75" s="657"/>
      <c r="F75" s="658"/>
      <c r="G75" s="659"/>
      <c r="H75" s="659"/>
      <c r="I75" s="659"/>
      <c r="J75" s="659"/>
      <c r="K75" s="659"/>
      <c r="L75" s="659"/>
      <c r="M75" s="659"/>
      <c r="N75" s="659"/>
      <c r="O75" s="659"/>
      <c r="P75" s="659"/>
      <c r="Q75" s="659"/>
      <c r="R75" s="659"/>
      <c r="S75" s="659"/>
      <c r="T75" s="659"/>
      <c r="U75" s="659"/>
      <c r="V75" s="659"/>
      <c r="W75" s="659"/>
      <c r="X75" s="659"/>
      <c r="Y75" s="659"/>
      <c r="Z75" s="659"/>
      <c r="AA75" s="659"/>
      <c r="AB75" s="659"/>
      <c r="AC75" s="660"/>
      <c r="AD75" s="338"/>
      <c r="AF75" s="339"/>
      <c r="AL75" s="339"/>
    </row>
    <row r="76" spans="1:45" s="330" customFormat="1" ht="9.75" customHeight="1" x14ac:dyDescent="0.15">
      <c r="A76" s="328"/>
      <c r="B76" s="340"/>
      <c r="C76" s="340"/>
      <c r="D76" s="340"/>
      <c r="E76" s="340"/>
      <c r="F76" s="341"/>
      <c r="G76" s="341"/>
      <c r="H76" s="341"/>
      <c r="I76" s="341"/>
      <c r="J76" s="341"/>
      <c r="K76" s="341"/>
      <c r="L76" s="341"/>
      <c r="M76" s="341"/>
      <c r="N76" s="341"/>
      <c r="O76" s="341"/>
      <c r="P76" s="341"/>
      <c r="Q76" s="341"/>
      <c r="R76" s="341"/>
      <c r="S76" s="341"/>
      <c r="T76" s="341"/>
      <c r="U76" s="341"/>
      <c r="V76" s="341"/>
      <c r="W76" s="341"/>
      <c r="X76" s="341"/>
      <c r="Y76" s="338"/>
      <c r="Z76" s="342"/>
      <c r="AA76" s="338"/>
      <c r="AB76" s="338"/>
      <c r="AC76" s="338"/>
      <c r="AD76" s="338"/>
      <c r="AF76" s="339"/>
      <c r="AL76" s="339"/>
    </row>
    <row r="77" spans="1:45" s="330" customFormat="1" ht="66" customHeight="1" x14ac:dyDescent="0.15">
      <c r="A77" s="328"/>
      <c r="B77" s="661" t="s">
        <v>33</v>
      </c>
      <c r="C77" s="662"/>
      <c r="D77" s="662"/>
      <c r="E77" s="663"/>
      <c r="F77" s="664"/>
      <c r="G77" s="665"/>
      <c r="H77" s="665"/>
      <c r="I77" s="665"/>
      <c r="J77" s="665"/>
      <c r="K77" s="665"/>
      <c r="L77" s="665"/>
      <c r="M77" s="665"/>
      <c r="N77" s="665"/>
      <c r="O77" s="665"/>
      <c r="P77" s="665"/>
      <c r="Q77" s="665"/>
      <c r="R77" s="665"/>
      <c r="S77" s="665"/>
      <c r="T77" s="665"/>
      <c r="U77" s="665"/>
      <c r="V77" s="665"/>
      <c r="W77" s="665"/>
      <c r="X77" s="665"/>
      <c r="Y77" s="665"/>
      <c r="Z77" s="665"/>
      <c r="AA77" s="665"/>
      <c r="AB77" s="665"/>
      <c r="AC77" s="666"/>
      <c r="AD77" s="338"/>
      <c r="AF77" s="339"/>
      <c r="AL77" s="339"/>
    </row>
    <row r="78" spans="1:45" x14ac:dyDescent="0.15">
      <c r="A78" s="667"/>
      <c r="B78" s="667"/>
      <c r="C78" s="667"/>
      <c r="D78" s="667"/>
      <c r="E78" s="667"/>
      <c r="F78" s="667"/>
      <c r="G78" s="667"/>
      <c r="H78" s="667"/>
      <c r="I78" s="667"/>
      <c r="J78" s="667"/>
      <c r="K78" s="667"/>
      <c r="L78" s="667"/>
      <c r="M78" s="667"/>
      <c r="N78" s="667"/>
      <c r="O78" s="667"/>
      <c r="P78" s="667"/>
      <c r="Q78" s="667"/>
      <c r="R78" s="667"/>
      <c r="S78" s="667"/>
      <c r="T78" s="667"/>
      <c r="U78" s="667"/>
      <c r="V78" s="667"/>
      <c r="W78" s="667"/>
      <c r="X78" s="667"/>
      <c r="Y78" s="667"/>
      <c r="Z78" s="667"/>
      <c r="AA78" s="667"/>
      <c r="AB78" s="667"/>
      <c r="AC78" s="667"/>
      <c r="AD78" s="667"/>
    </row>
    <row r="79" spans="1:45" ht="176.25" customHeight="1" x14ac:dyDescent="0.15">
      <c r="B79" s="639"/>
      <c r="C79" s="640"/>
      <c r="D79" s="640"/>
      <c r="E79" s="640"/>
      <c r="F79" s="640"/>
      <c r="G79" s="640"/>
      <c r="H79" s="640"/>
      <c r="I79" s="640"/>
      <c r="J79" s="640"/>
      <c r="K79" s="640"/>
      <c r="L79" s="640"/>
      <c r="M79" s="640"/>
      <c r="N79" s="640"/>
      <c r="O79" s="640"/>
      <c r="P79" s="640"/>
      <c r="Q79" s="640"/>
      <c r="R79" s="640"/>
      <c r="S79" s="640"/>
      <c r="T79" s="640"/>
      <c r="U79" s="640"/>
      <c r="V79" s="640"/>
      <c r="W79" s="640"/>
      <c r="X79" s="640"/>
      <c r="Y79" s="640"/>
      <c r="Z79" s="640"/>
      <c r="AA79" s="640"/>
      <c r="AB79" s="640"/>
      <c r="AC79" s="640"/>
    </row>
  </sheetData>
  <sheetProtection formatCells="0" formatColumns="0" formatRows="0"/>
  <protectedRanges>
    <protectedRange password="CECB" sqref="E12:G13 B12:C13 I12:Y13 AA12:AB73" name="範囲1_2_1"/>
    <protectedRange password="CECB" sqref="B4 B10:AA11 AB10:AC10 AB11:AD11" name="範囲1_1_1_2"/>
    <protectedRange password="CECB" sqref="B77" name="範囲1_1_1_1_1"/>
    <protectedRange password="CECB" sqref="B5:B6 U6:W6 W7:W8 Y5:Z5 X6:X8 U8:V8 Q7 Q5 D5:D6 T5 T7 F6:F8 C7:D8" name="範囲1_1_1_3_1"/>
  </protectedRanges>
  <mergeCells count="373">
    <mergeCell ref="AA24:AC28"/>
    <mergeCell ref="AA29:AC33"/>
    <mergeCell ref="AA34:AC38"/>
    <mergeCell ref="AA39:AC43"/>
    <mergeCell ref="AA44:AC48"/>
    <mergeCell ref="AA49:AC53"/>
    <mergeCell ref="Q7:T8"/>
    <mergeCell ref="Q5:T6"/>
    <mergeCell ref="B11:AC11"/>
    <mergeCell ref="B14:B16"/>
    <mergeCell ref="C14:H14"/>
    <mergeCell ref="I14:I18"/>
    <mergeCell ref="K14:K18"/>
    <mergeCell ref="M14:M18"/>
    <mergeCell ref="O14:O18"/>
    <mergeCell ref="AA14:AC18"/>
    <mergeCell ref="B24:B26"/>
    <mergeCell ref="C24:H24"/>
    <mergeCell ref="I24:I28"/>
    <mergeCell ref="K24:K28"/>
    <mergeCell ref="M24:M28"/>
    <mergeCell ref="O24:O28"/>
    <mergeCell ref="D8:F8"/>
    <mergeCell ref="B10:AA10"/>
    <mergeCell ref="AB10:AC10"/>
    <mergeCell ref="B4:AC4"/>
    <mergeCell ref="B5:C5"/>
    <mergeCell ref="D5:P5"/>
    <mergeCell ref="B6:C8"/>
    <mergeCell ref="D6:F6"/>
    <mergeCell ref="G6:P6"/>
    <mergeCell ref="D7:F7"/>
    <mergeCell ref="G7:P7"/>
    <mergeCell ref="G8:P8"/>
    <mergeCell ref="U7:W8"/>
    <mergeCell ref="X7:AC8"/>
    <mergeCell ref="U5:AC6"/>
    <mergeCell ref="AF11:AM11"/>
    <mergeCell ref="AO11:AS11"/>
    <mergeCell ref="B12:B13"/>
    <mergeCell ref="I12:X12"/>
    <mergeCell ref="Y12:Y13"/>
    <mergeCell ref="Z12:Z13"/>
    <mergeCell ref="AA12:AC13"/>
    <mergeCell ref="I13:J13"/>
    <mergeCell ref="K13:L13"/>
    <mergeCell ref="M13:N13"/>
    <mergeCell ref="O13:P13"/>
    <mergeCell ref="Q13:R13"/>
    <mergeCell ref="S13:T13"/>
    <mergeCell ref="U13:V13"/>
    <mergeCell ref="W13:X13"/>
    <mergeCell ref="AS14:AS18"/>
    <mergeCell ref="C15:H15"/>
    <mergeCell ref="C16:H16"/>
    <mergeCell ref="C17:H17"/>
    <mergeCell ref="C18:H18"/>
    <mergeCell ref="AL14:AL18"/>
    <mergeCell ref="AM14:AM18"/>
    <mergeCell ref="AO14:AO18"/>
    <mergeCell ref="AP14:AP18"/>
    <mergeCell ref="AQ14:AQ18"/>
    <mergeCell ref="AR14:AR18"/>
    <mergeCell ref="AF14:AF18"/>
    <mergeCell ref="AG14:AG18"/>
    <mergeCell ref="AH14:AH18"/>
    <mergeCell ref="AI14:AI18"/>
    <mergeCell ref="AJ14:AJ18"/>
    <mergeCell ref="AK14:AK18"/>
    <mergeCell ref="Q14:Q18"/>
    <mergeCell ref="S14:S18"/>
    <mergeCell ref="U14:U18"/>
    <mergeCell ref="W14:W18"/>
    <mergeCell ref="Z14:Z18"/>
    <mergeCell ref="W19:W23"/>
    <mergeCell ref="Z19:Z23"/>
    <mergeCell ref="B19:B21"/>
    <mergeCell ref="C19:H19"/>
    <mergeCell ref="I19:I23"/>
    <mergeCell ref="K19:K23"/>
    <mergeCell ref="M19:M23"/>
    <mergeCell ref="O19:O23"/>
    <mergeCell ref="AA19:AC23"/>
    <mergeCell ref="S24:S28"/>
    <mergeCell ref="U24:U28"/>
    <mergeCell ref="W24:W28"/>
    <mergeCell ref="Z24:Z28"/>
    <mergeCell ref="AS19:AS23"/>
    <mergeCell ref="C20:H20"/>
    <mergeCell ref="C21:H21"/>
    <mergeCell ref="C22:H22"/>
    <mergeCell ref="C23:H23"/>
    <mergeCell ref="AL19:AL23"/>
    <mergeCell ref="AM19:AM23"/>
    <mergeCell ref="AO19:AO23"/>
    <mergeCell ref="AP19:AP23"/>
    <mergeCell ref="AQ19:AQ23"/>
    <mergeCell ref="AR19:AR23"/>
    <mergeCell ref="AF19:AF23"/>
    <mergeCell ref="AG19:AG23"/>
    <mergeCell ref="AH19:AH23"/>
    <mergeCell ref="AI19:AI23"/>
    <mergeCell ref="AJ19:AJ23"/>
    <mergeCell ref="AK19:AK23"/>
    <mergeCell ref="Q19:Q23"/>
    <mergeCell ref="S19:S23"/>
    <mergeCell ref="U19:U23"/>
    <mergeCell ref="B29:B31"/>
    <mergeCell ref="C29:H29"/>
    <mergeCell ref="I29:I33"/>
    <mergeCell ref="K29:K33"/>
    <mergeCell ref="M29:M33"/>
    <mergeCell ref="O29:O33"/>
    <mergeCell ref="AS24:AS28"/>
    <mergeCell ref="C25:H25"/>
    <mergeCell ref="C26:H26"/>
    <mergeCell ref="C27:H27"/>
    <mergeCell ref="C28:H28"/>
    <mergeCell ref="AL24:AL28"/>
    <mergeCell ref="AM24:AM28"/>
    <mergeCell ref="AO24:AO28"/>
    <mergeCell ref="AP24:AP28"/>
    <mergeCell ref="AQ24:AQ28"/>
    <mergeCell ref="AR24:AR28"/>
    <mergeCell ref="AF24:AF28"/>
    <mergeCell ref="AG24:AG28"/>
    <mergeCell ref="AH24:AH28"/>
    <mergeCell ref="AI24:AI28"/>
    <mergeCell ref="AJ24:AJ28"/>
    <mergeCell ref="AK24:AK28"/>
    <mergeCell ref="Q24:Q28"/>
    <mergeCell ref="AS34:AS38"/>
    <mergeCell ref="C35:H35"/>
    <mergeCell ref="C36:H36"/>
    <mergeCell ref="AJ29:AJ33"/>
    <mergeCell ref="AK29:AK33"/>
    <mergeCell ref="Q29:Q33"/>
    <mergeCell ref="S29:S33"/>
    <mergeCell ref="U29:U33"/>
    <mergeCell ref="W29:W33"/>
    <mergeCell ref="Z29:Z33"/>
    <mergeCell ref="AS29:AS33"/>
    <mergeCell ref="C30:H30"/>
    <mergeCell ref="C31:H31"/>
    <mergeCell ref="C32:H32"/>
    <mergeCell ref="C33:H33"/>
    <mergeCell ref="AL29:AL33"/>
    <mergeCell ref="AM29:AM33"/>
    <mergeCell ref="AO29:AO33"/>
    <mergeCell ref="AP29:AP33"/>
    <mergeCell ref="AQ29:AQ33"/>
    <mergeCell ref="AR29:AR33"/>
    <mergeCell ref="AF29:AF33"/>
    <mergeCell ref="AG29:AG33"/>
    <mergeCell ref="AH29:AH33"/>
    <mergeCell ref="AI29:AI33"/>
    <mergeCell ref="AM34:AM38"/>
    <mergeCell ref="AO34:AO38"/>
    <mergeCell ref="AP34:AP38"/>
    <mergeCell ref="AQ34:AQ38"/>
    <mergeCell ref="AR34:AR38"/>
    <mergeCell ref="AF34:AF38"/>
    <mergeCell ref="AG34:AG38"/>
    <mergeCell ref="AH34:AH38"/>
    <mergeCell ref="AI34:AI38"/>
    <mergeCell ref="AJ34:AJ38"/>
    <mergeCell ref="AK34:AK38"/>
    <mergeCell ref="B39:B41"/>
    <mergeCell ref="C39:H39"/>
    <mergeCell ref="I39:I43"/>
    <mergeCell ref="K39:K43"/>
    <mergeCell ref="M39:M43"/>
    <mergeCell ref="O39:O43"/>
    <mergeCell ref="C37:H37"/>
    <mergeCell ref="C38:H38"/>
    <mergeCell ref="AL34:AL38"/>
    <mergeCell ref="Q34:Q38"/>
    <mergeCell ref="S34:S38"/>
    <mergeCell ref="U34:U38"/>
    <mergeCell ref="W34:W38"/>
    <mergeCell ref="Z34:Z38"/>
    <mergeCell ref="B34:B36"/>
    <mergeCell ref="C34:H34"/>
    <mergeCell ref="I34:I38"/>
    <mergeCell ref="K34:K38"/>
    <mergeCell ref="M34:M38"/>
    <mergeCell ref="O34:O38"/>
    <mergeCell ref="AI39:AI43"/>
    <mergeCell ref="AS44:AS48"/>
    <mergeCell ref="C45:H45"/>
    <mergeCell ref="C46:H46"/>
    <mergeCell ref="AJ39:AJ43"/>
    <mergeCell ref="AK39:AK43"/>
    <mergeCell ref="Q39:Q43"/>
    <mergeCell ref="S39:S43"/>
    <mergeCell ref="U39:U43"/>
    <mergeCell ref="W39:W43"/>
    <mergeCell ref="Z39:Z43"/>
    <mergeCell ref="AS39:AS43"/>
    <mergeCell ref="C40:H40"/>
    <mergeCell ref="C41:H41"/>
    <mergeCell ref="C42:H42"/>
    <mergeCell ref="C43:H43"/>
    <mergeCell ref="AL39:AL43"/>
    <mergeCell ref="AM39:AM43"/>
    <mergeCell ref="AO39:AO43"/>
    <mergeCell ref="AP39:AP43"/>
    <mergeCell ref="AQ39:AQ43"/>
    <mergeCell ref="AR39:AR43"/>
    <mergeCell ref="AF39:AF43"/>
    <mergeCell ref="AG39:AG43"/>
    <mergeCell ref="AH39:AH43"/>
    <mergeCell ref="AM44:AM48"/>
    <mergeCell ref="AO44:AO48"/>
    <mergeCell ref="AP44:AP48"/>
    <mergeCell ref="AQ44:AQ48"/>
    <mergeCell ref="AR44:AR48"/>
    <mergeCell ref="AF44:AF48"/>
    <mergeCell ref="AG44:AG48"/>
    <mergeCell ref="AH44:AH48"/>
    <mergeCell ref="AI44:AI48"/>
    <mergeCell ref="AJ44:AJ48"/>
    <mergeCell ref="AK44:AK48"/>
    <mergeCell ref="B49:B51"/>
    <mergeCell ref="C49:H49"/>
    <mergeCell ref="I49:I53"/>
    <mergeCell ref="K49:K53"/>
    <mergeCell ref="M49:M53"/>
    <mergeCell ref="O49:O53"/>
    <mergeCell ref="C47:H47"/>
    <mergeCell ref="C48:H48"/>
    <mergeCell ref="AL44:AL48"/>
    <mergeCell ref="Q44:Q48"/>
    <mergeCell ref="S44:S48"/>
    <mergeCell ref="U44:U48"/>
    <mergeCell ref="W44:W48"/>
    <mergeCell ref="Z44:Z48"/>
    <mergeCell ref="B44:B46"/>
    <mergeCell ref="C44:H44"/>
    <mergeCell ref="I44:I48"/>
    <mergeCell ref="K44:K48"/>
    <mergeCell ref="M44:M48"/>
    <mergeCell ref="O44:O48"/>
    <mergeCell ref="AS54:AS58"/>
    <mergeCell ref="C55:H55"/>
    <mergeCell ref="AJ49:AJ53"/>
    <mergeCell ref="AK49:AK53"/>
    <mergeCell ref="Q49:Q53"/>
    <mergeCell ref="S49:S53"/>
    <mergeCell ref="U49:U53"/>
    <mergeCell ref="W49:W53"/>
    <mergeCell ref="Z49:Z53"/>
    <mergeCell ref="AS49:AS53"/>
    <mergeCell ref="C50:H50"/>
    <mergeCell ref="C51:H51"/>
    <mergeCell ref="C52:H52"/>
    <mergeCell ref="C53:H53"/>
    <mergeCell ref="AL49:AL53"/>
    <mergeCell ref="AM49:AM53"/>
    <mergeCell ref="AO49:AO53"/>
    <mergeCell ref="AP49:AP53"/>
    <mergeCell ref="AQ49:AQ53"/>
    <mergeCell ref="AR49:AR53"/>
    <mergeCell ref="AF49:AF53"/>
    <mergeCell ref="AG49:AG53"/>
    <mergeCell ref="AH49:AH53"/>
    <mergeCell ref="AI49:AI53"/>
    <mergeCell ref="AL54:AL58"/>
    <mergeCell ref="AM54:AM58"/>
    <mergeCell ref="AO54:AO58"/>
    <mergeCell ref="AP54:AP58"/>
    <mergeCell ref="B54:B56"/>
    <mergeCell ref="C54:H54"/>
    <mergeCell ref="I54:I58"/>
    <mergeCell ref="K54:K58"/>
    <mergeCell ref="M54:M58"/>
    <mergeCell ref="O54:O58"/>
    <mergeCell ref="B59:B61"/>
    <mergeCell ref="C59:H59"/>
    <mergeCell ref="I59:I63"/>
    <mergeCell ref="K59:K63"/>
    <mergeCell ref="M59:M63"/>
    <mergeCell ref="O59:O63"/>
    <mergeCell ref="AA59:AC63"/>
    <mergeCell ref="AQ54:AQ58"/>
    <mergeCell ref="AR54:AR58"/>
    <mergeCell ref="AF54:AF58"/>
    <mergeCell ref="AG54:AG58"/>
    <mergeCell ref="AH54:AH58"/>
    <mergeCell ref="AI54:AI58"/>
    <mergeCell ref="AJ54:AJ58"/>
    <mergeCell ref="AK54:AK58"/>
    <mergeCell ref="Q54:Q58"/>
    <mergeCell ref="S54:S58"/>
    <mergeCell ref="U54:U58"/>
    <mergeCell ref="W54:W58"/>
    <mergeCell ref="Z54:Z58"/>
    <mergeCell ref="AA54:AC58"/>
    <mergeCell ref="C56:H56"/>
    <mergeCell ref="C57:H57"/>
    <mergeCell ref="C58:H58"/>
    <mergeCell ref="O64:O68"/>
    <mergeCell ref="AS59:AS63"/>
    <mergeCell ref="C60:H60"/>
    <mergeCell ref="C61:H61"/>
    <mergeCell ref="C62:H62"/>
    <mergeCell ref="C63:H63"/>
    <mergeCell ref="AL59:AL63"/>
    <mergeCell ref="AM59:AM63"/>
    <mergeCell ref="AO59:AO63"/>
    <mergeCell ref="AP59:AP63"/>
    <mergeCell ref="AQ59:AQ63"/>
    <mergeCell ref="AR59:AR63"/>
    <mergeCell ref="AF59:AF63"/>
    <mergeCell ref="AG59:AG63"/>
    <mergeCell ref="AH59:AH63"/>
    <mergeCell ref="AI59:AI63"/>
    <mergeCell ref="AJ59:AJ63"/>
    <mergeCell ref="AK59:AK63"/>
    <mergeCell ref="Q59:Q63"/>
    <mergeCell ref="S59:S63"/>
    <mergeCell ref="U59:U63"/>
    <mergeCell ref="W59:W63"/>
    <mergeCell ref="Z59:Z63"/>
    <mergeCell ref="AS64:AS68"/>
    <mergeCell ref="C65:H65"/>
    <mergeCell ref="AR64:AR68"/>
    <mergeCell ref="AF64:AF68"/>
    <mergeCell ref="AG64:AG68"/>
    <mergeCell ref="AH64:AH68"/>
    <mergeCell ref="AI64:AI68"/>
    <mergeCell ref="AJ64:AJ68"/>
    <mergeCell ref="AK64:AK68"/>
    <mergeCell ref="Q64:Q68"/>
    <mergeCell ref="S64:S68"/>
    <mergeCell ref="U64:U68"/>
    <mergeCell ref="W64:W68"/>
    <mergeCell ref="Z64:Z68"/>
    <mergeCell ref="AA64:AC68"/>
    <mergeCell ref="C66:H66"/>
    <mergeCell ref="C67:H67"/>
    <mergeCell ref="C68:H68"/>
    <mergeCell ref="AL64:AL68"/>
    <mergeCell ref="AM64:AM68"/>
    <mergeCell ref="AO64:AO68"/>
    <mergeCell ref="AP64:AP68"/>
    <mergeCell ref="AQ64:AQ68"/>
    <mergeCell ref="C64:H64"/>
    <mergeCell ref="I64:I68"/>
    <mergeCell ref="B79:AC79"/>
    <mergeCell ref="B64:B66"/>
    <mergeCell ref="K64:K68"/>
    <mergeCell ref="M64:M68"/>
    <mergeCell ref="AA69:AC73"/>
    <mergeCell ref="B75:E75"/>
    <mergeCell ref="F75:AC75"/>
    <mergeCell ref="B77:E77"/>
    <mergeCell ref="F77:AC77"/>
    <mergeCell ref="A78:AD78"/>
    <mergeCell ref="S69:S73"/>
    <mergeCell ref="U69:U73"/>
    <mergeCell ref="W69:W73"/>
    <mergeCell ref="Z69:Z73"/>
    <mergeCell ref="C70:H70"/>
    <mergeCell ref="C71:H71"/>
    <mergeCell ref="C72:H72"/>
    <mergeCell ref="C73:H73"/>
    <mergeCell ref="C69:H69"/>
    <mergeCell ref="I69:I73"/>
    <mergeCell ref="K69:K73"/>
    <mergeCell ref="M69:M73"/>
    <mergeCell ref="O69:O73"/>
    <mergeCell ref="Q69:Q73"/>
  </mergeCells>
  <phoneticPr fontId="1"/>
  <conditionalFormatting sqref="K14:P14 L15 N15 P15 R14:R15">
    <cfRule type="cellIs" dxfId="1022" priority="495" stopIfTrue="1" operator="equal">
      <formula>"②"</formula>
    </cfRule>
    <cfRule type="cellIs" dxfId="1021" priority="498" stopIfTrue="1" operator="equal">
      <formula>"②"</formula>
    </cfRule>
  </conditionalFormatting>
  <conditionalFormatting sqref="T14:T17 V14:V17">
    <cfRule type="cellIs" dxfId="1020" priority="499" stopIfTrue="1" operator="equal">
      <formula>"④"</formula>
    </cfRule>
  </conditionalFormatting>
  <conditionalFormatting sqref="X14:Z14 X15 Y15:Y68">
    <cfRule type="cellIs" dxfId="1019" priority="492" stopIfTrue="1" operator="equal">
      <formula>"⑧"</formula>
    </cfRule>
    <cfRule type="cellIs" dxfId="1018" priority="500" stopIfTrue="1" operator="equal">
      <formula>"⑥"</formula>
    </cfRule>
  </conditionalFormatting>
  <conditionalFormatting sqref="V14:V15">
    <cfRule type="cellIs" dxfId="1017" priority="493" stopIfTrue="1" operator="equal">
      <formula>"⑥"</formula>
    </cfRule>
    <cfRule type="cellIs" dxfId="1016" priority="497" stopIfTrue="1" operator="equal">
      <formula>"⑥"</formula>
    </cfRule>
  </conditionalFormatting>
  <conditionalFormatting sqref="X14:Z14 X15 Y15:Y68">
    <cfRule type="cellIs" dxfId="1015" priority="496" stopIfTrue="1" operator="equal">
      <formula>"⑧"</formula>
    </cfRule>
  </conditionalFormatting>
  <conditionalFormatting sqref="T14:T17">
    <cfRule type="cellIs" dxfId="1014" priority="494" stopIfTrue="1" operator="equal">
      <formula>"④"</formula>
    </cfRule>
  </conditionalFormatting>
  <conditionalFormatting sqref="L16:L17 N16:N17 P16:P17 R16:R17">
    <cfRule type="cellIs" dxfId="1013" priority="487" stopIfTrue="1" operator="equal">
      <formula>"②"</formula>
    </cfRule>
    <cfRule type="cellIs" dxfId="1012" priority="490" stopIfTrue="1" operator="equal">
      <formula>"②"</formula>
    </cfRule>
  </conditionalFormatting>
  <conditionalFormatting sqref="X16:X17">
    <cfRule type="cellIs" dxfId="1011" priority="485" stopIfTrue="1" operator="equal">
      <formula>"⑧"</formula>
    </cfRule>
    <cfRule type="cellIs" dxfId="1010" priority="491" stopIfTrue="1" operator="equal">
      <formula>"⑥"</formula>
    </cfRule>
  </conditionalFormatting>
  <conditionalFormatting sqref="V16:V17">
    <cfRule type="cellIs" dxfId="1009" priority="486" stopIfTrue="1" operator="equal">
      <formula>"⑥"</formula>
    </cfRule>
    <cfRule type="cellIs" dxfId="1008" priority="489" stopIfTrue="1" operator="equal">
      <formula>"⑥"</formula>
    </cfRule>
  </conditionalFormatting>
  <conditionalFormatting sqref="X16:X17">
    <cfRule type="cellIs" dxfId="1007" priority="488" stopIfTrue="1" operator="equal">
      <formula>"⑧"</formula>
    </cfRule>
  </conditionalFormatting>
  <conditionalFormatting sqref="L18 N18 P18 R18">
    <cfRule type="cellIs" dxfId="1006" priority="479" stopIfTrue="1" operator="equal">
      <formula>"②"</formula>
    </cfRule>
    <cfRule type="cellIs" dxfId="1005" priority="482" stopIfTrue="1" operator="equal">
      <formula>"②"</formula>
    </cfRule>
  </conditionalFormatting>
  <conditionalFormatting sqref="T18 V18">
    <cfRule type="cellIs" dxfId="1004" priority="483" stopIfTrue="1" operator="equal">
      <formula>"④"</formula>
    </cfRule>
  </conditionalFormatting>
  <conditionalFormatting sqref="X18">
    <cfRule type="cellIs" dxfId="1003" priority="476" stopIfTrue="1" operator="equal">
      <formula>"⑧"</formula>
    </cfRule>
    <cfRule type="cellIs" dxfId="1002" priority="484" stopIfTrue="1" operator="equal">
      <formula>"⑥"</formula>
    </cfRule>
  </conditionalFormatting>
  <conditionalFormatting sqref="V18">
    <cfRule type="cellIs" dxfId="1001" priority="477" stopIfTrue="1" operator="equal">
      <formula>"⑥"</formula>
    </cfRule>
    <cfRule type="cellIs" dxfId="1000" priority="481" stopIfTrue="1" operator="equal">
      <formula>"⑥"</formula>
    </cfRule>
  </conditionalFormatting>
  <conditionalFormatting sqref="X18">
    <cfRule type="cellIs" dxfId="999" priority="480" stopIfTrue="1" operator="equal">
      <formula>"⑧"</formula>
    </cfRule>
  </conditionalFormatting>
  <conditionalFormatting sqref="T18">
    <cfRule type="cellIs" dxfId="998" priority="478" stopIfTrue="1" operator="equal">
      <formula>"④"</formula>
    </cfRule>
  </conditionalFormatting>
  <conditionalFormatting sqref="K69:R69 L70:L73 N70:N73 P70:P73 R70:R73">
    <cfRule type="cellIs" dxfId="997" priority="470" stopIfTrue="1" operator="equal">
      <formula>"②"</formula>
    </cfRule>
    <cfRule type="cellIs" dxfId="996" priority="473" stopIfTrue="1" operator="equal">
      <formula>"②"</formula>
    </cfRule>
  </conditionalFormatting>
  <conditionalFormatting sqref="S69:V69 T70:T73 V70:V73">
    <cfRule type="cellIs" dxfId="995" priority="474" stopIfTrue="1" operator="equal">
      <formula>"④"</formula>
    </cfRule>
  </conditionalFormatting>
  <conditionalFormatting sqref="W69:X69 X70:X73">
    <cfRule type="cellIs" dxfId="994" priority="467" stopIfTrue="1" operator="equal">
      <formula>"⑧"</formula>
    </cfRule>
    <cfRule type="cellIs" dxfId="993" priority="475" stopIfTrue="1" operator="equal">
      <formula>"⑥"</formula>
    </cfRule>
  </conditionalFormatting>
  <conditionalFormatting sqref="U69:V69 V70:V73">
    <cfRule type="cellIs" dxfId="992" priority="468" stopIfTrue="1" operator="equal">
      <formula>"⑥"</formula>
    </cfRule>
    <cfRule type="cellIs" dxfId="991" priority="472" stopIfTrue="1" operator="equal">
      <formula>"⑥"</formula>
    </cfRule>
  </conditionalFormatting>
  <conditionalFormatting sqref="W69:X69 X70:X73">
    <cfRule type="cellIs" dxfId="990" priority="471" stopIfTrue="1" operator="equal">
      <formula>"⑧"</formula>
    </cfRule>
  </conditionalFormatting>
  <conditionalFormatting sqref="S69:T69 T70:T73">
    <cfRule type="cellIs" dxfId="989" priority="469" stopIfTrue="1" operator="equal">
      <formula>"④"</formula>
    </cfRule>
  </conditionalFormatting>
  <conditionalFormatting sqref="Z19 Z24 Z29 Z34 Z39 Z44 Z49 Z54 Z59 Z64 Z69">
    <cfRule type="cellIs" dxfId="988" priority="464" stopIfTrue="1" operator="equal">
      <formula>"⑧"</formula>
    </cfRule>
    <cfRule type="cellIs" dxfId="987" priority="466" stopIfTrue="1" operator="equal">
      <formula>"⑥"</formula>
    </cfRule>
  </conditionalFormatting>
  <conditionalFormatting sqref="Z19 Z24 Z29 Z34 Z39 Z44 Z49 Z54 Z59 Z64 Z69">
    <cfRule type="cellIs" dxfId="986" priority="465" stopIfTrue="1" operator="equal">
      <formula>"⑧"</formula>
    </cfRule>
  </conditionalFormatting>
  <conditionalFormatting sqref="Y69:Y73">
    <cfRule type="cellIs" dxfId="985" priority="461" stopIfTrue="1" operator="equal">
      <formula>"⑧"</formula>
    </cfRule>
    <cfRule type="cellIs" dxfId="984" priority="463" stopIfTrue="1" operator="equal">
      <formula>"⑥"</formula>
    </cfRule>
  </conditionalFormatting>
  <conditionalFormatting sqref="Y69:Y73">
    <cfRule type="cellIs" dxfId="983" priority="462" stopIfTrue="1" operator="equal">
      <formula>"⑧"</formula>
    </cfRule>
  </conditionalFormatting>
  <conditionalFormatting sqref="Q14">
    <cfRule type="cellIs" dxfId="982" priority="459" stopIfTrue="1" operator="equal">
      <formula>"②"</formula>
    </cfRule>
    <cfRule type="cellIs" dxfId="981" priority="460" stopIfTrue="1" operator="equal">
      <formula>"②"</formula>
    </cfRule>
  </conditionalFormatting>
  <conditionalFormatting sqref="S14">
    <cfRule type="cellIs" dxfId="980" priority="457" stopIfTrue="1" operator="equal">
      <formula>"②"</formula>
    </cfRule>
    <cfRule type="cellIs" dxfId="979" priority="458" stopIfTrue="1" operator="equal">
      <formula>"②"</formula>
    </cfRule>
  </conditionalFormatting>
  <conditionalFormatting sqref="U14">
    <cfRule type="cellIs" dxfId="978" priority="455" stopIfTrue="1" operator="equal">
      <formula>"②"</formula>
    </cfRule>
    <cfRule type="cellIs" dxfId="977" priority="456" stopIfTrue="1" operator="equal">
      <formula>"②"</formula>
    </cfRule>
  </conditionalFormatting>
  <conditionalFormatting sqref="W14">
    <cfRule type="cellIs" dxfId="976" priority="453" stopIfTrue="1" operator="equal">
      <formula>"②"</formula>
    </cfRule>
    <cfRule type="cellIs" dxfId="975" priority="454" stopIfTrue="1" operator="equal">
      <formula>"②"</formula>
    </cfRule>
  </conditionalFormatting>
  <conditionalFormatting sqref="L19:L20">
    <cfRule type="cellIs" dxfId="974" priority="451" stopIfTrue="1" operator="equal">
      <formula>"②"</formula>
    </cfRule>
    <cfRule type="cellIs" dxfId="973" priority="452" stopIfTrue="1" operator="equal">
      <formula>"②"</formula>
    </cfRule>
  </conditionalFormatting>
  <conditionalFormatting sqref="L21:L22">
    <cfRule type="cellIs" dxfId="972" priority="449" stopIfTrue="1" operator="equal">
      <formula>"②"</formula>
    </cfRule>
    <cfRule type="cellIs" dxfId="971" priority="450" stopIfTrue="1" operator="equal">
      <formula>"②"</formula>
    </cfRule>
  </conditionalFormatting>
  <conditionalFormatting sqref="L23">
    <cfRule type="cellIs" dxfId="970" priority="447" stopIfTrue="1" operator="equal">
      <formula>"②"</formula>
    </cfRule>
    <cfRule type="cellIs" dxfId="969" priority="448" stopIfTrue="1" operator="equal">
      <formula>"②"</formula>
    </cfRule>
  </conditionalFormatting>
  <conditionalFormatting sqref="L24:L25">
    <cfRule type="cellIs" dxfId="968" priority="445" stopIfTrue="1" operator="equal">
      <formula>"②"</formula>
    </cfRule>
    <cfRule type="cellIs" dxfId="967" priority="446" stopIfTrue="1" operator="equal">
      <formula>"②"</formula>
    </cfRule>
  </conditionalFormatting>
  <conditionalFormatting sqref="L26:L27">
    <cfRule type="cellIs" dxfId="966" priority="443" stopIfTrue="1" operator="equal">
      <formula>"②"</formula>
    </cfRule>
    <cfRule type="cellIs" dxfId="965" priority="444" stopIfTrue="1" operator="equal">
      <formula>"②"</formula>
    </cfRule>
  </conditionalFormatting>
  <conditionalFormatting sqref="L28">
    <cfRule type="cellIs" dxfId="964" priority="441" stopIfTrue="1" operator="equal">
      <formula>"②"</formula>
    </cfRule>
    <cfRule type="cellIs" dxfId="963" priority="442" stopIfTrue="1" operator="equal">
      <formula>"②"</formula>
    </cfRule>
  </conditionalFormatting>
  <conditionalFormatting sqref="L29:L30">
    <cfRule type="cellIs" dxfId="962" priority="439" stopIfTrue="1" operator="equal">
      <formula>"②"</formula>
    </cfRule>
    <cfRule type="cellIs" dxfId="961" priority="440" stopIfTrue="1" operator="equal">
      <formula>"②"</formula>
    </cfRule>
  </conditionalFormatting>
  <conditionalFormatting sqref="L31:L32">
    <cfRule type="cellIs" dxfId="960" priority="437" stopIfTrue="1" operator="equal">
      <formula>"②"</formula>
    </cfRule>
    <cfRule type="cellIs" dxfId="959" priority="438" stopIfTrue="1" operator="equal">
      <formula>"②"</formula>
    </cfRule>
  </conditionalFormatting>
  <conditionalFormatting sqref="L33">
    <cfRule type="cellIs" dxfId="958" priority="435" stopIfTrue="1" operator="equal">
      <formula>"②"</formula>
    </cfRule>
    <cfRule type="cellIs" dxfId="957" priority="436" stopIfTrue="1" operator="equal">
      <formula>"②"</formula>
    </cfRule>
  </conditionalFormatting>
  <conditionalFormatting sqref="L34:L35">
    <cfRule type="cellIs" dxfId="956" priority="433" stopIfTrue="1" operator="equal">
      <formula>"②"</formula>
    </cfRule>
    <cfRule type="cellIs" dxfId="955" priority="434" stopIfTrue="1" operator="equal">
      <formula>"②"</formula>
    </cfRule>
  </conditionalFormatting>
  <conditionalFormatting sqref="L36:L37">
    <cfRule type="cellIs" dxfId="954" priority="431" stopIfTrue="1" operator="equal">
      <formula>"②"</formula>
    </cfRule>
    <cfRule type="cellIs" dxfId="953" priority="432" stopIfTrue="1" operator="equal">
      <formula>"②"</formula>
    </cfRule>
  </conditionalFormatting>
  <conditionalFormatting sqref="L38">
    <cfRule type="cellIs" dxfId="952" priority="429" stopIfTrue="1" operator="equal">
      <formula>"②"</formula>
    </cfRule>
    <cfRule type="cellIs" dxfId="951" priority="430" stopIfTrue="1" operator="equal">
      <formula>"②"</formula>
    </cfRule>
  </conditionalFormatting>
  <conditionalFormatting sqref="L39:L40">
    <cfRule type="cellIs" dxfId="950" priority="427" stopIfTrue="1" operator="equal">
      <formula>"②"</formula>
    </cfRule>
    <cfRule type="cellIs" dxfId="949" priority="428" stopIfTrue="1" operator="equal">
      <formula>"②"</formula>
    </cfRule>
  </conditionalFormatting>
  <conditionalFormatting sqref="L41:L42">
    <cfRule type="cellIs" dxfId="948" priority="425" stopIfTrue="1" operator="equal">
      <formula>"②"</formula>
    </cfRule>
    <cfRule type="cellIs" dxfId="947" priority="426" stopIfTrue="1" operator="equal">
      <formula>"②"</formula>
    </cfRule>
  </conditionalFormatting>
  <conditionalFormatting sqref="L43">
    <cfRule type="cellIs" dxfId="946" priority="423" stopIfTrue="1" operator="equal">
      <formula>"②"</formula>
    </cfRule>
    <cfRule type="cellIs" dxfId="945" priority="424" stopIfTrue="1" operator="equal">
      <formula>"②"</formula>
    </cfRule>
  </conditionalFormatting>
  <conditionalFormatting sqref="L44:L45">
    <cfRule type="cellIs" dxfId="944" priority="421" stopIfTrue="1" operator="equal">
      <formula>"②"</formula>
    </cfRule>
    <cfRule type="cellIs" dxfId="943" priority="422" stopIfTrue="1" operator="equal">
      <formula>"②"</formula>
    </cfRule>
  </conditionalFormatting>
  <conditionalFormatting sqref="L46:L47">
    <cfRule type="cellIs" dxfId="942" priority="419" stopIfTrue="1" operator="equal">
      <formula>"②"</formula>
    </cfRule>
    <cfRule type="cellIs" dxfId="941" priority="420" stopIfTrue="1" operator="equal">
      <formula>"②"</formula>
    </cfRule>
  </conditionalFormatting>
  <conditionalFormatting sqref="L48">
    <cfRule type="cellIs" dxfId="940" priority="417" stopIfTrue="1" operator="equal">
      <formula>"②"</formula>
    </cfRule>
    <cfRule type="cellIs" dxfId="939" priority="418" stopIfTrue="1" operator="equal">
      <formula>"②"</formula>
    </cfRule>
  </conditionalFormatting>
  <conditionalFormatting sqref="L49:L50">
    <cfRule type="cellIs" dxfId="938" priority="415" stopIfTrue="1" operator="equal">
      <formula>"②"</formula>
    </cfRule>
    <cfRule type="cellIs" dxfId="937" priority="416" stopIfTrue="1" operator="equal">
      <formula>"②"</formula>
    </cfRule>
  </conditionalFormatting>
  <conditionalFormatting sqref="L51:L52">
    <cfRule type="cellIs" dxfId="936" priority="413" stopIfTrue="1" operator="equal">
      <formula>"②"</formula>
    </cfRule>
    <cfRule type="cellIs" dxfId="935" priority="414" stopIfTrue="1" operator="equal">
      <formula>"②"</formula>
    </cfRule>
  </conditionalFormatting>
  <conditionalFormatting sqref="L53">
    <cfRule type="cellIs" dxfId="934" priority="411" stopIfTrue="1" operator="equal">
      <formula>"②"</formula>
    </cfRule>
    <cfRule type="cellIs" dxfId="933" priority="412" stopIfTrue="1" operator="equal">
      <formula>"②"</formula>
    </cfRule>
  </conditionalFormatting>
  <conditionalFormatting sqref="L54:L55">
    <cfRule type="cellIs" dxfId="932" priority="409" stopIfTrue="1" operator="equal">
      <formula>"②"</formula>
    </cfRule>
    <cfRule type="cellIs" dxfId="931" priority="410" stopIfTrue="1" operator="equal">
      <formula>"②"</formula>
    </cfRule>
  </conditionalFormatting>
  <conditionalFormatting sqref="L56:L57">
    <cfRule type="cellIs" dxfId="930" priority="407" stopIfTrue="1" operator="equal">
      <formula>"②"</formula>
    </cfRule>
    <cfRule type="cellIs" dxfId="929" priority="408" stopIfTrue="1" operator="equal">
      <formula>"②"</formula>
    </cfRule>
  </conditionalFormatting>
  <conditionalFormatting sqref="L58">
    <cfRule type="cellIs" dxfId="928" priority="405" stopIfTrue="1" operator="equal">
      <formula>"②"</formula>
    </cfRule>
    <cfRule type="cellIs" dxfId="927" priority="406" stopIfTrue="1" operator="equal">
      <formula>"②"</formula>
    </cfRule>
  </conditionalFormatting>
  <conditionalFormatting sqref="L59:L60">
    <cfRule type="cellIs" dxfId="926" priority="403" stopIfTrue="1" operator="equal">
      <formula>"②"</formula>
    </cfRule>
    <cfRule type="cellIs" dxfId="925" priority="404" stopIfTrue="1" operator="equal">
      <formula>"②"</formula>
    </cfRule>
  </conditionalFormatting>
  <conditionalFormatting sqref="L61:L62">
    <cfRule type="cellIs" dxfId="924" priority="401" stopIfTrue="1" operator="equal">
      <formula>"②"</formula>
    </cfRule>
    <cfRule type="cellIs" dxfId="923" priority="402" stopIfTrue="1" operator="equal">
      <formula>"②"</formula>
    </cfRule>
  </conditionalFormatting>
  <conditionalFormatting sqref="L63">
    <cfRule type="cellIs" dxfId="922" priority="399" stopIfTrue="1" operator="equal">
      <formula>"②"</formula>
    </cfRule>
    <cfRule type="cellIs" dxfId="921" priority="400" stopIfTrue="1" operator="equal">
      <formula>"②"</formula>
    </cfRule>
  </conditionalFormatting>
  <conditionalFormatting sqref="L64:L65">
    <cfRule type="cellIs" dxfId="920" priority="397" stopIfTrue="1" operator="equal">
      <formula>"②"</formula>
    </cfRule>
    <cfRule type="cellIs" dxfId="919" priority="398" stopIfTrue="1" operator="equal">
      <formula>"②"</formula>
    </cfRule>
  </conditionalFormatting>
  <conditionalFormatting sqref="L66:L67">
    <cfRule type="cellIs" dxfId="918" priority="395" stopIfTrue="1" operator="equal">
      <formula>"②"</formula>
    </cfRule>
    <cfRule type="cellIs" dxfId="917" priority="396" stopIfTrue="1" operator="equal">
      <formula>"②"</formula>
    </cfRule>
  </conditionalFormatting>
  <conditionalFormatting sqref="L68">
    <cfRule type="cellIs" dxfId="916" priority="393" stopIfTrue="1" operator="equal">
      <formula>"②"</formula>
    </cfRule>
    <cfRule type="cellIs" dxfId="915" priority="394" stopIfTrue="1" operator="equal">
      <formula>"②"</formula>
    </cfRule>
  </conditionalFormatting>
  <conditionalFormatting sqref="N19:N20">
    <cfRule type="cellIs" dxfId="914" priority="391" stopIfTrue="1" operator="equal">
      <formula>"②"</formula>
    </cfRule>
    <cfRule type="cellIs" dxfId="913" priority="392" stopIfTrue="1" operator="equal">
      <formula>"②"</formula>
    </cfRule>
  </conditionalFormatting>
  <conditionalFormatting sqref="N21:N22">
    <cfRule type="cellIs" dxfId="912" priority="389" stopIfTrue="1" operator="equal">
      <formula>"②"</formula>
    </cfRule>
    <cfRule type="cellIs" dxfId="911" priority="390" stopIfTrue="1" operator="equal">
      <formula>"②"</formula>
    </cfRule>
  </conditionalFormatting>
  <conditionalFormatting sqref="N23">
    <cfRule type="cellIs" dxfId="910" priority="387" stopIfTrue="1" operator="equal">
      <formula>"②"</formula>
    </cfRule>
    <cfRule type="cellIs" dxfId="909" priority="388" stopIfTrue="1" operator="equal">
      <formula>"②"</formula>
    </cfRule>
  </conditionalFormatting>
  <conditionalFormatting sqref="N24:N25">
    <cfRule type="cellIs" dxfId="908" priority="385" stopIfTrue="1" operator="equal">
      <formula>"②"</formula>
    </cfRule>
    <cfRule type="cellIs" dxfId="907" priority="386" stopIfTrue="1" operator="equal">
      <formula>"②"</formula>
    </cfRule>
  </conditionalFormatting>
  <conditionalFormatting sqref="N26:N27">
    <cfRule type="cellIs" dxfId="906" priority="383" stopIfTrue="1" operator="equal">
      <formula>"②"</formula>
    </cfRule>
    <cfRule type="cellIs" dxfId="905" priority="384" stopIfTrue="1" operator="equal">
      <formula>"②"</formula>
    </cfRule>
  </conditionalFormatting>
  <conditionalFormatting sqref="N28">
    <cfRule type="cellIs" dxfId="904" priority="381" stopIfTrue="1" operator="equal">
      <formula>"②"</formula>
    </cfRule>
    <cfRule type="cellIs" dxfId="903" priority="382" stopIfTrue="1" operator="equal">
      <formula>"②"</formula>
    </cfRule>
  </conditionalFormatting>
  <conditionalFormatting sqref="N29:N30">
    <cfRule type="cellIs" dxfId="902" priority="379" stopIfTrue="1" operator="equal">
      <formula>"②"</formula>
    </cfRule>
    <cfRule type="cellIs" dxfId="901" priority="380" stopIfTrue="1" operator="equal">
      <formula>"②"</formula>
    </cfRule>
  </conditionalFormatting>
  <conditionalFormatting sqref="N31:N32">
    <cfRule type="cellIs" dxfId="900" priority="377" stopIfTrue="1" operator="equal">
      <formula>"②"</formula>
    </cfRule>
    <cfRule type="cellIs" dxfId="899" priority="378" stopIfTrue="1" operator="equal">
      <formula>"②"</formula>
    </cfRule>
  </conditionalFormatting>
  <conditionalFormatting sqref="N33">
    <cfRule type="cellIs" dxfId="898" priority="375" stopIfTrue="1" operator="equal">
      <formula>"②"</formula>
    </cfRule>
    <cfRule type="cellIs" dxfId="897" priority="376" stopIfTrue="1" operator="equal">
      <formula>"②"</formula>
    </cfRule>
  </conditionalFormatting>
  <conditionalFormatting sqref="N34:N35">
    <cfRule type="cellIs" dxfId="896" priority="373" stopIfTrue="1" operator="equal">
      <formula>"②"</formula>
    </cfRule>
    <cfRule type="cellIs" dxfId="895" priority="374" stopIfTrue="1" operator="equal">
      <formula>"②"</formula>
    </cfRule>
  </conditionalFormatting>
  <conditionalFormatting sqref="N36:N37">
    <cfRule type="cellIs" dxfId="894" priority="371" stopIfTrue="1" operator="equal">
      <formula>"②"</formula>
    </cfRule>
    <cfRule type="cellIs" dxfId="893" priority="372" stopIfTrue="1" operator="equal">
      <formula>"②"</formula>
    </cfRule>
  </conditionalFormatting>
  <conditionalFormatting sqref="N38">
    <cfRule type="cellIs" dxfId="892" priority="369" stopIfTrue="1" operator="equal">
      <formula>"②"</formula>
    </cfRule>
    <cfRule type="cellIs" dxfId="891" priority="370" stopIfTrue="1" operator="equal">
      <formula>"②"</formula>
    </cfRule>
  </conditionalFormatting>
  <conditionalFormatting sqref="N39:N40">
    <cfRule type="cellIs" dxfId="890" priority="367" stopIfTrue="1" operator="equal">
      <formula>"②"</formula>
    </cfRule>
    <cfRule type="cellIs" dxfId="889" priority="368" stopIfTrue="1" operator="equal">
      <formula>"②"</formula>
    </cfRule>
  </conditionalFormatting>
  <conditionalFormatting sqref="N41:N42">
    <cfRule type="cellIs" dxfId="888" priority="365" stopIfTrue="1" operator="equal">
      <formula>"②"</formula>
    </cfRule>
    <cfRule type="cellIs" dxfId="887" priority="366" stopIfTrue="1" operator="equal">
      <formula>"②"</formula>
    </cfRule>
  </conditionalFormatting>
  <conditionalFormatting sqref="N43">
    <cfRule type="cellIs" dxfId="886" priority="363" stopIfTrue="1" operator="equal">
      <formula>"②"</formula>
    </cfRule>
    <cfRule type="cellIs" dxfId="885" priority="364" stopIfTrue="1" operator="equal">
      <formula>"②"</formula>
    </cfRule>
  </conditionalFormatting>
  <conditionalFormatting sqref="N44:N45">
    <cfRule type="cellIs" dxfId="884" priority="361" stopIfTrue="1" operator="equal">
      <formula>"②"</formula>
    </cfRule>
    <cfRule type="cellIs" dxfId="883" priority="362" stopIfTrue="1" operator="equal">
      <formula>"②"</formula>
    </cfRule>
  </conditionalFormatting>
  <conditionalFormatting sqref="N46:N47">
    <cfRule type="cellIs" dxfId="882" priority="359" stopIfTrue="1" operator="equal">
      <formula>"②"</formula>
    </cfRule>
    <cfRule type="cellIs" dxfId="881" priority="360" stopIfTrue="1" operator="equal">
      <formula>"②"</formula>
    </cfRule>
  </conditionalFormatting>
  <conditionalFormatting sqref="N48">
    <cfRule type="cellIs" dxfId="880" priority="357" stopIfTrue="1" operator="equal">
      <formula>"②"</formula>
    </cfRule>
    <cfRule type="cellIs" dxfId="879" priority="358" stopIfTrue="1" operator="equal">
      <formula>"②"</formula>
    </cfRule>
  </conditionalFormatting>
  <conditionalFormatting sqref="N49:N50">
    <cfRule type="cellIs" dxfId="878" priority="355" stopIfTrue="1" operator="equal">
      <formula>"②"</formula>
    </cfRule>
    <cfRule type="cellIs" dxfId="877" priority="356" stopIfTrue="1" operator="equal">
      <formula>"②"</formula>
    </cfRule>
  </conditionalFormatting>
  <conditionalFormatting sqref="N51:N52">
    <cfRule type="cellIs" dxfId="876" priority="353" stopIfTrue="1" operator="equal">
      <formula>"②"</formula>
    </cfRule>
    <cfRule type="cellIs" dxfId="875" priority="354" stopIfTrue="1" operator="equal">
      <formula>"②"</formula>
    </cfRule>
  </conditionalFormatting>
  <conditionalFormatting sqref="N53">
    <cfRule type="cellIs" dxfId="874" priority="351" stopIfTrue="1" operator="equal">
      <formula>"②"</formula>
    </cfRule>
    <cfRule type="cellIs" dxfId="873" priority="352" stopIfTrue="1" operator="equal">
      <formula>"②"</formula>
    </cfRule>
  </conditionalFormatting>
  <conditionalFormatting sqref="N54:N55">
    <cfRule type="cellIs" dxfId="872" priority="349" stopIfTrue="1" operator="equal">
      <formula>"②"</formula>
    </cfRule>
    <cfRule type="cellIs" dxfId="871" priority="350" stopIfTrue="1" operator="equal">
      <formula>"②"</formula>
    </cfRule>
  </conditionalFormatting>
  <conditionalFormatting sqref="N56:N57">
    <cfRule type="cellIs" dxfId="870" priority="347" stopIfTrue="1" operator="equal">
      <formula>"②"</formula>
    </cfRule>
    <cfRule type="cellIs" dxfId="869" priority="348" stopIfTrue="1" operator="equal">
      <formula>"②"</formula>
    </cfRule>
  </conditionalFormatting>
  <conditionalFormatting sqref="N58">
    <cfRule type="cellIs" dxfId="868" priority="345" stopIfTrue="1" operator="equal">
      <formula>"②"</formula>
    </cfRule>
    <cfRule type="cellIs" dxfId="867" priority="346" stopIfTrue="1" operator="equal">
      <formula>"②"</formula>
    </cfRule>
  </conditionalFormatting>
  <conditionalFormatting sqref="N59:N60">
    <cfRule type="cellIs" dxfId="866" priority="343" stopIfTrue="1" operator="equal">
      <formula>"②"</formula>
    </cfRule>
    <cfRule type="cellIs" dxfId="865" priority="344" stopIfTrue="1" operator="equal">
      <formula>"②"</formula>
    </cfRule>
  </conditionalFormatting>
  <conditionalFormatting sqref="N61:N62">
    <cfRule type="cellIs" dxfId="864" priority="341" stopIfTrue="1" operator="equal">
      <formula>"②"</formula>
    </cfRule>
    <cfRule type="cellIs" dxfId="863" priority="342" stopIfTrue="1" operator="equal">
      <formula>"②"</formula>
    </cfRule>
  </conditionalFormatting>
  <conditionalFormatting sqref="N63">
    <cfRule type="cellIs" dxfId="862" priority="339" stopIfTrue="1" operator="equal">
      <formula>"②"</formula>
    </cfRule>
    <cfRule type="cellIs" dxfId="861" priority="340" stopIfTrue="1" operator="equal">
      <formula>"②"</formula>
    </cfRule>
  </conditionalFormatting>
  <conditionalFormatting sqref="N64:N65">
    <cfRule type="cellIs" dxfId="860" priority="337" stopIfTrue="1" operator="equal">
      <formula>"②"</formula>
    </cfRule>
    <cfRule type="cellIs" dxfId="859" priority="338" stopIfTrue="1" operator="equal">
      <formula>"②"</formula>
    </cfRule>
  </conditionalFormatting>
  <conditionalFormatting sqref="N66:N67">
    <cfRule type="cellIs" dxfId="858" priority="335" stopIfTrue="1" operator="equal">
      <formula>"②"</formula>
    </cfRule>
    <cfRule type="cellIs" dxfId="857" priority="336" stopIfTrue="1" operator="equal">
      <formula>"②"</formula>
    </cfRule>
  </conditionalFormatting>
  <conditionalFormatting sqref="N68">
    <cfRule type="cellIs" dxfId="856" priority="333" stopIfTrue="1" operator="equal">
      <formula>"②"</formula>
    </cfRule>
    <cfRule type="cellIs" dxfId="855" priority="334" stopIfTrue="1" operator="equal">
      <formula>"②"</formula>
    </cfRule>
  </conditionalFormatting>
  <conditionalFormatting sqref="P19:P20">
    <cfRule type="cellIs" dxfId="854" priority="331" stopIfTrue="1" operator="equal">
      <formula>"②"</formula>
    </cfRule>
    <cfRule type="cellIs" dxfId="853" priority="332" stopIfTrue="1" operator="equal">
      <formula>"②"</formula>
    </cfRule>
  </conditionalFormatting>
  <conditionalFormatting sqref="P21:P22">
    <cfRule type="cellIs" dxfId="852" priority="329" stopIfTrue="1" operator="equal">
      <formula>"②"</formula>
    </cfRule>
    <cfRule type="cellIs" dxfId="851" priority="330" stopIfTrue="1" operator="equal">
      <formula>"②"</formula>
    </cfRule>
  </conditionalFormatting>
  <conditionalFormatting sqref="P23">
    <cfRule type="cellIs" dxfId="850" priority="327" stopIfTrue="1" operator="equal">
      <formula>"②"</formula>
    </cfRule>
    <cfRule type="cellIs" dxfId="849" priority="328" stopIfTrue="1" operator="equal">
      <formula>"②"</formula>
    </cfRule>
  </conditionalFormatting>
  <conditionalFormatting sqref="P24:P25">
    <cfRule type="cellIs" dxfId="848" priority="325" stopIfTrue="1" operator="equal">
      <formula>"②"</formula>
    </cfRule>
    <cfRule type="cellIs" dxfId="847" priority="326" stopIfTrue="1" operator="equal">
      <formula>"②"</formula>
    </cfRule>
  </conditionalFormatting>
  <conditionalFormatting sqref="P26:P27">
    <cfRule type="cellIs" dxfId="846" priority="323" stopIfTrue="1" operator="equal">
      <formula>"②"</formula>
    </cfRule>
    <cfRule type="cellIs" dxfId="845" priority="324" stopIfTrue="1" operator="equal">
      <formula>"②"</formula>
    </cfRule>
  </conditionalFormatting>
  <conditionalFormatting sqref="P28">
    <cfRule type="cellIs" dxfId="844" priority="321" stopIfTrue="1" operator="equal">
      <formula>"②"</formula>
    </cfRule>
    <cfRule type="cellIs" dxfId="843" priority="322" stopIfTrue="1" operator="equal">
      <formula>"②"</formula>
    </cfRule>
  </conditionalFormatting>
  <conditionalFormatting sqref="P29:P30">
    <cfRule type="cellIs" dxfId="842" priority="319" stopIfTrue="1" operator="equal">
      <formula>"②"</formula>
    </cfRule>
    <cfRule type="cellIs" dxfId="841" priority="320" stopIfTrue="1" operator="equal">
      <formula>"②"</formula>
    </cfRule>
  </conditionalFormatting>
  <conditionalFormatting sqref="P31:P32">
    <cfRule type="cellIs" dxfId="840" priority="317" stopIfTrue="1" operator="equal">
      <formula>"②"</formula>
    </cfRule>
    <cfRule type="cellIs" dxfId="839" priority="318" stopIfTrue="1" operator="equal">
      <formula>"②"</formula>
    </cfRule>
  </conditionalFormatting>
  <conditionalFormatting sqref="P33">
    <cfRule type="cellIs" dxfId="838" priority="315" stopIfTrue="1" operator="equal">
      <formula>"②"</formula>
    </cfRule>
    <cfRule type="cellIs" dxfId="837" priority="316" stopIfTrue="1" operator="equal">
      <formula>"②"</formula>
    </cfRule>
  </conditionalFormatting>
  <conditionalFormatting sqref="P34:P35">
    <cfRule type="cellIs" dxfId="836" priority="313" stopIfTrue="1" operator="equal">
      <formula>"②"</formula>
    </cfRule>
    <cfRule type="cellIs" dxfId="835" priority="314" stopIfTrue="1" operator="equal">
      <formula>"②"</formula>
    </cfRule>
  </conditionalFormatting>
  <conditionalFormatting sqref="P36:P37">
    <cfRule type="cellIs" dxfId="834" priority="311" stopIfTrue="1" operator="equal">
      <formula>"②"</formula>
    </cfRule>
    <cfRule type="cellIs" dxfId="833" priority="312" stopIfTrue="1" operator="equal">
      <formula>"②"</formula>
    </cfRule>
  </conditionalFormatting>
  <conditionalFormatting sqref="P38">
    <cfRule type="cellIs" dxfId="832" priority="309" stopIfTrue="1" operator="equal">
      <formula>"②"</formula>
    </cfRule>
    <cfRule type="cellIs" dxfId="831" priority="310" stopIfTrue="1" operator="equal">
      <formula>"②"</formula>
    </cfRule>
  </conditionalFormatting>
  <conditionalFormatting sqref="P39:P40">
    <cfRule type="cellIs" dxfId="830" priority="307" stopIfTrue="1" operator="equal">
      <formula>"②"</formula>
    </cfRule>
    <cfRule type="cellIs" dxfId="829" priority="308" stopIfTrue="1" operator="equal">
      <formula>"②"</formula>
    </cfRule>
  </conditionalFormatting>
  <conditionalFormatting sqref="P41:P42">
    <cfRule type="cellIs" dxfId="828" priority="305" stopIfTrue="1" operator="equal">
      <formula>"②"</formula>
    </cfRule>
    <cfRule type="cellIs" dxfId="827" priority="306" stopIfTrue="1" operator="equal">
      <formula>"②"</formula>
    </cfRule>
  </conditionalFormatting>
  <conditionalFormatting sqref="P43">
    <cfRule type="cellIs" dxfId="826" priority="303" stopIfTrue="1" operator="equal">
      <formula>"②"</formula>
    </cfRule>
    <cfRule type="cellIs" dxfId="825" priority="304" stopIfTrue="1" operator="equal">
      <formula>"②"</formula>
    </cfRule>
  </conditionalFormatting>
  <conditionalFormatting sqref="P44:P45">
    <cfRule type="cellIs" dxfId="824" priority="301" stopIfTrue="1" operator="equal">
      <formula>"②"</formula>
    </cfRule>
    <cfRule type="cellIs" dxfId="823" priority="302" stopIfTrue="1" operator="equal">
      <formula>"②"</formula>
    </cfRule>
  </conditionalFormatting>
  <conditionalFormatting sqref="P46:P47">
    <cfRule type="cellIs" dxfId="822" priority="299" stopIfTrue="1" operator="equal">
      <formula>"②"</formula>
    </cfRule>
    <cfRule type="cellIs" dxfId="821" priority="300" stopIfTrue="1" operator="equal">
      <formula>"②"</formula>
    </cfRule>
  </conditionalFormatting>
  <conditionalFormatting sqref="P48">
    <cfRule type="cellIs" dxfId="820" priority="297" stopIfTrue="1" operator="equal">
      <formula>"②"</formula>
    </cfRule>
    <cfRule type="cellIs" dxfId="819" priority="298" stopIfTrue="1" operator="equal">
      <formula>"②"</formula>
    </cfRule>
  </conditionalFormatting>
  <conditionalFormatting sqref="P49:P50">
    <cfRule type="cellIs" dxfId="818" priority="295" stopIfTrue="1" operator="equal">
      <formula>"②"</formula>
    </cfRule>
    <cfRule type="cellIs" dxfId="817" priority="296" stopIfTrue="1" operator="equal">
      <formula>"②"</formula>
    </cfRule>
  </conditionalFormatting>
  <conditionalFormatting sqref="P51:P52">
    <cfRule type="cellIs" dxfId="816" priority="293" stopIfTrue="1" operator="equal">
      <formula>"②"</formula>
    </cfRule>
    <cfRule type="cellIs" dxfId="815" priority="294" stopIfTrue="1" operator="equal">
      <formula>"②"</formula>
    </cfRule>
  </conditionalFormatting>
  <conditionalFormatting sqref="P53">
    <cfRule type="cellIs" dxfId="814" priority="291" stopIfTrue="1" operator="equal">
      <formula>"②"</formula>
    </cfRule>
    <cfRule type="cellIs" dxfId="813" priority="292" stopIfTrue="1" operator="equal">
      <formula>"②"</formula>
    </cfRule>
  </conditionalFormatting>
  <conditionalFormatting sqref="P54:P55">
    <cfRule type="cellIs" dxfId="812" priority="289" stopIfTrue="1" operator="equal">
      <formula>"②"</formula>
    </cfRule>
    <cfRule type="cellIs" dxfId="811" priority="290" stopIfTrue="1" operator="equal">
      <formula>"②"</formula>
    </cfRule>
  </conditionalFormatting>
  <conditionalFormatting sqref="P56:P57">
    <cfRule type="cellIs" dxfId="810" priority="287" stopIfTrue="1" operator="equal">
      <formula>"②"</formula>
    </cfRule>
    <cfRule type="cellIs" dxfId="809" priority="288" stopIfTrue="1" operator="equal">
      <formula>"②"</formula>
    </cfRule>
  </conditionalFormatting>
  <conditionalFormatting sqref="P58">
    <cfRule type="cellIs" dxfId="808" priority="285" stopIfTrue="1" operator="equal">
      <formula>"②"</formula>
    </cfRule>
    <cfRule type="cellIs" dxfId="807" priority="286" stopIfTrue="1" operator="equal">
      <formula>"②"</formula>
    </cfRule>
  </conditionalFormatting>
  <conditionalFormatting sqref="P59:P60">
    <cfRule type="cellIs" dxfId="806" priority="283" stopIfTrue="1" operator="equal">
      <formula>"②"</formula>
    </cfRule>
    <cfRule type="cellIs" dxfId="805" priority="284" stopIfTrue="1" operator="equal">
      <formula>"②"</formula>
    </cfRule>
  </conditionalFormatting>
  <conditionalFormatting sqref="P61:P62">
    <cfRule type="cellIs" dxfId="804" priority="281" stopIfTrue="1" operator="equal">
      <formula>"②"</formula>
    </cfRule>
    <cfRule type="cellIs" dxfId="803" priority="282" stopIfTrue="1" operator="equal">
      <formula>"②"</formula>
    </cfRule>
  </conditionalFormatting>
  <conditionalFormatting sqref="P63">
    <cfRule type="cellIs" dxfId="802" priority="279" stopIfTrue="1" operator="equal">
      <formula>"②"</formula>
    </cfRule>
    <cfRule type="cellIs" dxfId="801" priority="280" stopIfTrue="1" operator="equal">
      <formula>"②"</formula>
    </cfRule>
  </conditionalFormatting>
  <conditionalFormatting sqref="P64:P65">
    <cfRule type="cellIs" dxfId="800" priority="277" stopIfTrue="1" operator="equal">
      <formula>"②"</formula>
    </cfRule>
    <cfRule type="cellIs" dxfId="799" priority="278" stopIfTrue="1" operator="equal">
      <formula>"②"</formula>
    </cfRule>
  </conditionalFormatting>
  <conditionalFormatting sqref="P66:P67">
    <cfRule type="cellIs" dxfId="798" priority="275" stopIfTrue="1" operator="equal">
      <formula>"②"</formula>
    </cfRule>
    <cfRule type="cellIs" dxfId="797" priority="276" stopIfTrue="1" operator="equal">
      <formula>"②"</formula>
    </cfRule>
  </conditionalFormatting>
  <conditionalFormatting sqref="P68">
    <cfRule type="cellIs" dxfId="796" priority="273" stopIfTrue="1" operator="equal">
      <formula>"②"</formula>
    </cfRule>
    <cfRule type="cellIs" dxfId="795" priority="274" stopIfTrue="1" operator="equal">
      <formula>"②"</formula>
    </cfRule>
  </conditionalFormatting>
  <conditionalFormatting sqref="R19:R20">
    <cfRule type="cellIs" dxfId="794" priority="271" stopIfTrue="1" operator="equal">
      <formula>"②"</formula>
    </cfRule>
    <cfRule type="cellIs" dxfId="793" priority="272" stopIfTrue="1" operator="equal">
      <formula>"②"</formula>
    </cfRule>
  </conditionalFormatting>
  <conditionalFormatting sqref="R21:R22">
    <cfRule type="cellIs" dxfId="792" priority="269" stopIfTrue="1" operator="equal">
      <formula>"②"</formula>
    </cfRule>
    <cfRule type="cellIs" dxfId="791" priority="270" stopIfTrue="1" operator="equal">
      <formula>"②"</formula>
    </cfRule>
  </conditionalFormatting>
  <conditionalFormatting sqref="R23">
    <cfRule type="cellIs" dxfId="790" priority="267" stopIfTrue="1" operator="equal">
      <formula>"②"</formula>
    </cfRule>
    <cfRule type="cellIs" dxfId="789" priority="268" stopIfTrue="1" operator="equal">
      <formula>"②"</formula>
    </cfRule>
  </conditionalFormatting>
  <conditionalFormatting sqref="R24:R25">
    <cfRule type="cellIs" dxfId="788" priority="265" stopIfTrue="1" operator="equal">
      <formula>"②"</formula>
    </cfRule>
    <cfRule type="cellIs" dxfId="787" priority="266" stopIfTrue="1" operator="equal">
      <formula>"②"</formula>
    </cfRule>
  </conditionalFormatting>
  <conditionalFormatting sqref="R26:R27">
    <cfRule type="cellIs" dxfId="786" priority="263" stopIfTrue="1" operator="equal">
      <formula>"②"</formula>
    </cfRule>
    <cfRule type="cellIs" dxfId="785" priority="264" stopIfTrue="1" operator="equal">
      <formula>"②"</formula>
    </cfRule>
  </conditionalFormatting>
  <conditionalFormatting sqref="R28">
    <cfRule type="cellIs" dxfId="784" priority="261" stopIfTrue="1" operator="equal">
      <formula>"②"</formula>
    </cfRule>
    <cfRule type="cellIs" dxfId="783" priority="262" stopIfTrue="1" operator="equal">
      <formula>"②"</formula>
    </cfRule>
  </conditionalFormatting>
  <conditionalFormatting sqref="R29:R30">
    <cfRule type="cellIs" dxfId="782" priority="259" stopIfTrue="1" operator="equal">
      <formula>"②"</formula>
    </cfRule>
    <cfRule type="cellIs" dxfId="781" priority="260" stopIfTrue="1" operator="equal">
      <formula>"②"</formula>
    </cfRule>
  </conditionalFormatting>
  <conditionalFormatting sqref="R31:R32">
    <cfRule type="cellIs" dxfId="780" priority="257" stopIfTrue="1" operator="equal">
      <formula>"②"</formula>
    </cfRule>
    <cfRule type="cellIs" dxfId="779" priority="258" stopIfTrue="1" operator="equal">
      <formula>"②"</formula>
    </cfRule>
  </conditionalFormatting>
  <conditionalFormatting sqref="R33">
    <cfRule type="cellIs" dxfId="778" priority="255" stopIfTrue="1" operator="equal">
      <formula>"②"</formula>
    </cfRule>
    <cfRule type="cellIs" dxfId="777" priority="256" stopIfTrue="1" operator="equal">
      <formula>"②"</formula>
    </cfRule>
  </conditionalFormatting>
  <conditionalFormatting sqref="R34:R35">
    <cfRule type="cellIs" dxfId="776" priority="253" stopIfTrue="1" operator="equal">
      <formula>"②"</formula>
    </cfRule>
    <cfRule type="cellIs" dxfId="775" priority="254" stopIfTrue="1" operator="equal">
      <formula>"②"</formula>
    </cfRule>
  </conditionalFormatting>
  <conditionalFormatting sqref="R36:R37">
    <cfRule type="cellIs" dxfId="774" priority="251" stopIfTrue="1" operator="equal">
      <formula>"②"</formula>
    </cfRule>
    <cfRule type="cellIs" dxfId="773" priority="252" stopIfTrue="1" operator="equal">
      <formula>"②"</formula>
    </cfRule>
  </conditionalFormatting>
  <conditionalFormatting sqref="R38">
    <cfRule type="cellIs" dxfId="772" priority="249" stopIfTrue="1" operator="equal">
      <formula>"②"</formula>
    </cfRule>
    <cfRule type="cellIs" dxfId="771" priority="250" stopIfTrue="1" operator="equal">
      <formula>"②"</formula>
    </cfRule>
  </conditionalFormatting>
  <conditionalFormatting sqref="R39:R40">
    <cfRule type="cellIs" dxfId="770" priority="247" stopIfTrue="1" operator="equal">
      <formula>"②"</formula>
    </cfRule>
    <cfRule type="cellIs" dxfId="769" priority="248" stopIfTrue="1" operator="equal">
      <formula>"②"</formula>
    </cfRule>
  </conditionalFormatting>
  <conditionalFormatting sqref="R41:R42">
    <cfRule type="cellIs" dxfId="768" priority="245" stopIfTrue="1" operator="equal">
      <formula>"②"</formula>
    </cfRule>
    <cfRule type="cellIs" dxfId="767" priority="246" stopIfTrue="1" operator="equal">
      <formula>"②"</formula>
    </cfRule>
  </conditionalFormatting>
  <conditionalFormatting sqref="R43">
    <cfRule type="cellIs" dxfId="766" priority="243" stopIfTrue="1" operator="equal">
      <formula>"②"</formula>
    </cfRule>
    <cfRule type="cellIs" dxfId="765" priority="244" stopIfTrue="1" operator="equal">
      <formula>"②"</formula>
    </cfRule>
  </conditionalFormatting>
  <conditionalFormatting sqref="R44:R45">
    <cfRule type="cellIs" dxfId="764" priority="241" stopIfTrue="1" operator="equal">
      <formula>"②"</formula>
    </cfRule>
    <cfRule type="cellIs" dxfId="763" priority="242" stopIfTrue="1" operator="equal">
      <formula>"②"</formula>
    </cfRule>
  </conditionalFormatting>
  <conditionalFormatting sqref="R46:R47">
    <cfRule type="cellIs" dxfId="762" priority="239" stopIfTrue="1" operator="equal">
      <formula>"②"</formula>
    </cfRule>
    <cfRule type="cellIs" dxfId="761" priority="240" stopIfTrue="1" operator="equal">
      <formula>"②"</formula>
    </cfRule>
  </conditionalFormatting>
  <conditionalFormatting sqref="R48">
    <cfRule type="cellIs" dxfId="760" priority="237" stopIfTrue="1" operator="equal">
      <formula>"②"</formula>
    </cfRule>
    <cfRule type="cellIs" dxfId="759" priority="238" stopIfTrue="1" operator="equal">
      <formula>"②"</formula>
    </cfRule>
  </conditionalFormatting>
  <conditionalFormatting sqref="R49:R50">
    <cfRule type="cellIs" dxfId="758" priority="235" stopIfTrue="1" operator="equal">
      <formula>"②"</formula>
    </cfRule>
    <cfRule type="cellIs" dxfId="757" priority="236" stopIfTrue="1" operator="equal">
      <formula>"②"</formula>
    </cfRule>
  </conditionalFormatting>
  <conditionalFormatting sqref="R51:R52">
    <cfRule type="cellIs" dxfId="756" priority="233" stopIfTrue="1" operator="equal">
      <formula>"②"</formula>
    </cfRule>
    <cfRule type="cellIs" dxfId="755" priority="234" stopIfTrue="1" operator="equal">
      <formula>"②"</formula>
    </cfRule>
  </conditionalFormatting>
  <conditionalFormatting sqref="R53">
    <cfRule type="cellIs" dxfId="754" priority="231" stopIfTrue="1" operator="equal">
      <formula>"②"</formula>
    </cfRule>
    <cfRule type="cellIs" dxfId="753" priority="232" stopIfTrue="1" operator="equal">
      <formula>"②"</formula>
    </cfRule>
  </conditionalFormatting>
  <conditionalFormatting sqref="R54:R55">
    <cfRule type="cellIs" dxfId="752" priority="229" stopIfTrue="1" operator="equal">
      <formula>"②"</formula>
    </cfRule>
    <cfRule type="cellIs" dxfId="751" priority="230" stopIfTrue="1" operator="equal">
      <formula>"②"</formula>
    </cfRule>
  </conditionalFormatting>
  <conditionalFormatting sqref="R56:R57">
    <cfRule type="cellIs" dxfId="750" priority="227" stopIfTrue="1" operator="equal">
      <formula>"②"</formula>
    </cfRule>
    <cfRule type="cellIs" dxfId="749" priority="228" stopIfTrue="1" operator="equal">
      <formula>"②"</formula>
    </cfRule>
  </conditionalFormatting>
  <conditionalFormatting sqref="R58">
    <cfRule type="cellIs" dxfId="748" priority="225" stopIfTrue="1" operator="equal">
      <formula>"②"</formula>
    </cfRule>
    <cfRule type="cellIs" dxfId="747" priority="226" stopIfTrue="1" operator="equal">
      <formula>"②"</formula>
    </cfRule>
  </conditionalFormatting>
  <conditionalFormatting sqref="R59:R60">
    <cfRule type="cellIs" dxfId="746" priority="223" stopIfTrue="1" operator="equal">
      <formula>"②"</formula>
    </cfRule>
    <cfRule type="cellIs" dxfId="745" priority="224" stopIfTrue="1" operator="equal">
      <formula>"②"</formula>
    </cfRule>
  </conditionalFormatting>
  <conditionalFormatting sqref="R61:R62">
    <cfRule type="cellIs" dxfId="744" priority="221" stopIfTrue="1" operator="equal">
      <formula>"②"</formula>
    </cfRule>
    <cfRule type="cellIs" dxfId="743" priority="222" stopIfTrue="1" operator="equal">
      <formula>"②"</formula>
    </cfRule>
  </conditionalFormatting>
  <conditionalFormatting sqref="R63">
    <cfRule type="cellIs" dxfId="742" priority="219" stopIfTrue="1" operator="equal">
      <formula>"②"</formula>
    </cfRule>
    <cfRule type="cellIs" dxfId="741" priority="220" stopIfTrue="1" operator="equal">
      <formula>"②"</formula>
    </cfRule>
  </conditionalFormatting>
  <conditionalFormatting sqref="R64:R65">
    <cfRule type="cellIs" dxfId="740" priority="217" stopIfTrue="1" operator="equal">
      <formula>"②"</formula>
    </cfRule>
    <cfRule type="cellIs" dxfId="739" priority="218" stopIfTrue="1" operator="equal">
      <formula>"②"</formula>
    </cfRule>
  </conditionalFormatting>
  <conditionalFormatting sqref="R66:R67">
    <cfRule type="cellIs" dxfId="738" priority="215" stopIfTrue="1" operator="equal">
      <formula>"②"</formula>
    </cfRule>
    <cfRule type="cellIs" dxfId="737" priority="216" stopIfTrue="1" operator="equal">
      <formula>"②"</formula>
    </cfRule>
  </conditionalFormatting>
  <conditionalFormatting sqref="R68">
    <cfRule type="cellIs" dxfId="736" priority="213" stopIfTrue="1" operator="equal">
      <formula>"②"</formula>
    </cfRule>
    <cfRule type="cellIs" dxfId="735" priority="214" stopIfTrue="1" operator="equal">
      <formula>"②"</formula>
    </cfRule>
  </conditionalFormatting>
  <conditionalFormatting sqref="T19:T22">
    <cfRule type="cellIs" dxfId="734" priority="212" stopIfTrue="1" operator="equal">
      <formula>"④"</formula>
    </cfRule>
  </conditionalFormatting>
  <conditionalFormatting sqref="T19:T22">
    <cfRule type="cellIs" dxfId="733" priority="211" stopIfTrue="1" operator="equal">
      <formula>"④"</formula>
    </cfRule>
  </conditionalFormatting>
  <conditionalFormatting sqref="T23">
    <cfRule type="cellIs" dxfId="732" priority="210" stopIfTrue="1" operator="equal">
      <formula>"④"</formula>
    </cfRule>
  </conditionalFormatting>
  <conditionalFormatting sqref="T23">
    <cfRule type="cellIs" dxfId="731" priority="209" stopIfTrue="1" operator="equal">
      <formula>"④"</formula>
    </cfRule>
  </conditionalFormatting>
  <conditionalFormatting sqref="T24:T27">
    <cfRule type="cellIs" dxfId="730" priority="208" stopIfTrue="1" operator="equal">
      <formula>"④"</formula>
    </cfRule>
  </conditionalFormatting>
  <conditionalFormatting sqref="T24:T27">
    <cfRule type="cellIs" dxfId="729" priority="207" stopIfTrue="1" operator="equal">
      <formula>"④"</formula>
    </cfRule>
  </conditionalFormatting>
  <conditionalFormatting sqref="T28">
    <cfRule type="cellIs" dxfId="728" priority="206" stopIfTrue="1" operator="equal">
      <formula>"④"</formula>
    </cfRule>
  </conditionalFormatting>
  <conditionalFormatting sqref="T28">
    <cfRule type="cellIs" dxfId="727" priority="205" stopIfTrue="1" operator="equal">
      <formula>"④"</formula>
    </cfRule>
  </conditionalFormatting>
  <conditionalFormatting sqref="T29:T32">
    <cfRule type="cellIs" dxfId="726" priority="204" stopIfTrue="1" operator="equal">
      <formula>"④"</formula>
    </cfRule>
  </conditionalFormatting>
  <conditionalFormatting sqref="T29:T32">
    <cfRule type="cellIs" dxfId="725" priority="203" stopIfTrue="1" operator="equal">
      <formula>"④"</formula>
    </cfRule>
  </conditionalFormatting>
  <conditionalFormatting sqref="T33">
    <cfRule type="cellIs" dxfId="724" priority="202" stopIfTrue="1" operator="equal">
      <formula>"④"</formula>
    </cfRule>
  </conditionalFormatting>
  <conditionalFormatting sqref="T33">
    <cfRule type="cellIs" dxfId="723" priority="201" stopIfTrue="1" operator="equal">
      <formula>"④"</formula>
    </cfRule>
  </conditionalFormatting>
  <conditionalFormatting sqref="T34:T37">
    <cfRule type="cellIs" dxfId="722" priority="200" stopIfTrue="1" operator="equal">
      <formula>"④"</formula>
    </cfRule>
  </conditionalFormatting>
  <conditionalFormatting sqref="T34:T37">
    <cfRule type="cellIs" dxfId="721" priority="199" stopIfTrue="1" operator="equal">
      <formula>"④"</formula>
    </cfRule>
  </conditionalFormatting>
  <conditionalFormatting sqref="T38">
    <cfRule type="cellIs" dxfId="720" priority="198" stopIfTrue="1" operator="equal">
      <formula>"④"</formula>
    </cfRule>
  </conditionalFormatting>
  <conditionalFormatting sqref="T38">
    <cfRule type="cellIs" dxfId="719" priority="197" stopIfTrue="1" operator="equal">
      <formula>"④"</formula>
    </cfRule>
  </conditionalFormatting>
  <conditionalFormatting sqref="T39:T42">
    <cfRule type="cellIs" dxfId="718" priority="196" stopIfTrue="1" operator="equal">
      <formula>"④"</formula>
    </cfRule>
  </conditionalFormatting>
  <conditionalFormatting sqref="T39:T42">
    <cfRule type="cellIs" dxfId="717" priority="195" stopIfTrue="1" operator="equal">
      <formula>"④"</formula>
    </cfRule>
  </conditionalFormatting>
  <conditionalFormatting sqref="T43">
    <cfRule type="cellIs" dxfId="716" priority="194" stopIfTrue="1" operator="equal">
      <formula>"④"</formula>
    </cfRule>
  </conditionalFormatting>
  <conditionalFormatting sqref="T43">
    <cfRule type="cellIs" dxfId="715" priority="193" stopIfTrue="1" operator="equal">
      <formula>"④"</formula>
    </cfRule>
  </conditionalFormatting>
  <conditionalFormatting sqref="T44:T47">
    <cfRule type="cellIs" dxfId="714" priority="192" stopIfTrue="1" operator="equal">
      <formula>"④"</formula>
    </cfRule>
  </conditionalFormatting>
  <conditionalFormatting sqref="T44:T47">
    <cfRule type="cellIs" dxfId="713" priority="191" stopIfTrue="1" operator="equal">
      <formula>"④"</formula>
    </cfRule>
  </conditionalFormatting>
  <conditionalFormatting sqref="T48">
    <cfRule type="cellIs" dxfId="712" priority="190" stopIfTrue="1" operator="equal">
      <formula>"④"</formula>
    </cfRule>
  </conditionalFormatting>
  <conditionalFormatting sqref="T48">
    <cfRule type="cellIs" dxfId="711" priority="189" stopIfTrue="1" operator="equal">
      <formula>"④"</formula>
    </cfRule>
  </conditionalFormatting>
  <conditionalFormatting sqref="T49:T52">
    <cfRule type="cellIs" dxfId="710" priority="188" stopIfTrue="1" operator="equal">
      <formula>"④"</formula>
    </cfRule>
  </conditionalFormatting>
  <conditionalFormatting sqref="T49:T52">
    <cfRule type="cellIs" dxfId="709" priority="187" stopIfTrue="1" operator="equal">
      <formula>"④"</formula>
    </cfRule>
  </conditionalFormatting>
  <conditionalFormatting sqref="T53">
    <cfRule type="cellIs" dxfId="708" priority="186" stopIfTrue="1" operator="equal">
      <formula>"④"</formula>
    </cfRule>
  </conditionalFormatting>
  <conditionalFormatting sqref="T53">
    <cfRule type="cellIs" dxfId="707" priority="185" stopIfTrue="1" operator="equal">
      <formula>"④"</formula>
    </cfRule>
  </conditionalFormatting>
  <conditionalFormatting sqref="T54:T57">
    <cfRule type="cellIs" dxfId="706" priority="184" stopIfTrue="1" operator="equal">
      <formula>"④"</formula>
    </cfRule>
  </conditionalFormatting>
  <conditionalFormatting sqref="T54:T57">
    <cfRule type="cellIs" dxfId="705" priority="183" stopIfTrue="1" operator="equal">
      <formula>"④"</formula>
    </cfRule>
  </conditionalFormatting>
  <conditionalFormatting sqref="T58">
    <cfRule type="cellIs" dxfId="704" priority="182" stopIfTrue="1" operator="equal">
      <formula>"④"</formula>
    </cfRule>
  </conditionalFormatting>
  <conditionalFormatting sqref="T58">
    <cfRule type="cellIs" dxfId="703" priority="181" stopIfTrue="1" operator="equal">
      <formula>"④"</formula>
    </cfRule>
  </conditionalFormatting>
  <conditionalFormatting sqref="T59:T62">
    <cfRule type="cellIs" dxfId="702" priority="180" stopIfTrue="1" operator="equal">
      <formula>"④"</formula>
    </cfRule>
  </conditionalFormatting>
  <conditionalFormatting sqref="T59:T62">
    <cfRule type="cellIs" dxfId="701" priority="179" stopIfTrue="1" operator="equal">
      <formula>"④"</formula>
    </cfRule>
  </conditionalFormatting>
  <conditionalFormatting sqref="T63">
    <cfRule type="cellIs" dxfId="700" priority="178" stopIfTrue="1" operator="equal">
      <formula>"④"</formula>
    </cfRule>
  </conditionalFormatting>
  <conditionalFormatting sqref="T63">
    <cfRule type="cellIs" dxfId="699" priority="177" stopIfTrue="1" operator="equal">
      <formula>"④"</formula>
    </cfRule>
  </conditionalFormatting>
  <conditionalFormatting sqref="T64:T67">
    <cfRule type="cellIs" dxfId="698" priority="176" stopIfTrue="1" operator="equal">
      <formula>"④"</formula>
    </cfRule>
  </conditionalFormatting>
  <conditionalFormatting sqref="T64:T67">
    <cfRule type="cellIs" dxfId="697" priority="175" stopIfTrue="1" operator="equal">
      <formula>"④"</formula>
    </cfRule>
  </conditionalFormatting>
  <conditionalFormatting sqref="T68">
    <cfRule type="cellIs" dxfId="696" priority="174" stopIfTrue="1" operator="equal">
      <formula>"④"</formula>
    </cfRule>
  </conditionalFormatting>
  <conditionalFormatting sqref="T68">
    <cfRule type="cellIs" dxfId="695" priority="173" stopIfTrue="1" operator="equal">
      <formula>"④"</formula>
    </cfRule>
  </conditionalFormatting>
  <conditionalFormatting sqref="V19:V22">
    <cfRule type="cellIs" dxfId="694" priority="172" stopIfTrue="1" operator="equal">
      <formula>"④"</formula>
    </cfRule>
  </conditionalFormatting>
  <conditionalFormatting sqref="V19:V20">
    <cfRule type="cellIs" dxfId="693" priority="170" stopIfTrue="1" operator="equal">
      <formula>"⑥"</formula>
    </cfRule>
    <cfRule type="cellIs" dxfId="692" priority="171" stopIfTrue="1" operator="equal">
      <formula>"⑥"</formula>
    </cfRule>
  </conditionalFormatting>
  <conditionalFormatting sqref="V21:V22">
    <cfRule type="cellIs" dxfId="691" priority="168" stopIfTrue="1" operator="equal">
      <formula>"⑥"</formula>
    </cfRule>
    <cfRule type="cellIs" dxfId="690" priority="169" stopIfTrue="1" operator="equal">
      <formula>"⑥"</formula>
    </cfRule>
  </conditionalFormatting>
  <conditionalFormatting sqref="V23">
    <cfRule type="cellIs" dxfId="689" priority="167" stopIfTrue="1" operator="equal">
      <formula>"④"</formula>
    </cfRule>
  </conditionalFormatting>
  <conditionalFormatting sqref="V23">
    <cfRule type="cellIs" dxfId="688" priority="165" stopIfTrue="1" operator="equal">
      <formula>"⑥"</formula>
    </cfRule>
    <cfRule type="cellIs" dxfId="687" priority="166" stopIfTrue="1" operator="equal">
      <formula>"⑥"</formula>
    </cfRule>
  </conditionalFormatting>
  <conditionalFormatting sqref="V24:V27">
    <cfRule type="cellIs" dxfId="686" priority="164" stopIfTrue="1" operator="equal">
      <formula>"④"</formula>
    </cfRule>
  </conditionalFormatting>
  <conditionalFormatting sqref="V24:V25">
    <cfRule type="cellIs" dxfId="685" priority="162" stopIfTrue="1" operator="equal">
      <formula>"⑥"</formula>
    </cfRule>
    <cfRule type="cellIs" dxfId="684" priority="163" stopIfTrue="1" operator="equal">
      <formula>"⑥"</formula>
    </cfRule>
  </conditionalFormatting>
  <conditionalFormatting sqref="V26:V27">
    <cfRule type="cellIs" dxfId="683" priority="160" stopIfTrue="1" operator="equal">
      <formula>"⑥"</formula>
    </cfRule>
    <cfRule type="cellIs" dxfId="682" priority="161" stopIfTrue="1" operator="equal">
      <formula>"⑥"</formula>
    </cfRule>
  </conditionalFormatting>
  <conditionalFormatting sqref="V28">
    <cfRule type="cellIs" dxfId="681" priority="159" stopIfTrue="1" operator="equal">
      <formula>"④"</formula>
    </cfRule>
  </conditionalFormatting>
  <conditionalFormatting sqref="V28">
    <cfRule type="cellIs" dxfId="680" priority="157" stopIfTrue="1" operator="equal">
      <formula>"⑥"</formula>
    </cfRule>
    <cfRule type="cellIs" dxfId="679" priority="158" stopIfTrue="1" operator="equal">
      <formula>"⑥"</formula>
    </cfRule>
  </conditionalFormatting>
  <conditionalFormatting sqref="V29:V32">
    <cfRule type="cellIs" dxfId="678" priority="156" stopIfTrue="1" operator="equal">
      <formula>"④"</formula>
    </cfRule>
  </conditionalFormatting>
  <conditionalFormatting sqref="V29:V30">
    <cfRule type="cellIs" dxfId="677" priority="154" stopIfTrue="1" operator="equal">
      <formula>"⑥"</formula>
    </cfRule>
    <cfRule type="cellIs" dxfId="676" priority="155" stopIfTrue="1" operator="equal">
      <formula>"⑥"</formula>
    </cfRule>
  </conditionalFormatting>
  <conditionalFormatting sqref="V31:V32">
    <cfRule type="cellIs" dxfId="675" priority="152" stopIfTrue="1" operator="equal">
      <formula>"⑥"</formula>
    </cfRule>
    <cfRule type="cellIs" dxfId="674" priority="153" stopIfTrue="1" operator="equal">
      <formula>"⑥"</formula>
    </cfRule>
  </conditionalFormatting>
  <conditionalFormatting sqref="V33">
    <cfRule type="cellIs" dxfId="673" priority="151" stopIfTrue="1" operator="equal">
      <formula>"④"</formula>
    </cfRule>
  </conditionalFormatting>
  <conditionalFormatting sqref="V33">
    <cfRule type="cellIs" dxfId="672" priority="149" stopIfTrue="1" operator="equal">
      <formula>"⑥"</formula>
    </cfRule>
    <cfRule type="cellIs" dxfId="671" priority="150" stopIfTrue="1" operator="equal">
      <formula>"⑥"</formula>
    </cfRule>
  </conditionalFormatting>
  <conditionalFormatting sqref="V34:V37">
    <cfRule type="cellIs" dxfId="670" priority="148" stopIfTrue="1" operator="equal">
      <formula>"④"</formula>
    </cfRule>
  </conditionalFormatting>
  <conditionalFormatting sqref="V34:V35">
    <cfRule type="cellIs" dxfId="669" priority="146" stopIfTrue="1" operator="equal">
      <formula>"⑥"</formula>
    </cfRule>
    <cfRule type="cellIs" dxfId="668" priority="147" stopIfTrue="1" operator="equal">
      <formula>"⑥"</formula>
    </cfRule>
  </conditionalFormatting>
  <conditionalFormatting sqref="V36:V37">
    <cfRule type="cellIs" dxfId="667" priority="144" stopIfTrue="1" operator="equal">
      <formula>"⑥"</formula>
    </cfRule>
    <cfRule type="cellIs" dxfId="666" priority="145" stopIfTrue="1" operator="equal">
      <formula>"⑥"</formula>
    </cfRule>
  </conditionalFormatting>
  <conditionalFormatting sqref="V38">
    <cfRule type="cellIs" dxfId="665" priority="143" stopIfTrue="1" operator="equal">
      <formula>"④"</formula>
    </cfRule>
  </conditionalFormatting>
  <conditionalFormatting sqref="V38">
    <cfRule type="cellIs" dxfId="664" priority="141" stopIfTrue="1" operator="equal">
      <formula>"⑥"</formula>
    </cfRule>
    <cfRule type="cellIs" dxfId="663" priority="142" stopIfTrue="1" operator="equal">
      <formula>"⑥"</formula>
    </cfRule>
  </conditionalFormatting>
  <conditionalFormatting sqref="V39:V42">
    <cfRule type="cellIs" dxfId="662" priority="140" stopIfTrue="1" operator="equal">
      <formula>"④"</formula>
    </cfRule>
  </conditionalFormatting>
  <conditionalFormatting sqref="V39:V40">
    <cfRule type="cellIs" dxfId="661" priority="138" stopIfTrue="1" operator="equal">
      <formula>"⑥"</formula>
    </cfRule>
    <cfRule type="cellIs" dxfId="660" priority="139" stopIfTrue="1" operator="equal">
      <formula>"⑥"</formula>
    </cfRule>
  </conditionalFormatting>
  <conditionalFormatting sqref="V41:V42">
    <cfRule type="cellIs" dxfId="659" priority="136" stopIfTrue="1" operator="equal">
      <formula>"⑥"</formula>
    </cfRule>
    <cfRule type="cellIs" dxfId="658" priority="137" stopIfTrue="1" operator="equal">
      <formula>"⑥"</formula>
    </cfRule>
  </conditionalFormatting>
  <conditionalFormatting sqref="V43">
    <cfRule type="cellIs" dxfId="657" priority="135" stopIfTrue="1" operator="equal">
      <formula>"④"</formula>
    </cfRule>
  </conditionalFormatting>
  <conditionalFormatting sqref="V43">
    <cfRule type="cellIs" dxfId="656" priority="133" stopIfTrue="1" operator="equal">
      <formula>"⑥"</formula>
    </cfRule>
    <cfRule type="cellIs" dxfId="655" priority="134" stopIfTrue="1" operator="equal">
      <formula>"⑥"</formula>
    </cfRule>
  </conditionalFormatting>
  <conditionalFormatting sqref="V44:V47">
    <cfRule type="cellIs" dxfId="654" priority="132" stopIfTrue="1" operator="equal">
      <formula>"④"</formula>
    </cfRule>
  </conditionalFormatting>
  <conditionalFormatting sqref="V44:V45">
    <cfRule type="cellIs" dxfId="653" priority="130" stopIfTrue="1" operator="equal">
      <formula>"⑥"</formula>
    </cfRule>
    <cfRule type="cellIs" dxfId="652" priority="131" stopIfTrue="1" operator="equal">
      <formula>"⑥"</formula>
    </cfRule>
  </conditionalFormatting>
  <conditionalFormatting sqref="V46:V47">
    <cfRule type="cellIs" dxfId="651" priority="128" stopIfTrue="1" operator="equal">
      <formula>"⑥"</formula>
    </cfRule>
    <cfRule type="cellIs" dxfId="650" priority="129" stopIfTrue="1" operator="equal">
      <formula>"⑥"</formula>
    </cfRule>
  </conditionalFormatting>
  <conditionalFormatting sqref="V48">
    <cfRule type="cellIs" dxfId="649" priority="127" stopIfTrue="1" operator="equal">
      <formula>"④"</formula>
    </cfRule>
  </conditionalFormatting>
  <conditionalFormatting sqref="V48">
    <cfRule type="cellIs" dxfId="648" priority="125" stopIfTrue="1" operator="equal">
      <formula>"⑥"</formula>
    </cfRule>
    <cfRule type="cellIs" dxfId="647" priority="126" stopIfTrue="1" operator="equal">
      <formula>"⑥"</formula>
    </cfRule>
  </conditionalFormatting>
  <conditionalFormatting sqref="V49:V52">
    <cfRule type="cellIs" dxfId="646" priority="124" stopIfTrue="1" operator="equal">
      <formula>"④"</formula>
    </cfRule>
  </conditionalFormatting>
  <conditionalFormatting sqref="V49:V50">
    <cfRule type="cellIs" dxfId="645" priority="122" stopIfTrue="1" operator="equal">
      <formula>"⑥"</formula>
    </cfRule>
    <cfRule type="cellIs" dxfId="644" priority="123" stopIfTrue="1" operator="equal">
      <formula>"⑥"</formula>
    </cfRule>
  </conditionalFormatting>
  <conditionalFormatting sqref="V51:V52">
    <cfRule type="cellIs" dxfId="643" priority="120" stopIfTrue="1" operator="equal">
      <formula>"⑥"</formula>
    </cfRule>
    <cfRule type="cellIs" dxfId="642" priority="121" stopIfTrue="1" operator="equal">
      <formula>"⑥"</formula>
    </cfRule>
  </conditionalFormatting>
  <conditionalFormatting sqref="V53">
    <cfRule type="cellIs" dxfId="641" priority="119" stopIfTrue="1" operator="equal">
      <formula>"④"</formula>
    </cfRule>
  </conditionalFormatting>
  <conditionalFormatting sqref="V53">
    <cfRule type="cellIs" dxfId="640" priority="117" stopIfTrue="1" operator="equal">
      <formula>"⑥"</formula>
    </cfRule>
    <cfRule type="cellIs" dxfId="639" priority="118" stopIfTrue="1" operator="equal">
      <formula>"⑥"</formula>
    </cfRule>
  </conditionalFormatting>
  <conditionalFormatting sqref="V54:V57">
    <cfRule type="cellIs" dxfId="638" priority="116" stopIfTrue="1" operator="equal">
      <formula>"④"</formula>
    </cfRule>
  </conditionalFormatting>
  <conditionalFormatting sqref="V54:V55">
    <cfRule type="cellIs" dxfId="637" priority="114" stopIfTrue="1" operator="equal">
      <formula>"⑥"</formula>
    </cfRule>
    <cfRule type="cellIs" dxfId="636" priority="115" stopIfTrue="1" operator="equal">
      <formula>"⑥"</formula>
    </cfRule>
  </conditionalFormatting>
  <conditionalFormatting sqref="V56:V57">
    <cfRule type="cellIs" dxfId="635" priority="112" stopIfTrue="1" operator="equal">
      <formula>"⑥"</formula>
    </cfRule>
    <cfRule type="cellIs" dxfId="634" priority="113" stopIfTrue="1" operator="equal">
      <formula>"⑥"</formula>
    </cfRule>
  </conditionalFormatting>
  <conditionalFormatting sqref="V58">
    <cfRule type="cellIs" dxfId="633" priority="111" stopIfTrue="1" operator="equal">
      <formula>"④"</formula>
    </cfRule>
  </conditionalFormatting>
  <conditionalFormatting sqref="V58">
    <cfRule type="cellIs" dxfId="632" priority="109" stopIfTrue="1" operator="equal">
      <formula>"⑥"</formula>
    </cfRule>
    <cfRule type="cellIs" dxfId="631" priority="110" stopIfTrue="1" operator="equal">
      <formula>"⑥"</formula>
    </cfRule>
  </conditionalFormatting>
  <conditionalFormatting sqref="V59:V62">
    <cfRule type="cellIs" dxfId="630" priority="108" stopIfTrue="1" operator="equal">
      <formula>"④"</formula>
    </cfRule>
  </conditionalFormatting>
  <conditionalFormatting sqref="V59:V60">
    <cfRule type="cellIs" dxfId="629" priority="106" stopIfTrue="1" operator="equal">
      <formula>"⑥"</formula>
    </cfRule>
    <cfRule type="cellIs" dxfId="628" priority="107" stopIfTrue="1" operator="equal">
      <formula>"⑥"</formula>
    </cfRule>
  </conditionalFormatting>
  <conditionalFormatting sqref="V61:V62">
    <cfRule type="cellIs" dxfId="627" priority="104" stopIfTrue="1" operator="equal">
      <formula>"⑥"</formula>
    </cfRule>
    <cfRule type="cellIs" dxfId="626" priority="105" stopIfTrue="1" operator="equal">
      <formula>"⑥"</formula>
    </cfRule>
  </conditionalFormatting>
  <conditionalFormatting sqref="V63">
    <cfRule type="cellIs" dxfId="625" priority="103" stopIfTrue="1" operator="equal">
      <formula>"④"</formula>
    </cfRule>
  </conditionalFormatting>
  <conditionalFormatting sqref="V63">
    <cfRule type="cellIs" dxfId="624" priority="101" stopIfTrue="1" operator="equal">
      <formula>"⑥"</formula>
    </cfRule>
    <cfRule type="cellIs" dxfId="623" priority="102" stopIfTrue="1" operator="equal">
      <formula>"⑥"</formula>
    </cfRule>
  </conditionalFormatting>
  <conditionalFormatting sqref="V64:V67">
    <cfRule type="cellIs" dxfId="622" priority="100" stopIfTrue="1" operator="equal">
      <formula>"④"</formula>
    </cfRule>
  </conditionalFormatting>
  <conditionalFormatting sqref="V64:V65">
    <cfRule type="cellIs" dxfId="621" priority="98" stopIfTrue="1" operator="equal">
      <formula>"⑥"</formula>
    </cfRule>
    <cfRule type="cellIs" dxfId="620" priority="99" stopIfTrue="1" operator="equal">
      <formula>"⑥"</formula>
    </cfRule>
  </conditionalFormatting>
  <conditionalFormatting sqref="V66:V67">
    <cfRule type="cellIs" dxfId="619" priority="96" stopIfTrue="1" operator="equal">
      <formula>"⑥"</formula>
    </cfRule>
    <cfRule type="cellIs" dxfId="618" priority="97" stopIfTrue="1" operator="equal">
      <formula>"⑥"</formula>
    </cfRule>
  </conditionalFormatting>
  <conditionalFormatting sqref="V68">
    <cfRule type="cellIs" dxfId="617" priority="95" stopIfTrue="1" operator="equal">
      <formula>"④"</formula>
    </cfRule>
  </conditionalFormatting>
  <conditionalFormatting sqref="V68">
    <cfRule type="cellIs" dxfId="616" priority="93" stopIfTrue="1" operator="equal">
      <formula>"⑥"</formula>
    </cfRule>
    <cfRule type="cellIs" dxfId="615" priority="94" stopIfTrue="1" operator="equal">
      <formula>"⑥"</formula>
    </cfRule>
  </conditionalFormatting>
  <conditionalFormatting sqref="X19:X20">
    <cfRule type="cellIs" dxfId="614" priority="90" stopIfTrue="1" operator="equal">
      <formula>"⑧"</formula>
    </cfRule>
    <cfRule type="cellIs" dxfId="613" priority="92" stopIfTrue="1" operator="equal">
      <formula>"⑥"</formula>
    </cfRule>
  </conditionalFormatting>
  <conditionalFormatting sqref="X19:X20">
    <cfRule type="cellIs" dxfId="612" priority="91" stopIfTrue="1" operator="equal">
      <formula>"⑧"</formula>
    </cfRule>
  </conditionalFormatting>
  <conditionalFormatting sqref="X21:X22">
    <cfRule type="cellIs" dxfId="611" priority="87" stopIfTrue="1" operator="equal">
      <formula>"⑧"</formula>
    </cfRule>
    <cfRule type="cellIs" dxfId="610" priority="89" stopIfTrue="1" operator="equal">
      <formula>"⑥"</formula>
    </cfRule>
  </conditionalFormatting>
  <conditionalFormatting sqref="X21:X22">
    <cfRule type="cellIs" dxfId="609" priority="88" stopIfTrue="1" operator="equal">
      <formula>"⑧"</formula>
    </cfRule>
  </conditionalFormatting>
  <conditionalFormatting sqref="X23">
    <cfRule type="cellIs" dxfId="608" priority="84" stopIfTrue="1" operator="equal">
      <formula>"⑧"</formula>
    </cfRule>
    <cfRule type="cellIs" dxfId="607" priority="86" stopIfTrue="1" operator="equal">
      <formula>"⑥"</formula>
    </cfRule>
  </conditionalFormatting>
  <conditionalFormatting sqref="X23">
    <cfRule type="cellIs" dxfId="606" priority="85" stopIfTrue="1" operator="equal">
      <formula>"⑧"</formula>
    </cfRule>
  </conditionalFormatting>
  <conditionalFormatting sqref="X24:X25">
    <cfRule type="cellIs" dxfId="605" priority="81" stopIfTrue="1" operator="equal">
      <formula>"⑧"</formula>
    </cfRule>
    <cfRule type="cellIs" dxfId="604" priority="83" stopIfTrue="1" operator="equal">
      <formula>"⑥"</formula>
    </cfRule>
  </conditionalFormatting>
  <conditionalFormatting sqref="X24:X25">
    <cfRule type="cellIs" dxfId="603" priority="82" stopIfTrue="1" operator="equal">
      <formula>"⑧"</formula>
    </cfRule>
  </conditionalFormatting>
  <conditionalFormatting sqref="X26:X27">
    <cfRule type="cellIs" dxfId="602" priority="78" stopIfTrue="1" operator="equal">
      <formula>"⑧"</formula>
    </cfRule>
    <cfRule type="cellIs" dxfId="601" priority="80" stopIfTrue="1" operator="equal">
      <formula>"⑥"</formula>
    </cfRule>
  </conditionalFormatting>
  <conditionalFormatting sqref="X26:X27">
    <cfRule type="cellIs" dxfId="600" priority="79" stopIfTrue="1" operator="equal">
      <formula>"⑧"</formula>
    </cfRule>
  </conditionalFormatting>
  <conditionalFormatting sqref="X28">
    <cfRule type="cellIs" dxfId="599" priority="75" stopIfTrue="1" operator="equal">
      <formula>"⑧"</formula>
    </cfRule>
    <cfRule type="cellIs" dxfId="598" priority="77" stopIfTrue="1" operator="equal">
      <formula>"⑥"</formula>
    </cfRule>
  </conditionalFormatting>
  <conditionalFormatting sqref="X28">
    <cfRule type="cellIs" dxfId="597" priority="76" stopIfTrue="1" operator="equal">
      <formula>"⑧"</formula>
    </cfRule>
  </conditionalFormatting>
  <conditionalFormatting sqref="X29:X30">
    <cfRule type="cellIs" dxfId="596" priority="72" stopIfTrue="1" operator="equal">
      <formula>"⑧"</formula>
    </cfRule>
    <cfRule type="cellIs" dxfId="595" priority="74" stopIfTrue="1" operator="equal">
      <formula>"⑥"</formula>
    </cfRule>
  </conditionalFormatting>
  <conditionalFormatting sqref="X29:X30">
    <cfRule type="cellIs" dxfId="594" priority="73" stopIfTrue="1" operator="equal">
      <formula>"⑧"</formula>
    </cfRule>
  </conditionalFormatting>
  <conditionalFormatting sqref="X31:X32">
    <cfRule type="cellIs" dxfId="593" priority="69" stopIfTrue="1" operator="equal">
      <formula>"⑧"</formula>
    </cfRule>
    <cfRule type="cellIs" dxfId="592" priority="71" stopIfTrue="1" operator="equal">
      <formula>"⑥"</formula>
    </cfRule>
  </conditionalFormatting>
  <conditionalFormatting sqref="X31:X32">
    <cfRule type="cellIs" dxfId="591" priority="70" stopIfTrue="1" operator="equal">
      <formula>"⑧"</formula>
    </cfRule>
  </conditionalFormatting>
  <conditionalFormatting sqref="X33">
    <cfRule type="cellIs" dxfId="590" priority="66" stopIfTrue="1" operator="equal">
      <formula>"⑧"</formula>
    </cfRule>
    <cfRule type="cellIs" dxfId="589" priority="68" stopIfTrue="1" operator="equal">
      <formula>"⑥"</formula>
    </cfRule>
  </conditionalFormatting>
  <conditionalFormatting sqref="X33">
    <cfRule type="cellIs" dxfId="588" priority="67" stopIfTrue="1" operator="equal">
      <formula>"⑧"</formula>
    </cfRule>
  </conditionalFormatting>
  <conditionalFormatting sqref="X34:X35">
    <cfRule type="cellIs" dxfId="587" priority="63" stopIfTrue="1" operator="equal">
      <formula>"⑧"</formula>
    </cfRule>
    <cfRule type="cellIs" dxfId="586" priority="65" stopIfTrue="1" operator="equal">
      <formula>"⑥"</formula>
    </cfRule>
  </conditionalFormatting>
  <conditionalFormatting sqref="X34:X35">
    <cfRule type="cellIs" dxfId="585" priority="64" stopIfTrue="1" operator="equal">
      <formula>"⑧"</formula>
    </cfRule>
  </conditionalFormatting>
  <conditionalFormatting sqref="X36:X37">
    <cfRule type="cellIs" dxfId="584" priority="60" stopIfTrue="1" operator="equal">
      <formula>"⑧"</formula>
    </cfRule>
    <cfRule type="cellIs" dxfId="583" priority="62" stopIfTrue="1" operator="equal">
      <formula>"⑥"</formula>
    </cfRule>
  </conditionalFormatting>
  <conditionalFormatting sqref="X36:X37">
    <cfRule type="cellIs" dxfId="582" priority="61" stopIfTrue="1" operator="equal">
      <formula>"⑧"</formula>
    </cfRule>
  </conditionalFormatting>
  <conditionalFormatting sqref="X38">
    <cfRule type="cellIs" dxfId="581" priority="57" stopIfTrue="1" operator="equal">
      <formula>"⑧"</formula>
    </cfRule>
    <cfRule type="cellIs" dxfId="580" priority="59" stopIfTrue="1" operator="equal">
      <formula>"⑥"</formula>
    </cfRule>
  </conditionalFormatting>
  <conditionalFormatting sqref="X38">
    <cfRule type="cellIs" dxfId="579" priority="58" stopIfTrue="1" operator="equal">
      <formula>"⑧"</formula>
    </cfRule>
  </conditionalFormatting>
  <conditionalFormatting sqref="X39:X40">
    <cfRule type="cellIs" dxfId="578" priority="54" stopIfTrue="1" operator="equal">
      <formula>"⑧"</formula>
    </cfRule>
    <cfRule type="cellIs" dxfId="577" priority="56" stopIfTrue="1" operator="equal">
      <formula>"⑥"</formula>
    </cfRule>
  </conditionalFormatting>
  <conditionalFormatting sqref="X39:X40">
    <cfRule type="cellIs" dxfId="576" priority="55" stopIfTrue="1" operator="equal">
      <formula>"⑧"</formula>
    </cfRule>
  </conditionalFormatting>
  <conditionalFormatting sqref="X41:X42">
    <cfRule type="cellIs" dxfId="575" priority="51" stopIfTrue="1" operator="equal">
      <formula>"⑧"</formula>
    </cfRule>
    <cfRule type="cellIs" dxfId="574" priority="53" stopIfTrue="1" operator="equal">
      <formula>"⑥"</formula>
    </cfRule>
  </conditionalFormatting>
  <conditionalFormatting sqref="X41:X42">
    <cfRule type="cellIs" dxfId="573" priority="52" stopIfTrue="1" operator="equal">
      <formula>"⑧"</formula>
    </cfRule>
  </conditionalFormatting>
  <conditionalFormatting sqref="X43">
    <cfRule type="cellIs" dxfId="572" priority="48" stopIfTrue="1" operator="equal">
      <formula>"⑧"</formula>
    </cfRule>
    <cfRule type="cellIs" dxfId="571" priority="50" stopIfTrue="1" operator="equal">
      <formula>"⑥"</formula>
    </cfRule>
  </conditionalFormatting>
  <conditionalFormatting sqref="X43">
    <cfRule type="cellIs" dxfId="570" priority="49" stopIfTrue="1" operator="equal">
      <formula>"⑧"</formula>
    </cfRule>
  </conditionalFormatting>
  <conditionalFormatting sqref="X44:X45">
    <cfRule type="cellIs" dxfId="569" priority="45" stopIfTrue="1" operator="equal">
      <formula>"⑧"</formula>
    </cfRule>
    <cfRule type="cellIs" dxfId="568" priority="47" stopIfTrue="1" operator="equal">
      <formula>"⑥"</formula>
    </cfRule>
  </conditionalFormatting>
  <conditionalFormatting sqref="X44:X45">
    <cfRule type="cellIs" dxfId="567" priority="46" stopIfTrue="1" operator="equal">
      <formula>"⑧"</formula>
    </cfRule>
  </conditionalFormatting>
  <conditionalFormatting sqref="X46:X47">
    <cfRule type="cellIs" dxfId="566" priority="42" stopIfTrue="1" operator="equal">
      <formula>"⑧"</formula>
    </cfRule>
    <cfRule type="cellIs" dxfId="565" priority="44" stopIfTrue="1" operator="equal">
      <formula>"⑥"</formula>
    </cfRule>
  </conditionalFormatting>
  <conditionalFormatting sqref="X46:X47">
    <cfRule type="cellIs" dxfId="564" priority="43" stopIfTrue="1" operator="equal">
      <formula>"⑧"</formula>
    </cfRule>
  </conditionalFormatting>
  <conditionalFormatting sqref="X48">
    <cfRule type="cellIs" dxfId="563" priority="39" stopIfTrue="1" operator="equal">
      <formula>"⑧"</formula>
    </cfRule>
    <cfRule type="cellIs" dxfId="562" priority="41" stopIfTrue="1" operator="equal">
      <formula>"⑥"</formula>
    </cfRule>
  </conditionalFormatting>
  <conditionalFormatting sqref="X48">
    <cfRule type="cellIs" dxfId="561" priority="40" stopIfTrue="1" operator="equal">
      <formula>"⑧"</formula>
    </cfRule>
  </conditionalFormatting>
  <conditionalFormatting sqref="X49:X50">
    <cfRule type="cellIs" dxfId="560" priority="36" stopIfTrue="1" operator="equal">
      <formula>"⑧"</formula>
    </cfRule>
    <cfRule type="cellIs" dxfId="559" priority="38" stopIfTrue="1" operator="equal">
      <formula>"⑥"</formula>
    </cfRule>
  </conditionalFormatting>
  <conditionalFormatting sqref="X49:X50">
    <cfRule type="cellIs" dxfId="558" priority="37" stopIfTrue="1" operator="equal">
      <formula>"⑧"</formula>
    </cfRule>
  </conditionalFormatting>
  <conditionalFormatting sqref="X51:X52">
    <cfRule type="cellIs" dxfId="557" priority="33" stopIfTrue="1" operator="equal">
      <formula>"⑧"</formula>
    </cfRule>
    <cfRule type="cellIs" dxfId="556" priority="35" stopIfTrue="1" operator="equal">
      <formula>"⑥"</formula>
    </cfRule>
  </conditionalFormatting>
  <conditionalFormatting sqref="X51:X52">
    <cfRule type="cellIs" dxfId="555" priority="34" stopIfTrue="1" operator="equal">
      <formula>"⑧"</formula>
    </cfRule>
  </conditionalFormatting>
  <conditionalFormatting sqref="X53">
    <cfRule type="cellIs" dxfId="554" priority="30" stopIfTrue="1" operator="equal">
      <formula>"⑧"</formula>
    </cfRule>
    <cfRule type="cellIs" dxfId="553" priority="32" stopIfTrue="1" operator="equal">
      <formula>"⑥"</formula>
    </cfRule>
  </conditionalFormatting>
  <conditionalFormatting sqref="X53">
    <cfRule type="cellIs" dxfId="552" priority="31" stopIfTrue="1" operator="equal">
      <formula>"⑧"</formula>
    </cfRule>
  </conditionalFormatting>
  <conditionalFormatting sqref="X54:X55">
    <cfRule type="cellIs" dxfId="551" priority="27" stopIfTrue="1" operator="equal">
      <formula>"⑧"</formula>
    </cfRule>
    <cfRule type="cellIs" dxfId="550" priority="29" stopIfTrue="1" operator="equal">
      <formula>"⑥"</formula>
    </cfRule>
  </conditionalFormatting>
  <conditionalFormatting sqref="X54:X55">
    <cfRule type="cellIs" dxfId="549" priority="28" stopIfTrue="1" operator="equal">
      <formula>"⑧"</formula>
    </cfRule>
  </conditionalFormatting>
  <conditionalFormatting sqref="X56:X57">
    <cfRule type="cellIs" dxfId="548" priority="24" stopIfTrue="1" operator="equal">
      <formula>"⑧"</formula>
    </cfRule>
    <cfRule type="cellIs" dxfId="547" priority="26" stopIfTrue="1" operator="equal">
      <formula>"⑥"</formula>
    </cfRule>
  </conditionalFormatting>
  <conditionalFormatting sqref="X56:X57">
    <cfRule type="cellIs" dxfId="546" priority="25" stopIfTrue="1" operator="equal">
      <formula>"⑧"</formula>
    </cfRule>
  </conditionalFormatting>
  <conditionalFormatting sqref="X58">
    <cfRule type="cellIs" dxfId="545" priority="21" stopIfTrue="1" operator="equal">
      <formula>"⑧"</formula>
    </cfRule>
    <cfRule type="cellIs" dxfId="544" priority="23" stopIfTrue="1" operator="equal">
      <formula>"⑥"</formula>
    </cfRule>
  </conditionalFormatting>
  <conditionalFormatting sqref="X58">
    <cfRule type="cellIs" dxfId="543" priority="22" stopIfTrue="1" operator="equal">
      <formula>"⑧"</formula>
    </cfRule>
  </conditionalFormatting>
  <conditionalFormatting sqref="X59:X60">
    <cfRule type="cellIs" dxfId="542" priority="18" stopIfTrue="1" operator="equal">
      <formula>"⑧"</formula>
    </cfRule>
    <cfRule type="cellIs" dxfId="541" priority="20" stopIfTrue="1" operator="equal">
      <formula>"⑥"</formula>
    </cfRule>
  </conditionalFormatting>
  <conditionalFormatting sqref="X59:X60">
    <cfRule type="cellIs" dxfId="540" priority="19" stopIfTrue="1" operator="equal">
      <formula>"⑧"</formula>
    </cfRule>
  </conditionalFormatting>
  <conditionalFormatting sqref="X61:X62">
    <cfRule type="cellIs" dxfId="539" priority="15" stopIfTrue="1" operator="equal">
      <formula>"⑧"</formula>
    </cfRule>
    <cfRule type="cellIs" dxfId="538" priority="17" stopIfTrue="1" operator="equal">
      <formula>"⑥"</formula>
    </cfRule>
  </conditionalFormatting>
  <conditionalFormatting sqref="X61:X62">
    <cfRule type="cellIs" dxfId="537" priority="16" stopIfTrue="1" operator="equal">
      <formula>"⑧"</formula>
    </cfRule>
  </conditionalFormatting>
  <conditionalFormatting sqref="X63">
    <cfRule type="cellIs" dxfId="536" priority="12" stopIfTrue="1" operator="equal">
      <formula>"⑧"</formula>
    </cfRule>
    <cfRule type="cellIs" dxfId="535" priority="14" stopIfTrue="1" operator="equal">
      <formula>"⑥"</formula>
    </cfRule>
  </conditionalFormatting>
  <conditionalFormatting sqref="X63">
    <cfRule type="cellIs" dxfId="534" priority="13" stopIfTrue="1" operator="equal">
      <formula>"⑧"</formula>
    </cfRule>
  </conditionalFormatting>
  <conditionalFormatting sqref="X64:X65">
    <cfRule type="cellIs" dxfId="533" priority="9" stopIfTrue="1" operator="equal">
      <formula>"⑧"</formula>
    </cfRule>
    <cfRule type="cellIs" dxfId="532" priority="11" stopIfTrue="1" operator="equal">
      <formula>"⑥"</formula>
    </cfRule>
  </conditionalFormatting>
  <conditionalFormatting sqref="X64:X65">
    <cfRule type="cellIs" dxfId="531" priority="10" stopIfTrue="1" operator="equal">
      <formula>"⑧"</formula>
    </cfRule>
  </conditionalFormatting>
  <conditionalFormatting sqref="X66:X67">
    <cfRule type="cellIs" dxfId="530" priority="6" stopIfTrue="1" operator="equal">
      <formula>"⑧"</formula>
    </cfRule>
    <cfRule type="cellIs" dxfId="529" priority="8" stopIfTrue="1" operator="equal">
      <formula>"⑥"</formula>
    </cfRule>
  </conditionalFormatting>
  <conditionalFormatting sqref="X66:X67">
    <cfRule type="cellIs" dxfId="528" priority="7" stopIfTrue="1" operator="equal">
      <formula>"⑧"</formula>
    </cfRule>
  </conditionalFormatting>
  <conditionalFormatting sqref="X68">
    <cfRule type="cellIs" dxfId="527" priority="3" stopIfTrue="1" operator="equal">
      <formula>"⑧"</formula>
    </cfRule>
    <cfRule type="cellIs" dxfId="526" priority="5" stopIfTrue="1" operator="equal">
      <formula>"⑥"</formula>
    </cfRule>
  </conditionalFormatting>
  <conditionalFormatting sqref="X68">
    <cfRule type="cellIs" dxfId="525" priority="4" stopIfTrue="1" operator="equal">
      <formula>"⑧"</formula>
    </cfRule>
  </conditionalFormatting>
  <dataValidations count="1">
    <dataValidation allowBlank="1" showInputMessage="1" prompt="実施時数を入力してください。実施していない場合、&quot;0&quot;の入力の必要はありません。" sqref="X14:X68 V14:V68 T14:T68 R14:R68 P14:P68 N14:N68 L14:L68 J14:J68"/>
  </dataValidations>
  <pageMargins left="0.70866141732283472" right="0.47244094488188981" top="0.43307086614173229" bottom="0.43307086614173229" header="0.31496062992125984" footer="0.35433070866141736"/>
  <pageSetup paperSize="9" orientation="portrait" verticalDpi="300" r:id="rId1"/>
  <headerFooter alignWithMargins="0">
    <oddHeader>&amp;R№&amp;P</oddHeader>
  </headerFooter>
  <rowBreaks count="1" manualBreakCount="1">
    <brk id="43" max="2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8"/>
    <pageSetUpPr fitToPage="1"/>
  </sheetPr>
  <dimension ref="A1:Z48"/>
  <sheetViews>
    <sheetView showGridLines="0" view="pageBreakPreview" topLeftCell="A31" zoomScaleNormal="100" zoomScaleSheetLayoutView="100" zoomScalePageLayoutView="110" workbookViewId="0">
      <selection activeCell="B43" sqref="B43:M43"/>
    </sheetView>
  </sheetViews>
  <sheetFormatPr defaultColWidth="8.625" defaultRowHeight="13.5" x14ac:dyDescent="0.15"/>
  <cols>
    <col min="1" max="1" width="1.25" style="279" customWidth="1"/>
    <col min="2" max="2" width="8.625" style="279"/>
    <col min="3" max="3" width="11.875" style="279" customWidth="1"/>
    <col min="4" max="4" width="10.625" style="279" customWidth="1"/>
    <col min="5" max="5" width="6.625" style="279" customWidth="1"/>
    <col min="6" max="6" width="10.625" style="279" customWidth="1"/>
    <col min="7" max="7" width="6.625" style="279" customWidth="1"/>
    <col min="8" max="8" width="6.75" style="279" customWidth="1"/>
    <col min="9" max="9" width="5.5" style="279" customWidth="1"/>
    <col min="10" max="10" width="6.625" style="279" customWidth="1"/>
    <col min="11" max="11" width="2.375" style="279" customWidth="1"/>
    <col min="12" max="12" width="7" style="313" customWidth="1"/>
    <col min="13" max="13" width="4.625" style="279" customWidth="1"/>
    <col min="14" max="14" width="3.875" style="279" customWidth="1"/>
    <col min="15" max="15" width="2" style="279" customWidth="1"/>
    <col min="16" max="16" width="5.75" style="279" customWidth="1"/>
    <col min="17" max="17" width="4.875" style="279" customWidth="1"/>
    <col min="18" max="18" width="3.125" style="279" customWidth="1"/>
    <col min="19" max="19" width="5.5" style="279" hidden="1" customWidth="1"/>
    <col min="20" max="16384" width="8.625" style="279"/>
  </cols>
  <sheetData>
    <row r="1" spans="1:18" x14ac:dyDescent="0.15">
      <c r="A1" s="277"/>
      <c r="B1" s="633" t="s">
        <v>21</v>
      </c>
      <c r="C1" s="633"/>
      <c r="D1" s="633"/>
      <c r="E1" s="8"/>
      <c r="F1" s="8"/>
      <c r="G1" s="8"/>
      <c r="H1" s="8"/>
      <c r="I1" s="8"/>
      <c r="J1" s="8"/>
      <c r="K1" s="8"/>
      <c r="L1" s="278"/>
      <c r="M1" s="8"/>
      <c r="N1" s="277"/>
    </row>
    <row r="2" spans="1:18" ht="33" customHeight="1" x14ac:dyDescent="0.15">
      <c r="A2" s="277"/>
      <c r="B2" s="615" t="s">
        <v>316</v>
      </c>
      <c r="C2" s="615"/>
      <c r="D2" s="615"/>
      <c r="E2" s="615"/>
      <c r="F2" s="615"/>
      <c r="G2" s="615"/>
      <c r="H2" s="615"/>
      <c r="I2" s="615"/>
      <c r="J2" s="615"/>
      <c r="K2" s="615"/>
      <c r="L2" s="615"/>
      <c r="M2" s="615"/>
      <c r="N2" s="277"/>
    </row>
    <row r="3" spans="1:18" x14ac:dyDescent="0.15">
      <c r="A3" s="277"/>
      <c r="B3" s="8"/>
      <c r="C3" s="8"/>
      <c r="D3" s="8"/>
      <c r="E3" s="8"/>
      <c r="F3" s="8"/>
      <c r="G3" s="8"/>
      <c r="H3" s="8"/>
      <c r="I3" s="8"/>
      <c r="J3" s="8"/>
      <c r="K3" s="8"/>
      <c r="L3" s="278"/>
      <c r="M3" s="8"/>
      <c r="N3" s="277"/>
    </row>
    <row r="4" spans="1:18" ht="21" customHeight="1" x14ac:dyDescent="0.15">
      <c r="A4" s="277"/>
      <c r="B4" s="8"/>
      <c r="C4" s="8"/>
      <c r="D4" s="8"/>
      <c r="E4" s="8"/>
      <c r="F4" s="634" t="s">
        <v>3</v>
      </c>
      <c r="G4" s="635"/>
      <c r="H4" s="636">
        <f>'様式3-2'!B6</f>
        <v>0</v>
      </c>
      <c r="I4" s="636"/>
      <c r="J4" s="636"/>
      <c r="K4" s="636"/>
      <c r="L4" s="636"/>
      <c r="M4" s="280"/>
      <c r="N4" s="277"/>
    </row>
    <row r="5" spans="1:18" ht="20.25" customHeight="1" x14ac:dyDescent="0.15">
      <c r="A5" s="277"/>
      <c r="B5" s="8"/>
      <c r="C5" s="8"/>
      <c r="D5" s="8"/>
      <c r="E5" s="8"/>
      <c r="F5" s="634" t="s">
        <v>4</v>
      </c>
      <c r="G5" s="637"/>
      <c r="H5" s="638">
        <f>'様式3-2'!C7</f>
        <v>0</v>
      </c>
      <c r="I5" s="638"/>
      <c r="J5" s="638"/>
      <c r="K5" s="638"/>
      <c r="L5" s="638"/>
      <c r="M5" s="280"/>
      <c r="N5" s="277"/>
    </row>
    <row r="6" spans="1:18" x14ac:dyDescent="0.15">
      <c r="A6" s="277"/>
      <c r="B6" s="8"/>
      <c r="C6" s="8"/>
      <c r="D6" s="8"/>
      <c r="E6" s="8"/>
      <c r="F6" s="8"/>
      <c r="G6" s="8"/>
      <c r="H6" s="8"/>
      <c r="I6" s="8"/>
      <c r="J6" s="8"/>
      <c r="K6" s="8"/>
      <c r="L6" s="278"/>
      <c r="M6" s="8"/>
      <c r="N6" s="277"/>
    </row>
    <row r="7" spans="1:18" ht="23.25" customHeight="1" x14ac:dyDescent="0.15">
      <c r="A7" s="277"/>
      <c r="B7" s="616" t="s">
        <v>5</v>
      </c>
      <c r="C7" s="500"/>
      <c r="D7" s="617" t="s">
        <v>6</v>
      </c>
      <c r="E7" s="618"/>
      <c r="F7" s="629" t="s">
        <v>7</v>
      </c>
      <c r="G7" s="629"/>
      <c r="H7" s="617" t="s">
        <v>8</v>
      </c>
      <c r="I7" s="629"/>
      <c r="J7" s="629"/>
      <c r="K7" s="629"/>
      <c r="L7" s="629"/>
      <c r="M7" s="630"/>
      <c r="N7" s="277"/>
    </row>
    <row r="8" spans="1:18" ht="23.25" customHeight="1" x14ac:dyDescent="0.15">
      <c r="A8" s="277"/>
      <c r="B8" s="631" t="s">
        <v>37</v>
      </c>
      <c r="C8" s="632"/>
      <c r="D8" s="234">
        <f>SUM('様式5-2（自動入力（記録簿からの自動入力））'!AF14:AF43)</f>
        <v>0</v>
      </c>
      <c r="E8" s="281" t="s">
        <v>2</v>
      </c>
      <c r="F8" s="197">
        <f>SUM('様式5-2（自動入力（記録簿からの自動入力））'!AF44:AF68)</f>
        <v>0</v>
      </c>
      <c r="G8" s="282" t="s">
        <v>2</v>
      </c>
      <c r="H8" s="611">
        <f t="shared" ref="H8:H15" si="0">D8+F8</f>
        <v>0</v>
      </c>
      <c r="I8" s="612"/>
      <c r="J8" s="283" t="s">
        <v>2</v>
      </c>
      <c r="K8" s="284" t="s">
        <v>9</v>
      </c>
      <c r="L8" s="314" t="e">
        <f>H8/$H$16*100</f>
        <v>#DIV/0!</v>
      </c>
      <c r="M8" s="285" t="s">
        <v>10</v>
      </c>
      <c r="N8" s="277"/>
    </row>
    <row r="9" spans="1:18" ht="23.25" customHeight="1" x14ac:dyDescent="0.15">
      <c r="A9" s="277"/>
      <c r="B9" s="623" t="s">
        <v>36</v>
      </c>
      <c r="C9" s="625"/>
      <c r="D9" s="235">
        <f>SUM('様式5-2（自動入力（記録簿からの自動入力））'!AG14:AG43)</f>
        <v>0</v>
      </c>
      <c r="E9" s="286" t="s">
        <v>2</v>
      </c>
      <c r="F9" s="235">
        <f>SUM('様式5-2（自動入力（記録簿からの自動入力））'!AG44:AG68)</f>
        <v>0</v>
      </c>
      <c r="G9" s="287" t="s">
        <v>2</v>
      </c>
      <c r="H9" s="594">
        <f t="shared" si="0"/>
        <v>0</v>
      </c>
      <c r="I9" s="595"/>
      <c r="J9" s="287" t="s">
        <v>2</v>
      </c>
      <c r="K9" s="288" t="s">
        <v>9</v>
      </c>
      <c r="L9" s="224" t="e">
        <f>H9/$H$16*100</f>
        <v>#DIV/0!</v>
      </c>
      <c r="M9" s="289" t="s">
        <v>10</v>
      </c>
      <c r="N9" s="277"/>
    </row>
    <row r="10" spans="1:18" ht="23.25" customHeight="1" x14ac:dyDescent="0.15">
      <c r="A10" s="277"/>
      <c r="B10" s="623" t="s">
        <v>38</v>
      </c>
      <c r="C10" s="624"/>
      <c r="D10" s="197">
        <f>SUM('様式5-2（自動入力（記録簿からの自動入力））'!AH14:AH43)</f>
        <v>0</v>
      </c>
      <c r="E10" s="286" t="s">
        <v>2</v>
      </c>
      <c r="F10" s="235">
        <f>SUM('様式5-2（自動入力（記録簿からの自動入力））'!AH44:AH68)</f>
        <v>0</v>
      </c>
      <c r="G10" s="287" t="s">
        <v>2</v>
      </c>
      <c r="H10" s="594">
        <f t="shared" si="0"/>
        <v>0</v>
      </c>
      <c r="I10" s="595"/>
      <c r="J10" s="287" t="s">
        <v>2</v>
      </c>
      <c r="K10" s="290" t="s">
        <v>9</v>
      </c>
      <c r="L10" s="315" t="e">
        <f t="shared" ref="L10:L16" si="1">H10/$H$16*100</f>
        <v>#DIV/0!</v>
      </c>
      <c r="M10" s="291" t="s">
        <v>10</v>
      </c>
      <c r="N10" s="277"/>
    </row>
    <row r="11" spans="1:18" ht="23.25" customHeight="1" x14ac:dyDescent="0.15">
      <c r="A11" s="277"/>
      <c r="B11" s="606" t="s">
        <v>39</v>
      </c>
      <c r="C11" s="626"/>
      <c r="D11" s="235">
        <f>SUM('様式5-2（自動入力（記録簿からの自動入力））'!AI14:AI43)</f>
        <v>0</v>
      </c>
      <c r="E11" s="292" t="s">
        <v>2</v>
      </c>
      <c r="F11" s="197">
        <f>SUM('様式5-2（自動入力（記録簿からの自動入力））'!AI44:AI68)</f>
        <v>0</v>
      </c>
      <c r="G11" s="293" t="s">
        <v>2</v>
      </c>
      <c r="H11" s="594">
        <f t="shared" si="0"/>
        <v>0</v>
      </c>
      <c r="I11" s="595"/>
      <c r="J11" s="293" t="s">
        <v>2</v>
      </c>
      <c r="K11" s="294" t="s">
        <v>9</v>
      </c>
      <c r="L11" s="315" t="e">
        <f t="shared" si="1"/>
        <v>#DIV/0!</v>
      </c>
      <c r="M11" s="295" t="s">
        <v>10</v>
      </c>
      <c r="N11" s="277"/>
    </row>
    <row r="12" spans="1:18" ht="23.25" customHeight="1" x14ac:dyDescent="0.15">
      <c r="A12" s="277"/>
      <c r="B12" s="591" t="s">
        <v>40</v>
      </c>
      <c r="C12" s="620"/>
      <c r="D12" s="197">
        <f>SUM('様式5-2（自動入力（記録簿からの自動入力））'!AJ14:AJ43)</f>
        <v>0</v>
      </c>
      <c r="E12" s="286" t="s">
        <v>2</v>
      </c>
      <c r="F12" s="235">
        <f>SUM('様式5-2（自動入力（記録簿からの自動入力））'!AJ44:AJ68)</f>
        <v>0</v>
      </c>
      <c r="G12" s="287" t="s">
        <v>2</v>
      </c>
      <c r="H12" s="228">
        <f t="shared" si="0"/>
        <v>0</v>
      </c>
      <c r="I12" s="607">
        <f>H12+H13</f>
        <v>0</v>
      </c>
      <c r="J12" s="596" t="s">
        <v>2</v>
      </c>
      <c r="K12" s="596" t="s">
        <v>9</v>
      </c>
      <c r="L12" s="627" t="e">
        <f>I12/$H$16*100</f>
        <v>#DIV/0!</v>
      </c>
      <c r="M12" s="621" t="s">
        <v>10</v>
      </c>
      <c r="N12" s="277"/>
    </row>
    <row r="13" spans="1:18" ht="23.25" customHeight="1" x14ac:dyDescent="0.15">
      <c r="A13" s="277"/>
      <c r="B13" s="623" t="s">
        <v>41</v>
      </c>
      <c r="C13" s="624"/>
      <c r="D13" s="235">
        <f>SUM('様式5-2（自動入力（記録簿からの自動入力））'!AK14:AK43)</f>
        <v>0</v>
      </c>
      <c r="E13" s="286" t="s">
        <v>2</v>
      </c>
      <c r="F13" s="197">
        <f>SUM('様式5-2（自動入力（記録簿からの自動入力））'!AK44:AK68)</f>
        <v>0</v>
      </c>
      <c r="G13" s="287" t="s">
        <v>2</v>
      </c>
      <c r="H13" s="196">
        <f t="shared" si="0"/>
        <v>0</v>
      </c>
      <c r="I13" s="608"/>
      <c r="J13" s="597"/>
      <c r="K13" s="597"/>
      <c r="L13" s="628"/>
      <c r="M13" s="622"/>
      <c r="N13" s="277"/>
    </row>
    <row r="14" spans="1:18" ht="23.25" customHeight="1" x14ac:dyDescent="0.15">
      <c r="A14" s="277"/>
      <c r="B14" s="591" t="s">
        <v>43</v>
      </c>
      <c r="C14" s="620"/>
      <c r="D14" s="235">
        <f>SUM('様式5-2（自動入力（記録簿からの自動入力））'!AL14:AL43)</f>
        <v>0</v>
      </c>
      <c r="E14" s="286" t="s">
        <v>2</v>
      </c>
      <c r="F14" s="235">
        <f>SUM('様式5-2（自動入力（記録簿からの自動入力））'!AL44:AL68)</f>
        <v>0</v>
      </c>
      <c r="G14" s="287" t="s">
        <v>2</v>
      </c>
      <c r="H14" s="594">
        <f t="shared" si="0"/>
        <v>0</v>
      </c>
      <c r="I14" s="595"/>
      <c r="J14" s="287" t="s">
        <v>2</v>
      </c>
      <c r="K14" s="290" t="s">
        <v>9</v>
      </c>
      <c r="L14" s="315" t="e">
        <f t="shared" si="1"/>
        <v>#DIV/0!</v>
      </c>
      <c r="M14" s="291" t="s">
        <v>10</v>
      </c>
      <c r="N14" s="277"/>
    </row>
    <row r="15" spans="1:18" ht="23.25" customHeight="1" x14ac:dyDescent="0.15">
      <c r="A15" s="277"/>
      <c r="B15" s="591" t="s">
        <v>42</v>
      </c>
      <c r="C15" s="620"/>
      <c r="D15" s="235">
        <f>SUM('様式5-2（自動入力（記録簿からの自動入力））'!AM14:AM43)</f>
        <v>0</v>
      </c>
      <c r="E15" s="286" t="s">
        <v>2</v>
      </c>
      <c r="F15" s="197">
        <f>SUM('様式5-2（自動入力（記録簿からの自動入力））'!AM44:AM68)</f>
        <v>0</v>
      </c>
      <c r="G15" s="287" t="s">
        <v>2</v>
      </c>
      <c r="H15" s="594">
        <f t="shared" si="0"/>
        <v>0</v>
      </c>
      <c r="I15" s="595"/>
      <c r="J15" s="287" t="s">
        <v>2</v>
      </c>
      <c r="K15" s="290" t="s">
        <v>9</v>
      </c>
      <c r="L15" s="315" t="e">
        <f t="shared" si="1"/>
        <v>#DIV/0!</v>
      </c>
      <c r="M15" s="291" t="s">
        <v>10</v>
      </c>
      <c r="N15" s="277"/>
    </row>
    <row r="16" spans="1:18" ht="23.25" customHeight="1" x14ac:dyDescent="0.15">
      <c r="A16" s="277"/>
      <c r="B16" s="601" t="s">
        <v>11</v>
      </c>
      <c r="C16" s="502"/>
      <c r="D16" s="197">
        <f>SUM(D8:D15)</f>
        <v>0</v>
      </c>
      <c r="E16" s="296" t="s">
        <v>2</v>
      </c>
      <c r="F16" s="237">
        <f>SUM(F8:F15)</f>
        <v>0</v>
      </c>
      <c r="G16" s="233" t="s">
        <v>2</v>
      </c>
      <c r="H16" s="602">
        <f>D16+F16</f>
        <v>0</v>
      </c>
      <c r="I16" s="603"/>
      <c r="J16" s="233" t="s">
        <v>2</v>
      </c>
      <c r="K16" s="297" t="s">
        <v>9</v>
      </c>
      <c r="L16" s="225" t="e">
        <f t="shared" si="1"/>
        <v>#DIV/0!</v>
      </c>
      <c r="M16" s="298" t="s">
        <v>10</v>
      </c>
      <c r="N16" s="277"/>
      <c r="P16" s="229"/>
      <c r="Q16" s="230"/>
      <c r="R16" s="230"/>
    </row>
    <row r="17" spans="1:18" ht="13.5" customHeight="1" x14ac:dyDescent="0.15">
      <c r="A17" s="277"/>
      <c r="B17" s="293"/>
      <c r="C17" s="293"/>
      <c r="D17" s="299"/>
      <c r="E17" s="293"/>
      <c r="F17" s="299"/>
      <c r="G17" s="293"/>
      <c r="H17" s="299"/>
      <c r="I17" s="300"/>
      <c r="J17" s="293"/>
      <c r="K17" s="294"/>
      <c r="L17" s="301"/>
      <c r="M17" s="300"/>
      <c r="N17" s="277"/>
      <c r="P17" s="229"/>
      <c r="Q17" s="230"/>
      <c r="R17" s="230"/>
    </row>
    <row r="18" spans="1:18" ht="12.75" customHeight="1" x14ac:dyDescent="0.15">
      <c r="A18" s="277"/>
      <c r="B18" s="613" t="s">
        <v>284</v>
      </c>
      <c r="C18" s="613"/>
      <c r="D18" s="613"/>
      <c r="E18" s="613"/>
      <c r="F18" s="613"/>
      <c r="G18" s="613"/>
      <c r="H18" s="613"/>
      <c r="I18" s="613"/>
      <c r="J18" s="613"/>
      <c r="K18" s="613"/>
      <c r="L18" s="613"/>
      <c r="M18" s="613"/>
      <c r="N18" s="277"/>
    </row>
    <row r="19" spans="1:18" ht="14.25" x14ac:dyDescent="0.15">
      <c r="A19" s="277"/>
      <c r="B19" s="302"/>
      <c r="C19" s="302"/>
      <c r="D19" s="302"/>
      <c r="E19" s="302"/>
      <c r="F19" s="302"/>
      <c r="G19" s="302"/>
      <c r="H19" s="302"/>
      <c r="I19" s="302"/>
      <c r="J19" s="302"/>
      <c r="K19" s="302"/>
      <c r="L19" s="302"/>
      <c r="M19" s="302"/>
      <c r="N19" s="277"/>
    </row>
    <row r="20" spans="1:18" x14ac:dyDescent="0.15">
      <c r="A20" s="277"/>
      <c r="B20" s="303" t="s">
        <v>116</v>
      </c>
      <c r="C20" s="304"/>
      <c r="D20" s="304"/>
      <c r="E20" s="304"/>
      <c r="F20" s="304"/>
      <c r="G20" s="304"/>
      <c r="H20" s="304"/>
      <c r="I20" s="304"/>
      <c r="J20" s="304"/>
      <c r="K20" s="304"/>
      <c r="L20" s="304"/>
      <c r="M20" s="304"/>
      <c r="N20" s="277"/>
    </row>
    <row r="21" spans="1:18" ht="12.75" customHeight="1" x14ac:dyDescent="0.15">
      <c r="A21" s="277"/>
      <c r="B21" s="584" t="s">
        <v>311</v>
      </c>
      <c r="C21" s="584"/>
      <c r="D21" s="584"/>
      <c r="E21" s="584"/>
      <c r="F21" s="584"/>
      <c r="G21" s="584"/>
      <c r="H21" s="584"/>
      <c r="I21" s="584"/>
      <c r="J21" s="584"/>
      <c r="K21" s="584"/>
      <c r="L21" s="584"/>
      <c r="M21" s="584"/>
      <c r="N21" s="277"/>
    </row>
    <row r="22" spans="1:18" ht="12.75" customHeight="1" x14ac:dyDescent="0.15">
      <c r="A22" s="277"/>
      <c r="B22" s="614" t="s">
        <v>299</v>
      </c>
      <c r="C22" s="614"/>
      <c r="D22" s="614"/>
      <c r="E22" s="614"/>
      <c r="F22" s="614"/>
      <c r="G22" s="614"/>
      <c r="H22" s="614"/>
      <c r="I22" s="614"/>
      <c r="J22" s="614"/>
      <c r="K22" s="614"/>
      <c r="L22" s="614"/>
      <c r="M22" s="614"/>
      <c r="N22" s="277"/>
    </row>
    <row r="23" spans="1:18" ht="12.75" customHeight="1" x14ac:dyDescent="0.15">
      <c r="A23" s="277"/>
      <c r="B23" s="614" t="s">
        <v>71</v>
      </c>
      <c r="C23" s="614"/>
      <c r="D23" s="614"/>
      <c r="E23" s="614"/>
      <c r="F23" s="614"/>
      <c r="G23" s="614"/>
      <c r="H23" s="614"/>
      <c r="I23" s="614"/>
      <c r="J23" s="614"/>
      <c r="K23" s="614"/>
      <c r="L23" s="614"/>
      <c r="M23" s="614"/>
      <c r="N23" s="277"/>
    </row>
    <row r="24" spans="1:18" ht="12.75" customHeight="1" x14ac:dyDescent="0.15">
      <c r="A24" s="277"/>
      <c r="B24" s="584" t="s">
        <v>297</v>
      </c>
      <c r="C24" s="584"/>
      <c r="D24" s="584"/>
      <c r="E24" s="584"/>
      <c r="F24" s="584"/>
      <c r="G24" s="584"/>
      <c r="H24" s="584"/>
      <c r="I24" s="584"/>
      <c r="J24" s="584"/>
      <c r="K24" s="584"/>
      <c r="L24" s="584"/>
      <c r="M24" s="584"/>
      <c r="N24" s="277"/>
    </row>
    <row r="25" spans="1:18" ht="13.5" customHeight="1" x14ac:dyDescent="0.15">
      <c r="A25" s="277"/>
      <c r="B25" s="305" t="s">
        <v>285</v>
      </c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277"/>
    </row>
    <row r="26" spans="1:18" ht="17.25" x14ac:dyDescent="0.15">
      <c r="A26" s="277"/>
      <c r="B26" s="615" t="s">
        <v>317</v>
      </c>
      <c r="C26" s="615"/>
      <c r="D26" s="615"/>
      <c r="E26" s="615"/>
      <c r="F26" s="615"/>
      <c r="G26" s="615"/>
      <c r="H26" s="615"/>
      <c r="I26" s="615"/>
      <c r="J26" s="615"/>
      <c r="K26" s="615"/>
      <c r="L26" s="615"/>
      <c r="M26" s="615"/>
      <c r="N26" s="277"/>
    </row>
    <row r="27" spans="1:18" ht="12.75" customHeight="1" x14ac:dyDescent="0.15">
      <c r="A27" s="277"/>
      <c r="B27" s="316"/>
      <c r="C27" s="316"/>
      <c r="D27" s="316"/>
      <c r="E27" s="316"/>
      <c r="F27" s="316"/>
      <c r="G27" s="316"/>
      <c r="H27" s="316"/>
      <c r="I27" s="316"/>
      <c r="J27" s="316"/>
      <c r="K27" s="316"/>
      <c r="L27" s="317"/>
      <c r="M27" s="316"/>
      <c r="N27" s="277"/>
    </row>
    <row r="28" spans="1:18" x14ac:dyDescent="0.15">
      <c r="A28" s="277"/>
      <c r="B28" s="8"/>
      <c r="C28" s="8"/>
      <c r="D28" s="8"/>
      <c r="E28" s="8"/>
      <c r="F28" s="8"/>
      <c r="G28" s="8"/>
      <c r="H28" s="8"/>
      <c r="I28" s="8"/>
      <c r="J28" s="8"/>
      <c r="K28" s="8"/>
      <c r="L28" s="278"/>
      <c r="M28" s="8"/>
      <c r="N28" s="277"/>
    </row>
    <row r="29" spans="1:18" ht="23.25" customHeight="1" x14ac:dyDescent="0.15">
      <c r="A29" s="277"/>
      <c r="B29" s="616" t="s">
        <v>12</v>
      </c>
      <c r="C29" s="500"/>
      <c r="D29" s="617" t="s">
        <v>6</v>
      </c>
      <c r="E29" s="618"/>
      <c r="F29" s="500" t="s">
        <v>7</v>
      </c>
      <c r="G29" s="500"/>
      <c r="H29" s="619" t="s">
        <v>8</v>
      </c>
      <c r="I29" s="500"/>
      <c r="J29" s="500"/>
      <c r="K29" s="500"/>
      <c r="L29" s="500"/>
      <c r="M29" s="501"/>
      <c r="N29" s="277"/>
    </row>
    <row r="30" spans="1:18" ht="23.25" customHeight="1" x14ac:dyDescent="0.15">
      <c r="A30" s="277"/>
      <c r="B30" s="609" t="s">
        <v>13</v>
      </c>
      <c r="C30" s="610"/>
      <c r="D30" s="201">
        <f>SUM('様式5-2（自動入力（記録簿からの自動入力））'!AO14:AO43)</f>
        <v>0</v>
      </c>
      <c r="E30" s="306" t="s">
        <v>2</v>
      </c>
      <c r="F30" s="234">
        <f>SUM('様式5-2（自動入力（記録簿からの自動入力））'!AO44:AO68)</f>
        <v>0</v>
      </c>
      <c r="G30" s="232" t="s">
        <v>2</v>
      </c>
      <c r="H30" s="611">
        <f t="shared" ref="H30:H35" si="2">D30+F30</f>
        <v>0</v>
      </c>
      <c r="I30" s="612"/>
      <c r="J30" s="232" t="s">
        <v>2</v>
      </c>
      <c r="K30" s="307" t="s">
        <v>9</v>
      </c>
      <c r="L30" s="202" t="e">
        <f>H30/$H$35*100</f>
        <v>#DIV/0!</v>
      </c>
      <c r="M30" s="308" t="s">
        <v>10</v>
      </c>
      <c r="N30" s="277"/>
    </row>
    <row r="31" spans="1:18" ht="23.25" customHeight="1" x14ac:dyDescent="0.15">
      <c r="A31" s="277"/>
      <c r="B31" s="604" t="s">
        <v>14</v>
      </c>
      <c r="C31" s="591"/>
      <c r="D31" s="235">
        <f>SUM('様式5-2（自動入力（記録簿からの自動入力））'!AP14:AP43)</f>
        <v>0</v>
      </c>
      <c r="E31" s="286" t="s">
        <v>2</v>
      </c>
      <c r="F31" s="236">
        <f>SUM('様式5-2（自動入力（記録簿からの自動入力））'!AP44:AP68)</f>
        <v>0</v>
      </c>
      <c r="G31" s="287" t="s">
        <v>2</v>
      </c>
      <c r="H31" s="594">
        <f t="shared" si="2"/>
        <v>0</v>
      </c>
      <c r="I31" s="595"/>
      <c r="J31" s="287" t="s">
        <v>2</v>
      </c>
      <c r="K31" s="290" t="s">
        <v>9</v>
      </c>
      <c r="L31" s="198" t="e">
        <f>H31/$H$35*100</f>
        <v>#DIV/0!</v>
      </c>
      <c r="M31" s="291" t="s">
        <v>10</v>
      </c>
      <c r="N31" s="277"/>
    </row>
    <row r="32" spans="1:18" ht="23.25" customHeight="1" x14ac:dyDescent="0.15">
      <c r="A32" s="277"/>
      <c r="B32" s="605" t="s">
        <v>17</v>
      </c>
      <c r="C32" s="606"/>
      <c r="D32" s="197">
        <f>SUM('様式5-2（自動入力（記録簿からの自動入力））'!AQ14:AQ43)</f>
        <v>0</v>
      </c>
      <c r="E32" s="292" t="s">
        <v>2</v>
      </c>
      <c r="F32" s="197">
        <f>SUM('様式5-2（自動入力（記録簿からの自動入力））'!AQ44:AQ68)</f>
        <v>0</v>
      </c>
      <c r="G32" s="293" t="s">
        <v>2</v>
      </c>
      <c r="H32" s="200">
        <f t="shared" si="2"/>
        <v>0</v>
      </c>
      <c r="I32" s="607">
        <f>H32+H33</f>
        <v>0</v>
      </c>
      <c r="J32" s="596" t="s">
        <v>2</v>
      </c>
      <c r="K32" s="598" t="s">
        <v>9</v>
      </c>
      <c r="L32" s="586" t="e">
        <f>(H32+H33)/$H$35*100</f>
        <v>#DIV/0!</v>
      </c>
      <c r="M32" s="588" t="s">
        <v>10</v>
      </c>
      <c r="N32" s="277"/>
    </row>
    <row r="33" spans="1:26" ht="23.25" customHeight="1" x14ac:dyDescent="0.15">
      <c r="A33" s="277"/>
      <c r="B33" s="590" t="s">
        <v>18</v>
      </c>
      <c r="C33" s="591"/>
      <c r="D33" s="235">
        <f>SUM('様式5-2（自動入力（記録簿からの自動入力））'!AR14:AR43)</f>
        <v>0</v>
      </c>
      <c r="E33" s="286" t="s">
        <v>2</v>
      </c>
      <c r="F33" s="235">
        <f>SUM('様式5-2（自動入力（記録簿からの自動入力））'!AR44:AR68)</f>
        <v>0</v>
      </c>
      <c r="G33" s="287" t="s">
        <v>2</v>
      </c>
      <c r="H33" s="200">
        <f t="shared" si="2"/>
        <v>0</v>
      </c>
      <c r="I33" s="608"/>
      <c r="J33" s="597"/>
      <c r="K33" s="599"/>
      <c r="L33" s="587"/>
      <c r="M33" s="589"/>
      <c r="N33" s="277"/>
    </row>
    <row r="34" spans="1:26" ht="23.25" customHeight="1" x14ac:dyDescent="0.15">
      <c r="A34" s="277"/>
      <c r="B34" s="592" t="s">
        <v>15</v>
      </c>
      <c r="C34" s="593"/>
      <c r="D34" s="197">
        <f>SUM('様式5-2（自動入力（記録簿からの自動入力））'!AS14:AS43)</f>
        <v>0</v>
      </c>
      <c r="E34" s="281" t="s">
        <v>2</v>
      </c>
      <c r="F34" s="197">
        <f>SUM('様式5-2（自動入力（記録簿からの自動入力））'!AS44:AS68)</f>
        <v>0</v>
      </c>
      <c r="G34" s="283" t="s">
        <v>2</v>
      </c>
      <c r="H34" s="594">
        <f t="shared" si="2"/>
        <v>0</v>
      </c>
      <c r="I34" s="595"/>
      <c r="J34" s="283" t="s">
        <v>2</v>
      </c>
      <c r="K34" s="309" t="s">
        <v>9</v>
      </c>
      <c r="L34" s="198" t="e">
        <f>H34/$H$35*100</f>
        <v>#DIV/0!</v>
      </c>
      <c r="M34" s="310" t="s">
        <v>10</v>
      </c>
      <c r="N34" s="277"/>
    </row>
    <row r="35" spans="1:26" ht="23.25" customHeight="1" x14ac:dyDescent="0.15">
      <c r="A35" s="277"/>
      <c r="B35" s="600" t="s">
        <v>19</v>
      </c>
      <c r="C35" s="601"/>
      <c r="D35" s="237">
        <f>SUM(D30:D34)</f>
        <v>0</v>
      </c>
      <c r="E35" s="296" t="s">
        <v>2</v>
      </c>
      <c r="F35" s="237">
        <f>SUM(F30:F34)</f>
        <v>0</v>
      </c>
      <c r="G35" s="233" t="s">
        <v>2</v>
      </c>
      <c r="H35" s="602">
        <f t="shared" si="2"/>
        <v>0</v>
      </c>
      <c r="I35" s="603"/>
      <c r="J35" s="233" t="s">
        <v>2</v>
      </c>
      <c r="K35" s="297" t="s">
        <v>9</v>
      </c>
      <c r="L35" s="199" t="e">
        <f>H35/$H$35*100</f>
        <v>#DIV/0!</v>
      </c>
      <c r="M35" s="298" t="s">
        <v>10</v>
      </c>
      <c r="N35" s="277"/>
    </row>
    <row r="36" spans="1:26" ht="14.25" customHeight="1" x14ac:dyDescent="0.15">
      <c r="A36" s="277"/>
      <c r="B36" s="8"/>
      <c r="C36" s="8"/>
      <c r="D36" s="300"/>
      <c r="E36" s="8"/>
      <c r="F36" s="300"/>
      <c r="G36" s="8"/>
      <c r="H36" s="8"/>
      <c r="I36" s="8"/>
      <c r="J36" s="8"/>
      <c r="K36" s="8"/>
      <c r="L36" s="299"/>
      <c r="M36" s="8"/>
      <c r="N36" s="277"/>
    </row>
    <row r="37" spans="1:26" ht="13.5" customHeight="1" x14ac:dyDescent="0.15">
      <c r="A37" s="277"/>
      <c r="B37" s="585" t="s">
        <v>307</v>
      </c>
      <c r="C37" s="585"/>
      <c r="D37" s="585"/>
      <c r="E37" s="585"/>
      <c r="F37" s="585"/>
      <c r="G37" s="585"/>
      <c r="H37" s="585"/>
      <c r="I37" s="585"/>
      <c r="J37" s="585"/>
      <c r="K37" s="585"/>
      <c r="L37" s="585"/>
      <c r="M37" s="585"/>
      <c r="N37" s="585"/>
      <c r="O37" s="585"/>
      <c r="P37" s="585"/>
      <c r="Q37" s="585"/>
      <c r="R37" s="585"/>
      <c r="S37" s="585"/>
      <c r="T37" s="585"/>
      <c r="U37" s="585"/>
      <c r="V37" s="585"/>
      <c r="W37" s="585"/>
      <c r="X37" s="585"/>
      <c r="Y37" s="585"/>
      <c r="Z37" s="277"/>
    </row>
    <row r="38" spans="1:26" ht="13.5" customHeight="1" x14ac:dyDescent="0.15">
      <c r="A38" s="277"/>
      <c r="B38" s="585" t="s">
        <v>308</v>
      </c>
      <c r="C38" s="585"/>
      <c r="D38" s="585"/>
      <c r="E38" s="585"/>
      <c r="F38" s="585"/>
      <c r="G38" s="585"/>
      <c r="H38" s="585"/>
      <c r="I38" s="585"/>
      <c r="J38" s="585"/>
      <c r="K38" s="585"/>
      <c r="L38" s="585"/>
      <c r="M38" s="585"/>
      <c r="N38" s="585"/>
      <c r="O38" s="585"/>
      <c r="P38" s="585"/>
      <c r="Q38" s="585"/>
      <c r="R38" s="585"/>
      <c r="S38" s="585"/>
      <c r="T38" s="585"/>
      <c r="U38" s="585"/>
      <c r="V38" s="585"/>
      <c r="W38" s="585"/>
      <c r="X38" s="585"/>
      <c r="Y38" s="585"/>
      <c r="Z38" s="277"/>
    </row>
    <row r="39" spans="1:26" ht="13.5" customHeight="1" x14ac:dyDescent="0.15">
      <c r="A39" s="277"/>
      <c r="B39" s="583" t="s">
        <v>16</v>
      </c>
      <c r="C39" s="583"/>
      <c r="D39" s="583"/>
      <c r="E39" s="583"/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  <c r="T39" s="583"/>
      <c r="U39" s="583"/>
      <c r="V39" s="583"/>
      <c r="W39" s="583"/>
      <c r="X39" s="583"/>
      <c r="Y39" s="583"/>
      <c r="Z39" s="277"/>
    </row>
    <row r="40" spans="1:26" ht="13.5" customHeight="1" x14ac:dyDescent="0.15">
      <c r="A40" s="277"/>
      <c r="B40" s="305" t="s">
        <v>300</v>
      </c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583"/>
      <c r="O40" s="583"/>
      <c r="P40" s="583"/>
      <c r="Q40" s="583"/>
      <c r="R40" s="583"/>
      <c r="S40" s="583"/>
      <c r="T40" s="583"/>
      <c r="U40" s="583"/>
      <c r="V40" s="583"/>
      <c r="W40" s="583"/>
      <c r="X40" s="583"/>
      <c r="Y40" s="583"/>
      <c r="Z40" s="277"/>
    </row>
    <row r="41" spans="1:26" ht="13.5" customHeight="1" x14ac:dyDescent="0.15">
      <c r="A41" s="277"/>
      <c r="B41" s="583" t="s">
        <v>309</v>
      </c>
      <c r="C41" s="583"/>
      <c r="D41" s="583"/>
      <c r="E41" s="583"/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  <c r="T41" s="583"/>
      <c r="U41" s="583"/>
      <c r="V41" s="583"/>
      <c r="W41" s="583"/>
      <c r="X41" s="583"/>
      <c r="Y41" s="583"/>
      <c r="Z41" s="277"/>
    </row>
    <row r="42" spans="1:26" ht="13.5" customHeight="1" x14ac:dyDescent="0.15">
      <c r="A42" s="277"/>
      <c r="B42" s="583" t="s">
        <v>310</v>
      </c>
      <c r="C42" s="583"/>
      <c r="D42" s="583"/>
      <c r="E42" s="583"/>
      <c r="F42" s="583"/>
      <c r="G42" s="583"/>
      <c r="H42" s="583"/>
      <c r="I42" s="583"/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3"/>
      <c r="V42" s="583"/>
      <c r="W42" s="583"/>
      <c r="X42" s="583"/>
      <c r="Y42" s="583"/>
      <c r="Z42" s="277"/>
    </row>
    <row r="43" spans="1:26" ht="13.5" customHeight="1" x14ac:dyDescent="0.15">
      <c r="A43" s="277"/>
      <c r="B43" s="583" t="s">
        <v>34</v>
      </c>
      <c r="C43" s="583"/>
      <c r="D43" s="583"/>
      <c r="E43" s="583"/>
      <c r="F43" s="583"/>
      <c r="G43" s="583"/>
      <c r="H43" s="583"/>
      <c r="I43" s="583"/>
      <c r="J43" s="583"/>
      <c r="K43" s="583"/>
      <c r="L43" s="583"/>
      <c r="M43" s="583"/>
      <c r="N43" s="583"/>
      <c r="O43" s="583"/>
      <c r="P43" s="583"/>
      <c r="Q43" s="583"/>
      <c r="R43" s="583"/>
      <c r="S43" s="583"/>
      <c r="T43" s="583"/>
      <c r="U43" s="583"/>
      <c r="V43" s="583"/>
      <c r="W43" s="583"/>
      <c r="X43" s="583"/>
      <c r="Y43" s="583"/>
      <c r="Z43" s="277"/>
    </row>
    <row r="44" spans="1:26" ht="13.5" customHeight="1" x14ac:dyDescent="0.15">
      <c r="A44" s="277"/>
      <c r="B44" s="583" t="s">
        <v>20</v>
      </c>
      <c r="C44" s="583"/>
      <c r="D44" s="583"/>
      <c r="E44" s="583"/>
      <c r="F44" s="583"/>
      <c r="G44" s="583"/>
      <c r="H44" s="583"/>
      <c r="I44" s="583"/>
      <c r="J44" s="583"/>
      <c r="K44" s="583"/>
      <c r="L44" s="583"/>
      <c r="M44" s="583"/>
      <c r="N44" s="583"/>
      <c r="O44" s="583"/>
      <c r="P44" s="583"/>
      <c r="Q44" s="583"/>
      <c r="R44" s="583"/>
      <c r="S44" s="583"/>
      <c r="T44" s="583"/>
      <c r="U44" s="583"/>
      <c r="V44" s="583"/>
      <c r="W44" s="583"/>
      <c r="X44" s="583"/>
      <c r="Y44" s="583"/>
      <c r="Z44" s="277"/>
    </row>
    <row r="45" spans="1:26" ht="17.25" customHeight="1" x14ac:dyDescent="0.15">
      <c r="A45" s="277"/>
      <c r="B45" s="583" t="s">
        <v>298</v>
      </c>
      <c r="C45" s="583"/>
      <c r="D45" s="583"/>
      <c r="E45" s="583"/>
      <c r="F45" s="583"/>
      <c r="G45" s="583"/>
      <c r="H45" s="583"/>
      <c r="I45" s="583"/>
      <c r="J45" s="583"/>
      <c r="K45" s="583"/>
      <c r="L45" s="583"/>
      <c r="M45" s="583"/>
      <c r="N45" s="277"/>
    </row>
    <row r="46" spans="1:26" x14ac:dyDescent="0.15">
      <c r="A46" s="277"/>
      <c r="B46" s="584" t="s">
        <v>285</v>
      </c>
      <c r="C46" s="584"/>
      <c r="D46" s="584"/>
      <c r="E46" s="584"/>
      <c r="F46" s="584"/>
      <c r="G46" s="584"/>
      <c r="H46" s="584"/>
      <c r="I46" s="584"/>
      <c r="J46" s="584"/>
      <c r="K46" s="584"/>
      <c r="L46" s="584"/>
      <c r="M46" s="277"/>
      <c r="N46" s="277"/>
    </row>
    <row r="47" spans="1:26" x14ac:dyDescent="0.15">
      <c r="A47" s="277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312"/>
      <c r="M47" s="277"/>
      <c r="N47" s="277"/>
    </row>
    <row r="48" spans="1:26" x14ac:dyDescent="0.15">
      <c r="A48" s="277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312"/>
      <c r="M48" s="277"/>
      <c r="N48" s="277"/>
    </row>
  </sheetData>
  <mergeCells count="73">
    <mergeCell ref="N44:Y44"/>
    <mergeCell ref="B7:C7"/>
    <mergeCell ref="B8:C8"/>
    <mergeCell ref="B9:C9"/>
    <mergeCell ref="B13:C13"/>
    <mergeCell ref="N37:Y37"/>
    <mergeCell ref="N43:Y43"/>
    <mergeCell ref="N39:Y39"/>
    <mergeCell ref="N40:Y40"/>
    <mergeCell ref="N42:Y42"/>
    <mergeCell ref="N38:Y38"/>
    <mergeCell ref="N41:Y41"/>
    <mergeCell ref="I32:I33"/>
    <mergeCell ref="K32:K33"/>
    <mergeCell ref="B34:C34"/>
    <mergeCell ref="M32:M33"/>
    <mergeCell ref="B2:M2"/>
    <mergeCell ref="B10:C10"/>
    <mergeCell ref="B11:C11"/>
    <mergeCell ref="B12:C12"/>
    <mergeCell ref="H4:L4"/>
    <mergeCell ref="H5:L5"/>
    <mergeCell ref="D7:E7"/>
    <mergeCell ref="F7:G7"/>
    <mergeCell ref="F5:G5"/>
    <mergeCell ref="M12:M13"/>
    <mergeCell ref="H7:M7"/>
    <mergeCell ref="L12:L13"/>
    <mergeCell ref="K12:K13"/>
    <mergeCell ref="B1:D1"/>
    <mergeCell ref="H8:I8"/>
    <mergeCell ref="B16:C16"/>
    <mergeCell ref="B24:M24"/>
    <mergeCell ref="B18:M18"/>
    <mergeCell ref="B14:C14"/>
    <mergeCell ref="B15:C15"/>
    <mergeCell ref="H9:I9"/>
    <mergeCell ref="H10:I10"/>
    <mergeCell ref="H11:I11"/>
    <mergeCell ref="H14:I14"/>
    <mergeCell ref="H15:I15"/>
    <mergeCell ref="I12:I13"/>
    <mergeCell ref="H16:I16"/>
    <mergeCell ref="J12:J13"/>
    <mergeCell ref="F4:G4"/>
    <mergeCell ref="B30:C30"/>
    <mergeCell ref="B31:C31"/>
    <mergeCell ref="B23:M23"/>
    <mergeCell ref="B21:M21"/>
    <mergeCell ref="B22:M22"/>
    <mergeCell ref="H30:I30"/>
    <mergeCell ref="H31:I31"/>
    <mergeCell ref="H29:M29"/>
    <mergeCell ref="B26:M26"/>
    <mergeCell ref="B29:C29"/>
    <mergeCell ref="D29:E29"/>
    <mergeCell ref="F29:G29"/>
    <mergeCell ref="B37:M37"/>
    <mergeCell ref="B38:M38"/>
    <mergeCell ref="B39:M39"/>
    <mergeCell ref="B41:M41"/>
    <mergeCell ref="B33:C33"/>
    <mergeCell ref="J32:J33"/>
    <mergeCell ref="B35:C35"/>
    <mergeCell ref="B32:C32"/>
    <mergeCell ref="L32:L33"/>
    <mergeCell ref="H35:I35"/>
    <mergeCell ref="H34:I34"/>
    <mergeCell ref="B45:M45"/>
    <mergeCell ref="B46:L46"/>
    <mergeCell ref="B42:M42"/>
    <mergeCell ref="B43:M43"/>
    <mergeCell ref="B44:M44"/>
  </mergeCells>
  <phoneticPr fontId="1"/>
  <conditionalFormatting sqref="H16:I16">
    <cfRule type="cellIs" dxfId="524" priority="27" stopIfTrue="1" operator="notBetween">
      <formula>90</formula>
      <formula>120</formula>
    </cfRule>
  </conditionalFormatting>
  <conditionalFormatting sqref="H35">
    <cfRule type="cellIs" dxfId="523" priority="26" stopIfTrue="1" operator="notBetween">
      <formula>90</formula>
      <formula>120</formula>
    </cfRule>
  </conditionalFormatting>
  <conditionalFormatting sqref="L32:L33">
    <cfRule type="cellIs" dxfId="522" priority="8" operator="lessThan">
      <formula>60</formula>
    </cfRule>
  </conditionalFormatting>
  <conditionalFormatting sqref="L30:L31">
    <cfRule type="cellIs" dxfId="521" priority="7" operator="equal">
      <formula>0</formula>
    </cfRule>
  </conditionalFormatting>
  <conditionalFormatting sqref="L9">
    <cfRule type="cellIs" dxfId="520" priority="6" operator="lessThan">
      <formula>70</formula>
    </cfRule>
  </conditionalFormatting>
  <conditionalFormatting sqref="L8 L10:L11 H12:H13 L14:L15">
    <cfRule type="cellIs" dxfId="519" priority="3" operator="equal">
      <formula>0</formula>
    </cfRule>
  </conditionalFormatting>
  <conditionalFormatting sqref="L12:L13">
    <cfRule type="cellIs" dxfId="518" priority="2" operator="lessThan">
      <formula>10</formula>
    </cfRule>
  </conditionalFormatting>
  <conditionalFormatting sqref="H30:I31">
    <cfRule type="cellIs" dxfId="517" priority="1" operator="equal">
      <formula>0</formula>
    </cfRule>
  </conditionalFormatting>
  <pageMargins left="1.01" right="0.49" top="0.98399999999999999" bottom="0.98399999999999999" header="0.51200000000000001" footer="0.51200000000000001"/>
  <pageSetup paperSize="9" scale="8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1"/>
  </sheetPr>
  <dimension ref="A1:AS90"/>
  <sheetViews>
    <sheetView showGridLines="0" view="pageBreakPreview" zoomScaleNormal="100" zoomScaleSheetLayoutView="100" workbookViewId="0">
      <selection activeCell="B11" sqref="B11:AC11"/>
    </sheetView>
  </sheetViews>
  <sheetFormatPr defaultColWidth="9" defaultRowHeight="13.5" x14ac:dyDescent="0.15"/>
  <cols>
    <col min="1" max="1" width="1" style="238" customWidth="1"/>
    <col min="2" max="2" width="4.625" style="238" customWidth="1"/>
    <col min="3" max="8" width="2.375" style="238" customWidth="1"/>
    <col min="9" max="20" width="3" style="238" customWidth="1"/>
    <col min="21" max="24" width="3" style="321" customWidth="1"/>
    <col min="25" max="25" width="4.5" style="321" customWidth="1"/>
    <col min="26" max="26" width="4.125" style="321" customWidth="1"/>
    <col min="27" max="29" width="5.375" style="238" customWidth="1"/>
    <col min="30" max="30" width="1.375" style="238" customWidth="1"/>
    <col min="31" max="31" width="9" style="238" hidden="1" customWidth="1"/>
    <col min="32" max="39" width="3.875" style="238" hidden="1" customWidth="1"/>
    <col min="40" max="40" width="9" style="238" hidden="1" customWidth="1"/>
    <col min="41" max="45" width="4.5" style="238" hidden="1" customWidth="1"/>
    <col min="46" max="46" width="0" style="238" hidden="1" customWidth="1"/>
    <col min="47" max="16384" width="9" style="238"/>
  </cols>
  <sheetData>
    <row r="1" spans="1:45" ht="4.5" customHeight="1" x14ac:dyDescent="0.15">
      <c r="A1" s="318"/>
      <c r="B1" s="6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5"/>
      <c r="W1" s="15"/>
      <c r="X1" s="15"/>
      <c r="Y1" s="15"/>
      <c r="Z1" s="15"/>
      <c r="AA1" s="8"/>
      <c r="AB1" s="8"/>
      <c r="AC1" s="8"/>
      <c r="AD1" s="8"/>
    </row>
    <row r="2" spans="1:45" ht="13.5" customHeight="1" x14ac:dyDescent="0.15">
      <c r="A2" s="343"/>
      <c r="B2" s="319" t="s">
        <v>110</v>
      </c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5"/>
      <c r="V2" s="15"/>
      <c r="W2" s="15"/>
      <c r="X2" s="15"/>
      <c r="Y2" s="15"/>
      <c r="Z2" s="15"/>
      <c r="AA2" s="8"/>
      <c r="AB2" s="8"/>
      <c r="AC2" s="8"/>
      <c r="AD2" s="8"/>
    </row>
    <row r="3" spans="1:45" ht="5.25" customHeight="1" x14ac:dyDescent="0.15">
      <c r="A3" s="343"/>
      <c r="B3" s="9"/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5"/>
      <c r="V3" s="15"/>
      <c r="W3" s="15"/>
      <c r="X3" s="15"/>
      <c r="Y3" s="15"/>
      <c r="Z3" s="15"/>
      <c r="AA3" s="8"/>
      <c r="AB3" s="8"/>
      <c r="AC3" s="8"/>
      <c r="AD3" s="8"/>
    </row>
    <row r="4" spans="1:45" ht="21.75" customHeight="1" x14ac:dyDescent="0.15">
      <c r="A4" s="343"/>
      <c r="B4" s="480" t="s">
        <v>315</v>
      </c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0"/>
      <c r="T4" s="480"/>
      <c r="U4" s="480"/>
      <c r="V4" s="480"/>
      <c r="W4" s="480"/>
      <c r="X4" s="480"/>
      <c r="Y4" s="480"/>
      <c r="Z4" s="480"/>
      <c r="AA4" s="480"/>
      <c r="AB4" s="480"/>
      <c r="AC4" s="480"/>
      <c r="AD4" s="320"/>
    </row>
    <row r="5" spans="1:45" ht="18" customHeight="1" x14ac:dyDescent="0.15">
      <c r="A5" s="343"/>
      <c r="B5" s="709" t="s">
        <v>0</v>
      </c>
      <c r="C5" s="710"/>
      <c r="D5" s="740">
        <f>'様式3-2'!B6</f>
        <v>0</v>
      </c>
      <c r="E5" s="740"/>
      <c r="F5" s="740"/>
      <c r="G5" s="740"/>
      <c r="H5" s="740"/>
      <c r="I5" s="740"/>
      <c r="J5" s="740"/>
      <c r="K5" s="740"/>
      <c r="L5" s="740"/>
      <c r="M5" s="740"/>
      <c r="N5" s="740"/>
      <c r="O5" s="740"/>
      <c r="P5" s="741"/>
      <c r="Q5" s="733" t="s">
        <v>35</v>
      </c>
      <c r="R5" s="734"/>
      <c r="S5" s="734"/>
      <c r="T5" s="734"/>
      <c r="U5" s="745">
        <f>'様式3-2'!I6</f>
        <v>0</v>
      </c>
      <c r="V5" s="745"/>
      <c r="W5" s="745"/>
      <c r="X5" s="745"/>
      <c r="Y5" s="745"/>
      <c r="Z5" s="745"/>
      <c r="AA5" s="745"/>
      <c r="AB5" s="745"/>
      <c r="AC5" s="746"/>
      <c r="AD5" s="8"/>
      <c r="AE5" s="8"/>
      <c r="AF5" s="15"/>
      <c r="AG5" s="15"/>
      <c r="AH5" s="15"/>
      <c r="AI5" s="15"/>
      <c r="AJ5" s="15"/>
      <c r="AK5" s="15"/>
      <c r="AL5" s="8"/>
      <c r="AM5" s="8"/>
      <c r="AN5" s="8"/>
      <c r="AO5" s="8"/>
    </row>
    <row r="6" spans="1:45" ht="18" customHeight="1" x14ac:dyDescent="0.15">
      <c r="A6" s="343"/>
      <c r="B6" s="712" t="s">
        <v>1</v>
      </c>
      <c r="C6" s="713"/>
      <c r="D6" s="718" t="s">
        <v>70</v>
      </c>
      <c r="E6" s="718"/>
      <c r="F6" s="718"/>
      <c r="G6" s="742">
        <f>'様式3-2'!C7</f>
        <v>0</v>
      </c>
      <c r="H6" s="743"/>
      <c r="I6" s="743"/>
      <c r="J6" s="743"/>
      <c r="K6" s="743"/>
      <c r="L6" s="743"/>
      <c r="M6" s="743"/>
      <c r="N6" s="743"/>
      <c r="O6" s="743"/>
      <c r="P6" s="744"/>
      <c r="Q6" s="735"/>
      <c r="R6" s="736"/>
      <c r="S6" s="736"/>
      <c r="T6" s="736"/>
      <c r="U6" s="747"/>
      <c r="V6" s="747"/>
      <c r="W6" s="747"/>
      <c r="X6" s="747"/>
      <c r="Y6" s="747"/>
      <c r="Z6" s="747"/>
      <c r="AA6" s="747"/>
      <c r="AB6" s="747"/>
      <c r="AC6" s="748"/>
      <c r="AD6" s="8"/>
      <c r="AE6" s="8"/>
      <c r="AF6" s="15"/>
      <c r="AG6" s="15"/>
      <c r="AH6" s="15"/>
      <c r="AI6" s="15"/>
      <c r="AJ6" s="15"/>
      <c r="AK6" s="15"/>
      <c r="AL6" s="8"/>
      <c r="AM6" s="8"/>
      <c r="AN6" s="8"/>
      <c r="AO6" s="8"/>
    </row>
    <row r="7" spans="1:45" ht="24" customHeight="1" x14ac:dyDescent="0.15">
      <c r="A7" s="343"/>
      <c r="B7" s="714"/>
      <c r="C7" s="715"/>
      <c r="D7" s="722" t="s">
        <v>318</v>
      </c>
      <c r="E7" s="723"/>
      <c r="F7" s="724"/>
      <c r="G7" s="725" t="str">
        <f>'様式3-2'!C8</f>
        <v>　年　組（正・副）（ 年所属）</v>
      </c>
      <c r="H7" s="725"/>
      <c r="I7" s="725"/>
      <c r="J7" s="725"/>
      <c r="K7" s="725"/>
      <c r="L7" s="725"/>
      <c r="M7" s="725"/>
      <c r="N7" s="725"/>
      <c r="O7" s="725"/>
      <c r="P7" s="725"/>
      <c r="Q7" s="733" t="s">
        <v>31</v>
      </c>
      <c r="R7" s="734"/>
      <c r="S7" s="734"/>
      <c r="T7" s="734"/>
      <c r="U7" s="745">
        <f>'様式3-2'!I8</f>
        <v>0</v>
      </c>
      <c r="V7" s="745"/>
      <c r="W7" s="745"/>
      <c r="X7" s="745">
        <f>'様式3-2'!J8</f>
        <v>0</v>
      </c>
      <c r="Y7" s="745"/>
      <c r="Z7" s="745"/>
      <c r="AA7" s="745"/>
      <c r="AB7" s="745"/>
      <c r="AC7" s="746"/>
      <c r="AD7" s="8"/>
      <c r="AE7" s="8"/>
      <c r="AF7" s="15"/>
      <c r="AG7" s="15"/>
      <c r="AH7" s="15"/>
      <c r="AI7" s="15"/>
      <c r="AJ7" s="15"/>
      <c r="AK7" s="15"/>
      <c r="AL7" s="8"/>
      <c r="AM7" s="8"/>
      <c r="AN7" s="8"/>
      <c r="AO7" s="8"/>
    </row>
    <row r="8" spans="1:45" ht="24" customHeight="1" x14ac:dyDescent="0.15">
      <c r="A8" s="343"/>
      <c r="B8" s="716"/>
      <c r="C8" s="717"/>
      <c r="D8" s="738" t="s">
        <v>319</v>
      </c>
      <c r="E8" s="723"/>
      <c r="F8" s="724"/>
      <c r="G8" s="726">
        <f>'様式3-2'!C9</f>
        <v>0</v>
      </c>
      <c r="H8" s="727"/>
      <c r="I8" s="727"/>
      <c r="J8" s="727"/>
      <c r="K8" s="727"/>
      <c r="L8" s="727"/>
      <c r="M8" s="727"/>
      <c r="N8" s="727"/>
      <c r="O8" s="727"/>
      <c r="P8" s="728"/>
      <c r="Q8" s="735"/>
      <c r="R8" s="736"/>
      <c r="S8" s="736"/>
      <c r="T8" s="736"/>
      <c r="U8" s="747"/>
      <c r="V8" s="747"/>
      <c r="W8" s="747"/>
      <c r="X8" s="747"/>
      <c r="Y8" s="747"/>
      <c r="Z8" s="747"/>
      <c r="AA8" s="747"/>
      <c r="AB8" s="747"/>
      <c r="AC8" s="748"/>
      <c r="AD8" s="8"/>
      <c r="AE8" s="8"/>
      <c r="AF8" s="15"/>
      <c r="AG8" s="15"/>
      <c r="AH8" s="15"/>
      <c r="AI8" s="15"/>
      <c r="AJ8" s="15"/>
      <c r="AK8" s="15"/>
      <c r="AL8" s="8"/>
      <c r="AM8" s="8"/>
      <c r="AN8" s="8"/>
      <c r="AO8" s="8"/>
    </row>
    <row r="9" spans="1:45" ht="11.25" customHeight="1" x14ac:dyDescent="0.15">
      <c r="A9" s="343"/>
      <c r="B9" s="408"/>
      <c r="C9" s="406"/>
      <c r="D9" s="408"/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408"/>
      <c r="T9" s="408"/>
      <c r="U9" s="409"/>
      <c r="V9" s="409"/>
      <c r="W9" s="409"/>
      <c r="X9" s="409"/>
      <c r="Y9" s="409"/>
      <c r="Z9" s="409"/>
      <c r="AA9" s="408"/>
      <c r="AB9" s="408"/>
      <c r="AC9" s="408"/>
      <c r="AD9" s="8"/>
    </row>
    <row r="10" spans="1:45" ht="6.75" customHeight="1" x14ac:dyDescent="0.15">
      <c r="A10" s="344"/>
      <c r="B10" s="739"/>
      <c r="C10" s="739"/>
      <c r="D10" s="739"/>
      <c r="E10" s="739"/>
      <c r="F10" s="739"/>
      <c r="G10" s="739"/>
      <c r="H10" s="739"/>
      <c r="I10" s="739"/>
      <c r="J10" s="739"/>
      <c r="K10" s="739"/>
      <c r="L10" s="739"/>
      <c r="M10" s="739"/>
      <c r="N10" s="739"/>
      <c r="O10" s="739"/>
      <c r="P10" s="739"/>
      <c r="Q10" s="739"/>
      <c r="R10" s="739"/>
      <c r="S10" s="739"/>
      <c r="T10" s="739"/>
      <c r="U10" s="739"/>
      <c r="V10" s="739"/>
      <c r="W10" s="739"/>
      <c r="X10" s="739"/>
      <c r="Y10" s="739"/>
      <c r="Z10" s="739"/>
      <c r="AA10" s="739"/>
      <c r="AB10" s="708"/>
      <c r="AC10" s="708"/>
      <c r="AD10" s="322"/>
    </row>
    <row r="11" spans="1:45" ht="27" customHeight="1" x14ac:dyDescent="0.15">
      <c r="A11" s="344"/>
      <c r="B11" s="737" t="s">
        <v>118</v>
      </c>
      <c r="C11" s="737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737"/>
      <c r="X11" s="737"/>
      <c r="Y11" s="737"/>
      <c r="Z11" s="737"/>
      <c r="AA11" s="737"/>
      <c r="AB11" s="737"/>
      <c r="AC11" s="737"/>
      <c r="AD11" s="323"/>
      <c r="AF11" s="694" t="s">
        <v>214</v>
      </c>
      <c r="AG11" s="694"/>
      <c r="AH11" s="694"/>
      <c r="AI11" s="694"/>
      <c r="AJ11" s="694"/>
      <c r="AK11" s="694"/>
      <c r="AL11" s="694"/>
      <c r="AM11" s="694"/>
      <c r="AO11" s="694" t="s">
        <v>221</v>
      </c>
      <c r="AP11" s="694"/>
      <c r="AQ11" s="694"/>
      <c r="AR11" s="694"/>
      <c r="AS11" s="694"/>
    </row>
    <row r="12" spans="1:45" ht="40.5" customHeight="1" x14ac:dyDescent="0.15">
      <c r="A12" s="344"/>
      <c r="B12" s="695" t="s">
        <v>90</v>
      </c>
      <c r="C12" s="324"/>
      <c r="D12" s="324"/>
      <c r="E12" s="324"/>
      <c r="F12" s="324"/>
      <c r="G12" s="324"/>
      <c r="H12" s="324"/>
      <c r="I12" s="697" t="s">
        <v>72</v>
      </c>
      <c r="J12" s="698"/>
      <c r="K12" s="698"/>
      <c r="L12" s="698"/>
      <c r="M12" s="698"/>
      <c r="N12" s="698"/>
      <c r="O12" s="698"/>
      <c r="P12" s="698"/>
      <c r="Q12" s="698"/>
      <c r="R12" s="698"/>
      <c r="S12" s="698"/>
      <c r="T12" s="698"/>
      <c r="U12" s="698"/>
      <c r="V12" s="698"/>
      <c r="W12" s="698"/>
      <c r="X12" s="699"/>
      <c r="Y12" s="700" t="s">
        <v>88</v>
      </c>
      <c r="Z12" s="700" t="s">
        <v>89</v>
      </c>
      <c r="AA12" s="702" t="s">
        <v>27</v>
      </c>
      <c r="AB12" s="703"/>
      <c r="AC12" s="704"/>
      <c r="AD12" s="325"/>
      <c r="AF12" s="326" t="s">
        <v>212</v>
      </c>
      <c r="AG12" s="326" t="s">
        <v>213</v>
      </c>
      <c r="AH12" s="326" t="s">
        <v>215</v>
      </c>
      <c r="AI12" s="326" t="s">
        <v>216</v>
      </c>
      <c r="AJ12" s="326" t="s">
        <v>217</v>
      </c>
      <c r="AK12" s="326" t="s">
        <v>218</v>
      </c>
      <c r="AL12" s="326" t="s">
        <v>219</v>
      </c>
      <c r="AM12" s="326" t="s">
        <v>220</v>
      </c>
      <c r="AO12" s="327" t="s">
        <v>222</v>
      </c>
      <c r="AP12" s="327" t="s">
        <v>223</v>
      </c>
      <c r="AQ12" s="327" t="s">
        <v>224</v>
      </c>
      <c r="AR12" s="327" t="s">
        <v>225</v>
      </c>
      <c r="AS12" s="327" t="s">
        <v>226</v>
      </c>
    </row>
    <row r="13" spans="1:45" ht="18.75" customHeight="1" thickBot="1" x14ac:dyDescent="0.2">
      <c r="A13" s="344"/>
      <c r="B13" s="696"/>
      <c r="C13" s="322"/>
      <c r="D13" s="322"/>
      <c r="E13" s="322"/>
      <c r="F13" s="322"/>
      <c r="G13" s="322"/>
      <c r="H13" s="322"/>
      <c r="I13" s="697" t="s">
        <v>91</v>
      </c>
      <c r="J13" s="698"/>
      <c r="K13" s="697" t="s">
        <v>92</v>
      </c>
      <c r="L13" s="698"/>
      <c r="M13" s="697" t="s">
        <v>93</v>
      </c>
      <c r="N13" s="698"/>
      <c r="O13" s="697" t="s">
        <v>94</v>
      </c>
      <c r="P13" s="698"/>
      <c r="Q13" s="697" t="s">
        <v>95</v>
      </c>
      <c r="R13" s="698"/>
      <c r="S13" s="697" t="s">
        <v>96</v>
      </c>
      <c r="T13" s="698"/>
      <c r="U13" s="697" t="s">
        <v>97</v>
      </c>
      <c r="V13" s="698"/>
      <c r="W13" s="697" t="s">
        <v>98</v>
      </c>
      <c r="X13" s="698"/>
      <c r="Y13" s="701"/>
      <c r="Z13" s="701"/>
      <c r="AA13" s="705"/>
      <c r="AB13" s="706"/>
      <c r="AC13" s="707"/>
      <c r="AD13" s="10"/>
    </row>
    <row r="14" spans="1:45" s="330" customFormat="1" ht="18.75" customHeight="1" x14ac:dyDescent="0.15">
      <c r="A14" s="334"/>
      <c r="B14" s="641" t="s">
        <v>99</v>
      </c>
      <c r="C14" s="683" t="s">
        <v>32</v>
      </c>
      <c r="D14" s="684"/>
      <c r="E14" s="684"/>
      <c r="F14" s="684"/>
      <c r="G14" s="684"/>
      <c r="H14" s="685"/>
      <c r="I14" s="643">
        <f>'様式3-2'!B15</f>
        <v>0</v>
      </c>
      <c r="J14" s="178">
        <f>記録簿【４月】!$M$32</f>
        <v>0</v>
      </c>
      <c r="K14" s="691">
        <f>'様式3-2'!C15</f>
        <v>0</v>
      </c>
      <c r="L14" s="179">
        <f>記録簿【４月】!$N$32</f>
        <v>0</v>
      </c>
      <c r="M14" s="691">
        <f>'様式3-2'!D15</f>
        <v>0</v>
      </c>
      <c r="N14" s="179">
        <f>記録簿【４月】!$O$32</f>
        <v>0</v>
      </c>
      <c r="O14" s="691">
        <f>'様式3-2'!E15</f>
        <v>0</v>
      </c>
      <c r="P14" s="179">
        <f>記録簿【４月】!$P$32</f>
        <v>0</v>
      </c>
      <c r="Q14" s="691">
        <f>'様式3-2'!F15</f>
        <v>0</v>
      </c>
      <c r="R14" s="179">
        <f>記録簿【４月】!$Q$32</f>
        <v>0</v>
      </c>
      <c r="S14" s="691">
        <f>'様式3-2'!G15</f>
        <v>0</v>
      </c>
      <c r="T14" s="179">
        <f>記録簿【４月】!$R$32</f>
        <v>0</v>
      </c>
      <c r="U14" s="691">
        <f>'様式3-2'!H15</f>
        <v>0</v>
      </c>
      <c r="V14" s="179">
        <f>記録簿【４月】!$S$32</f>
        <v>0</v>
      </c>
      <c r="W14" s="691">
        <f>'様式3-2'!I15</f>
        <v>0</v>
      </c>
      <c r="X14" s="179">
        <f>記録簿【４月】!$T$32</f>
        <v>0</v>
      </c>
      <c r="Y14" s="180">
        <f>SUM(J14,L14,N14,P14,R14,T14,V14,X14)</f>
        <v>0</v>
      </c>
      <c r="Z14" s="671">
        <f>SUM(Y14:Y18)</f>
        <v>0</v>
      </c>
      <c r="AA14" s="646"/>
      <c r="AB14" s="647"/>
      <c r="AC14" s="648"/>
      <c r="AD14" s="329"/>
      <c r="AF14" s="690">
        <f>SUM(J14:J18)</f>
        <v>0</v>
      </c>
      <c r="AG14" s="690">
        <f>SUM(L14:L18)</f>
        <v>0</v>
      </c>
      <c r="AH14" s="690">
        <f>SUM(N14:N18)</f>
        <v>0</v>
      </c>
      <c r="AI14" s="690">
        <f>SUM(P14:P18)</f>
        <v>0</v>
      </c>
      <c r="AJ14" s="690">
        <f>SUM(R14:R18)</f>
        <v>0</v>
      </c>
      <c r="AK14" s="690">
        <f>SUM(T14:T18)</f>
        <v>0</v>
      </c>
      <c r="AL14" s="690">
        <f>SUM(V14:V18)</f>
        <v>0</v>
      </c>
      <c r="AM14" s="690">
        <f>SUM(X14:X18)</f>
        <v>0</v>
      </c>
      <c r="AO14" s="689">
        <f>Y14</f>
        <v>0</v>
      </c>
      <c r="AP14" s="689">
        <f>Y15</f>
        <v>0</v>
      </c>
      <c r="AQ14" s="689">
        <f>Y16</f>
        <v>0</v>
      </c>
      <c r="AR14" s="689">
        <f>Y17</f>
        <v>0</v>
      </c>
      <c r="AS14" s="689">
        <f>Y18</f>
        <v>0</v>
      </c>
    </row>
    <row r="15" spans="1:45" s="330" customFormat="1" ht="18.75" customHeight="1" x14ac:dyDescent="0.15">
      <c r="A15" s="334"/>
      <c r="B15" s="642"/>
      <c r="C15" s="674" t="s">
        <v>28</v>
      </c>
      <c r="D15" s="675"/>
      <c r="E15" s="675"/>
      <c r="F15" s="675"/>
      <c r="G15" s="675"/>
      <c r="H15" s="676"/>
      <c r="I15" s="644"/>
      <c r="J15" s="181">
        <f>記録簿【４月】!$V$32</f>
        <v>0</v>
      </c>
      <c r="K15" s="692"/>
      <c r="L15" s="182">
        <f>記録簿【４月】!$W$32</f>
        <v>0</v>
      </c>
      <c r="M15" s="692"/>
      <c r="N15" s="182">
        <f>記録簿【４月】!$X$32</f>
        <v>0</v>
      </c>
      <c r="O15" s="692"/>
      <c r="P15" s="182">
        <f>記録簿【４月】!$Y$32</f>
        <v>0</v>
      </c>
      <c r="Q15" s="692"/>
      <c r="R15" s="182">
        <f>記録簿【４月】!$Z$32</f>
        <v>0</v>
      </c>
      <c r="S15" s="692"/>
      <c r="T15" s="182">
        <f>記録簿【４月】!$AA$32</f>
        <v>0</v>
      </c>
      <c r="U15" s="692"/>
      <c r="V15" s="182">
        <f>記録簿【４月】!$AB$32</f>
        <v>0</v>
      </c>
      <c r="W15" s="692"/>
      <c r="X15" s="182">
        <f>記録簿【４月】!$AC$32</f>
        <v>0</v>
      </c>
      <c r="Y15" s="183">
        <f t="shared" ref="Y15:Y68" si="0">SUM(J15,L15,N15,P15,R15,T15,V15,X15)</f>
        <v>0</v>
      </c>
      <c r="Z15" s="672"/>
      <c r="AA15" s="649"/>
      <c r="AB15" s="650"/>
      <c r="AC15" s="651"/>
      <c r="AD15" s="329"/>
      <c r="AF15" s="690"/>
      <c r="AG15" s="690"/>
      <c r="AH15" s="690"/>
      <c r="AI15" s="690"/>
      <c r="AJ15" s="690"/>
      <c r="AK15" s="690"/>
      <c r="AL15" s="690"/>
      <c r="AM15" s="690"/>
      <c r="AO15" s="689"/>
      <c r="AP15" s="689"/>
      <c r="AQ15" s="689"/>
      <c r="AR15" s="689"/>
      <c r="AS15" s="689"/>
    </row>
    <row r="16" spans="1:45" s="330" customFormat="1" ht="18.75" customHeight="1" x14ac:dyDescent="0.15">
      <c r="A16" s="334"/>
      <c r="B16" s="642"/>
      <c r="C16" s="674" t="s">
        <v>29</v>
      </c>
      <c r="D16" s="675"/>
      <c r="E16" s="675"/>
      <c r="F16" s="675"/>
      <c r="G16" s="675"/>
      <c r="H16" s="676"/>
      <c r="I16" s="644"/>
      <c r="J16" s="181">
        <f>記録簿【４月】!$AE$32</f>
        <v>0</v>
      </c>
      <c r="K16" s="692"/>
      <c r="L16" s="182">
        <f>記録簿【４月】!$AF$32</f>
        <v>0</v>
      </c>
      <c r="M16" s="692"/>
      <c r="N16" s="182">
        <f>記録簿【４月】!$AG$32</f>
        <v>0</v>
      </c>
      <c r="O16" s="692"/>
      <c r="P16" s="182">
        <f>記録簿【４月】!$AH$32</f>
        <v>0</v>
      </c>
      <c r="Q16" s="692"/>
      <c r="R16" s="182">
        <f>記録簿【４月】!$AI$32</f>
        <v>0</v>
      </c>
      <c r="S16" s="692"/>
      <c r="T16" s="182">
        <f>記録簿【４月】!$AJ$32</f>
        <v>0</v>
      </c>
      <c r="U16" s="692"/>
      <c r="V16" s="182">
        <f>記録簿【４月】!$AK$32</f>
        <v>0</v>
      </c>
      <c r="W16" s="692"/>
      <c r="X16" s="182">
        <f>記録簿【４月】!$AL$32</f>
        <v>0</v>
      </c>
      <c r="Y16" s="183">
        <f t="shared" si="0"/>
        <v>0</v>
      </c>
      <c r="Z16" s="672"/>
      <c r="AA16" s="649"/>
      <c r="AB16" s="650"/>
      <c r="AC16" s="651"/>
      <c r="AD16" s="329"/>
      <c r="AF16" s="690"/>
      <c r="AG16" s="690"/>
      <c r="AH16" s="690"/>
      <c r="AI16" s="690"/>
      <c r="AJ16" s="690"/>
      <c r="AK16" s="690"/>
      <c r="AL16" s="690"/>
      <c r="AM16" s="690"/>
      <c r="AO16" s="689"/>
      <c r="AP16" s="689"/>
      <c r="AQ16" s="689"/>
      <c r="AR16" s="689"/>
      <c r="AS16" s="689"/>
    </row>
    <row r="17" spans="1:45" s="330" customFormat="1" ht="18.75" customHeight="1" x14ac:dyDescent="0.15">
      <c r="A17" s="334"/>
      <c r="B17" s="331" t="s">
        <v>87</v>
      </c>
      <c r="C17" s="677" t="s">
        <v>86</v>
      </c>
      <c r="D17" s="678"/>
      <c r="E17" s="678"/>
      <c r="F17" s="678"/>
      <c r="G17" s="678"/>
      <c r="H17" s="679"/>
      <c r="I17" s="644"/>
      <c r="J17" s="181">
        <f>記録簿【４月】!$AN$32</f>
        <v>0</v>
      </c>
      <c r="K17" s="692"/>
      <c r="L17" s="182">
        <f>記録簿【４月】!$AO$32</f>
        <v>0</v>
      </c>
      <c r="M17" s="692"/>
      <c r="N17" s="182">
        <f>記録簿【４月】!$AP$32</f>
        <v>0</v>
      </c>
      <c r="O17" s="692"/>
      <c r="P17" s="182">
        <f>記録簿【４月】!$AQ$32</f>
        <v>0</v>
      </c>
      <c r="Q17" s="692"/>
      <c r="R17" s="182">
        <f>記録簿【４月】!$AR$32</f>
        <v>0</v>
      </c>
      <c r="S17" s="692"/>
      <c r="T17" s="182">
        <f>記録簿【４月】!$AS$32</f>
        <v>0</v>
      </c>
      <c r="U17" s="692"/>
      <c r="V17" s="182">
        <f>記録簿【４月】!$AT$32</f>
        <v>0</v>
      </c>
      <c r="W17" s="692"/>
      <c r="X17" s="182">
        <f>記録簿【４月】!$AU$32</f>
        <v>0</v>
      </c>
      <c r="Y17" s="183">
        <f t="shared" si="0"/>
        <v>0</v>
      </c>
      <c r="Z17" s="672"/>
      <c r="AA17" s="649"/>
      <c r="AB17" s="650"/>
      <c r="AC17" s="651"/>
      <c r="AD17" s="329"/>
      <c r="AF17" s="690"/>
      <c r="AG17" s="690"/>
      <c r="AH17" s="690"/>
      <c r="AI17" s="690"/>
      <c r="AJ17" s="690"/>
      <c r="AK17" s="690"/>
      <c r="AL17" s="690"/>
      <c r="AM17" s="690"/>
      <c r="AO17" s="689"/>
      <c r="AP17" s="689"/>
      <c r="AQ17" s="689"/>
      <c r="AR17" s="689"/>
      <c r="AS17" s="689"/>
    </row>
    <row r="18" spans="1:45" s="330" customFormat="1" ht="18.75" customHeight="1" thickBot="1" x14ac:dyDescent="0.2">
      <c r="A18" s="334"/>
      <c r="B18" s="407">
        <f>記録簿【４月】!$I$34</f>
        <v>0</v>
      </c>
      <c r="C18" s="680" t="s">
        <v>85</v>
      </c>
      <c r="D18" s="681"/>
      <c r="E18" s="681"/>
      <c r="F18" s="681"/>
      <c r="G18" s="681"/>
      <c r="H18" s="682"/>
      <c r="I18" s="645"/>
      <c r="J18" s="184">
        <f>記録簿【４月】!$AW$32</f>
        <v>0</v>
      </c>
      <c r="K18" s="693"/>
      <c r="L18" s="185">
        <f>記録簿【４月】!$AX$32</f>
        <v>0</v>
      </c>
      <c r="M18" s="693"/>
      <c r="N18" s="185">
        <f>記録簿【４月】!$AY$32</f>
        <v>0</v>
      </c>
      <c r="O18" s="693"/>
      <c r="P18" s="185">
        <f>記録簿【４月】!$AZ$32</f>
        <v>0</v>
      </c>
      <c r="Q18" s="693"/>
      <c r="R18" s="185">
        <f>記録簿【４月】!$BA$32</f>
        <v>0</v>
      </c>
      <c r="S18" s="693"/>
      <c r="T18" s="185">
        <f>記録簿【４月】!$BB$32</f>
        <v>0</v>
      </c>
      <c r="U18" s="693"/>
      <c r="V18" s="185">
        <f>記録簿【４月】!$BC$32</f>
        <v>0</v>
      </c>
      <c r="W18" s="693"/>
      <c r="X18" s="185">
        <f>記録簿【４月】!$BD$32</f>
        <v>0</v>
      </c>
      <c r="Y18" s="186">
        <f t="shared" si="0"/>
        <v>0</v>
      </c>
      <c r="Z18" s="673"/>
      <c r="AA18" s="652"/>
      <c r="AB18" s="653"/>
      <c r="AC18" s="654"/>
      <c r="AD18" s="329"/>
      <c r="AF18" s="690"/>
      <c r="AG18" s="690"/>
      <c r="AH18" s="690"/>
      <c r="AI18" s="690"/>
      <c r="AJ18" s="690"/>
      <c r="AK18" s="690"/>
      <c r="AL18" s="690"/>
      <c r="AM18" s="690"/>
      <c r="AO18" s="689"/>
      <c r="AP18" s="689"/>
      <c r="AQ18" s="689"/>
      <c r="AR18" s="689"/>
      <c r="AS18" s="689"/>
    </row>
    <row r="19" spans="1:45" s="330" customFormat="1" ht="18.75" customHeight="1" x14ac:dyDescent="0.15">
      <c r="A19" s="334"/>
      <c r="B19" s="641" t="s">
        <v>100</v>
      </c>
      <c r="C19" s="683" t="s">
        <v>32</v>
      </c>
      <c r="D19" s="684"/>
      <c r="E19" s="684"/>
      <c r="F19" s="684"/>
      <c r="G19" s="684"/>
      <c r="H19" s="685"/>
      <c r="I19" s="643">
        <f>'様式3-2'!B16</f>
        <v>0</v>
      </c>
      <c r="J19" s="178">
        <f>記録簿【５月】!$M$32</f>
        <v>0</v>
      </c>
      <c r="K19" s="643">
        <f>'様式3-2'!C16</f>
        <v>0</v>
      </c>
      <c r="L19" s="179">
        <f>記録簿【５月】!$N$32</f>
        <v>0</v>
      </c>
      <c r="M19" s="643">
        <f>'様式3-2'!D16</f>
        <v>0</v>
      </c>
      <c r="N19" s="179">
        <f>記録簿【５月】!$O$32</f>
        <v>0</v>
      </c>
      <c r="O19" s="643">
        <f>'様式3-2'!E16</f>
        <v>0</v>
      </c>
      <c r="P19" s="179">
        <f>記録簿【５月】!$P$32</f>
        <v>0</v>
      </c>
      <c r="Q19" s="643">
        <f>'様式3-2'!F16</f>
        <v>0</v>
      </c>
      <c r="R19" s="179">
        <f>記録簿【５月】!$Q$32</f>
        <v>0</v>
      </c>
      <c r="S19" s="643">
        <f>'様式3-2'!G16</f>
        <v>0</v>
      </c>
      <c r="T19" s="179">
        <f>記録簿【５月】!$R$32</f>
        <v>0</v>
      </c>
      <c r="U19" s="643">
        <f>'様式3-2'!H16</f>
        <v>0</v>
      </c>
      <c r="V19" s="179">
        <f>記録簿【５月】!$S$32</f>
        <v>0</v>
      </c>
      <c r="W19" s="643">
        <f>'様式3-2'!I16</f>
        <v>0</v>
      </c>
      <c r="X19" s="179">
        <f>記録簿【５月】!$T$32</f>
        <v>0</v>
      </c>
      <c r="Y19" s="180">
        <f t="shared" si="0"/>
        <v>0</v>
      </c>
      <c r="Z19" s="671">
        <f>SUM(Y19:Y23)</f>
        <v>0</v>
      </c>
      <c r="AA19" s="646"/>
      <c r="AB19" s="647"/>
      <c r="AC19" s="648"/>
      <c r="AD19" s="329"/>
      <c r="AF19" s="690">
        <f t="shared" ref="AF19" si="1">SUM(J19:J23)</f>
        <v>0</v>
      </c>
      <c r="AG19" s="690">
        <f t="shared" ref="AG19" si="2">SUM(L19:L23)</f>
        <v>0</v>
      </c>
      <c r="AH19" s="690">
        <f t="shared" ref="AH19" si="3">SUM(N19:N23)</f>
        <v>0</v>
      </c>
      <c r="AI19" s="690">
        <f t="shared" ref="AI19" si="4">SUM(P19:P23)</f>
        <v>0</v>
      </c>
      <c r="AJ19" s="690">
        <f t="shared" ref="AJ19" si="5">SUM(R19:R23)</f>
        <v>0</v>
      </c>
      <c r="AK19" s="690">
        <f t="shared" ref="AK19" si="6">SUM(T19:T23)</f>
        <v>0</v>
      </c>
      <c r="AL19" s="690">
        <f t="shared" ref="AL19" si="7">SUM(V19:V23)</f>
        <v>0</v>
      </c>
      <c r="AM19" s="690">
        <f t="shared" ref="AM19" si="8">SUM(X19:X23)</f>
        <v>0</v>
      </c>
      <c r="AO19" s="689">
        <f>Y19</f>
        <v>0</v>
      </c>
      <c r="AP19" s="689">
        <f>Y20</f>
        <v>0</v>
      </c>
      <c r="AQ19" s="689">
        <f>Y21</f>
        <v>0</v>
      </c>
      <c r="AR19" s="689">
        <f>Y22</f>
        <v>0</v>
      </c>
      <c r="AS19" s="689">
        <f>Y23</f>
        <v>0</v>
      </c>
    </row>
    <row r="20" spans="1:45" s="330" customFormat="1" ht="18.75" customHeight="1" x14ac:dyDescent="0.15">
      <c r="A20" s="334"/>
      <c r="B20" s="642"/>
      <c r="C20" s="674" t="s">
        <v>28</v>
      </c>
      <c r="D20" s="675"/>
      <c r="E20" s="675"/>
      <c r="F20" s="675"/>
      <c r="G20" s="675"/>
      <c r="H20" s="676"/>
      <c r="I20" s="644"/>
      <c r="J20" s="181">
        <f>記録簿【５月】!$V$32</f>
        <v>0</v>
      </c>
      <c r="K20" s="644"/>
      <c r="L20" s="182">
        <f>記録簿【５月】!$W$32</f>
        <v>0</v>
      </c>
      <c r="M20" s="644"/>
      <c r="N20" s="182">
        <f>記録簿【５月】!$X$32</f>
        <v>0</v>
      </c>
      <c r="O20" s="644"/>
      <c r="P20" s="182">
        <f>記録簿【５月】!$Y$32</f>
        <v>0</v>
      </c>
      <c r="Q20" s="644"/>
      <c r="R20" s="182">
        <f>記録簿【５月】!$Z$32</f>
        <v>0</v>
      </c>
      <c r="S20" s="644"/>
      <c r="T20" s="182">
        <f>記録簿【５月】!$AA$32</f>
        <v>0</v>
      </c>
      <c r="U20" s="644"/>
      <c r="V20" s="182">
        <f>記録簿【５月】!$AB$32</f>
        <v>0</v>
      </c>
      <c r="W20" s="644"/>
      <c r="X20" s="182">
        <f>記録簿【５月】!$AC$32</f>
        <v>0</v>
      </c>
      <c r="Y20" s="183">
        <f t="shared" si="0"/>
        <v>0</v>
      </c>
      <c r="Z20" s="672"/>
      <c r="AA20" s="649"/>
      <c r="AB20" s="650"/>
      <c r="AC20" s="651"/>
      <c r="AD20" s="329"/>
      <c r="AF20" s="690"/>
      <c r="AG20" s="690"/>
      <c r="AH20" s="690"/>
      <c r="AI20" s="690"/>
      <c r="AJ20" s="690"/>
      <c r="AK20" s="690"/>
      <c r="AL20" s="690"/>
      <c r="AM20" s="690"/>
      <c r="AO20" s="689"/>
      <c r="AP20" s="689"/>
      <c r="AQ20" s="689"/>
      <c r="AR20" s="689"/>
      <c r="AS20" s="689"/>
    </row>
    <row r="21" spans="1:45" s="330" customFormat="1" ht="18.75" customHeight="1" x14ac:dyDescent="0.15">
      <c r="A21" s="334"/>
      <c r="B21" s="642"/>
      <c r="C21" s="674" t="s">
        <v>29</v>
      </c>
      <c r="D21" s="675"/>
      <c r="E21" s="675"/>
      <c r="F21" s="675"/>
      <c r="G21" s="675"/>
      <c r="H21" s="676"/>
      <c r="I21" s="644"/>
      <c r="J21" s="181">
        <f>記録簿【５月】!$AE$32</f>
        <v>0</v>
      </c>
      <c r="K21" s="644"/>
      <c r="L21" s="182">
        <f>記録簿【５月】!$AF$32</f>
        <v>0</v>
      </c>
      <c r="M21" s="644"/>
      <c r="N21" s="182">
        <f>記録簿【５月】!$AG$32</f>
        <v>0</v>
      </c>
      <c r="O21" s="644"/>
      <c r="P21" s="182">
        <f>記録簿【５月】!$AH$32</f>
        <v>0</v>
      </c>
      <c r="Q21" s="644"/>
      <c r="R21" s="182">
        <f>記録簿【５月】!$AI$32</f>
        <v>0</v>
      </c>
      <c r="S21" s="644"/>
      <c r="T21" s="182">
        <f>記録簿【５月】!$AJ$32</f>
        <v>0</v>
      </c>
      <c r="U21" s="644"/>
      <c r="V21" s="182">
        <f>記録簿【５月】!$AK$32</f>
        <v>0</v>
      </c>
      <c r="W21" s="644"/>
      <c r="X21" s="182">
        <f>記録簿【５月】!$AL$32</f>
        <v>0</v>
      </c>
      <c r="Y21" s="183">
        <f t="shared" si="0"/>
        <v>0</v>
      </c>
      <c r="Z21" s="672"/>
      <c r="AA21" s="649"/>
      <c r="AB21" s="650"/>
      <c r="AC21" s="651"/>
      <c r="AD21" s="329"/>
      <c r="AF21" s="690"/>
      <c r="AG21" s="690"/>
      <c r="AH21" s="690"/>
      <c r="AI21" s="690"/>
      <c r="AJ21" s="690"/>
      <c r="AK21" s="690"/>
      <c r="AL21" s="690"/>
      <c r="AM21" s="690"/>
      <c r="AO21" s="689"/>
      <c r="AP21" s="689"/>
      <c r="AQ21" s="689"/>
      <c r="AR21" s="689"/>
      <c r="AS21" s="689"/>
    </row>
    <row r="22" spans="1:45" s="330" customFormat="1" ht="18.75" customHeight="1" x14ac:dyDescent="0.15">
      <c r="A22" s="334"/>
      <c r="B22" s="331" t="s">
        <v>87</v>
      </c>
      <c r="C22" s="677" t="s">
        <v>86</v>
      </c>
      <c r="D22" s="678"/>
      <c r="E22" s="678"/>
      <c r="F22" s="678"/>
      <c r="G22" s="678"/>
      <c r="H22" s="679"/>
      <c r="I22" s="644"/>
      <c r="J22" s="181">
        <f>記録簿【５月】!$AN$32</f>
        <v>0</v>
      </c>
      <c r="K22" s="644"/>
      <c r="L22" s="182">
        <f>記録簿【５月】!$AO$32</f>
        <v>0</v>
      </c>
      <c r="M22" s="644"/>
      <c r="N22" s="182">
        <f>記録簿【５月】!$AP$32</f>
        <v>0</v>
      </c>
      <c r="O22" s="644"/>
      <c r="P22" s="182">
        <f>記録簿【５月】!$AQ$32</f>
        <v>0</v>
      </c>
      <c r="Q22" s="644"/>
      <c r="R22" s="182">
        <f>記録簿【５月】!$AR$32</f>
        <v>0</v>
      </c>
      <c r="S22" s="644"/>
      <c r="T22" s="182">
        <f>記録簿【５月】!$AS$32</f>
        <v>0</v>
      </c>
      <c r="U22" s="644"/>
      <c r="V22" s="182">
        <f>記録簿【５月】!$AT$32</f>
        <v>0</v>
      </c>
      <c r="W22" s="644"/>
      <c r="X22" s="182">
        <f>記録簿【５月】!$AU$32</f>
        <v>0</v>
      </c>
      <c r="Y22" s="183">
        <f t="shared" si="0"/>
        <v>0</v>
      </c>
      <c r="Z22" s="672"/>
      <c r="AA22" s="649"/>
      <c r="AB22" s="650"/>
      <c r="AC22" s="651"/>
      <c r="AD22" s="329"/>
      <c r="AF22" s="690"/>
      <c r="AG22" s="690"/>
      <c r="AH22" s="690"/>
      <c r="AI22" s="690"/>
      <c r="AJ22" s="690"/>
      <c r="AK22" s="690"/>
      <c r="AL22" s="690"/>
      <c r="AM22" s="690"/>
      <c r="AO22" s="689"/>
      <c r="AP22" s="689"/>
      <c r="AQ22" s="689"/>
      <c r="AR22" s="689"/>
      <c r="AS22" s="689"/>
    </row>
    <row r="23" spans="1:45" s="330" customFormat="1" ht="18.75" customHeight="1" thickBot="1" x14ac:dyDescent="0.2">
      <c r="A23" s="334"/>
      <c r="B23" s="407">
        <f>記録簿【５月】!$I$34</f>
        <v>0</v>
      </c>
      <c r="C23" s="680" t="s">
        <v>85</v>
      </c>
      <c r="D23" s="681"/>
      <c r="E23" s="681"/>
      <c r="F23" s="681"/>
      <c r="G23" s="681"/>
      <c r="H23" s="682"/>
      <c r="I23" s="645"/>
      <c r="J23" s="184">
        <f>記録簿【５月】!$AW$32</f>
        <v>0</v>
      </c>
      <c r="K23" s="645"/>
      <c r="L23" s="185">
        <f>記録簿【５月】!$AX$32</f>
        <v>0</v>
      </c>
      <c r="M23" s="645"/>
      <c r="N23" s="185">
        <f>記録簿【５月】!$AY$32</f>
        <v>0</v>
      </c>
      <c r="O23" s="645"/>
      <c r="P23" s="185">
        <f>記録簿【５月】!$AZ$32</f>
        <v>0</v>
      </c>
      <c r="Q23" s="645"/>
      <c r="R23" s="185">
        <f>記録簿【５月】!$BA$32</f>
        <v>0</v>
      </c>
      <c r="S23" s="645"/>
      <c r="T23" s="185">
        <f>記録簿【５月】!$BB$32</f>
        <v>0</v>
      </c>
      <c r="U23" s="645"/>
      <c r="V23" s="185">
        <f>記録簿【５月】!$BC$32</f>
        <v>0</v>
      </c>
      <c r="W23" s="645"/>
      <c r="X23" s="185">
        <f>記録簿【５月】!$BD$32</f>
        <v>0</v>
      </c>
      <c r="Y23" s="186">
        <f t="shared" si="0"/>
        <v>0</v>
      </c>
      <c r="Z23" s="673"/>
      <c r="AA23" s="652"/>
      <c r="AB23" s="653"/>
      <c r="AC23" s="654"/>
      <c r="AD23" s="329"/>
      <c r="AF23" s="690"/>
      <c r="AG23" s="690"/>
      <c r="AH23" s="690"/>
      <c r="AI23" s="690"/>
      <c r="AJ23" s="690"/>
      <c r="AK23" s="690"/>
      <c r="AL23" s="690"/>
      <c r="AM23" s="690"/>
      <c r="AO23" s="689"/>
      <c r="AP23" s="689"/>
      <c r="AQ23" s="689"/>
      <c r="AR23" s="689"/>
      <c r="AS23" s="689"/>
    </row>
    <row r="24" spans="1:45" s="330" customFormat="1" ht="18.75" customHeight="1" x14ac:dyDescent="0.15">
      <c r="A24" s="334"/>
      <c r="B24" s="641" t="s">
        <v>101</v>
      </c>
      <c r="C24" s="683" t="s">
        <v>32</v>
      </c>
      <c r="D24" s="684"/>
      <c r="E24" s="684"/>
      <c r="F24" s="684"/>
      <c r="G24" s="684"/>
      <c r="H24" s="685"/>
      <c r="I24" s="643">
        <f>'様式3-2'!B17</f>
        <v>0</v>
      </c>
      <c r="J24" s="178">
        <f>記録簿【６月】!$M$32</f>
        <v>0</v>
      </c>
      <c r="K24" s="643">
        <f>'様式3-2'!C17</f>
        <v>0</v>
      </c>
      <c r="L24" s="179">
        <f>記録簿【６月】!$N$32</f>
        <v>0</v>
      </c>
      <c r="M24" s="643">
        <f>'様式3-2'!D17</f>
        <v>0</v>
      </c>
      <c r="N24" s="179">
        <f>記録簿【６月】!$O$32</f>
        <v>0</v>
      </c>
      <c r="O24" s="643">
        <f>'様式3-2'!E17</f>
        <v>0</v>
      </c>
      <c r="P24" s="179">
        <f>記録簿【６月】!$P$32</f>
        <v>0</v>
      </c>
      <c r="Q24" s="643">
        <f>'様式3-2'!F17</f>
        <v>0</v>
      </c>
      <c r="R24" s="179">
        <f>記録簿【６月】!$Q$32</f>
        <v>0</v>
      </c>
      <c r="S24" s="643">
        <f>'様式3-2'!G17</f>
        <v>0</v>
      </c>
      <c r="T24" s="179">
        <f>記録簿【６月】!$R$32</f>
        <v>0</v>
      </c>
      <c r="U24" s="643">
        <f>'様式3-2'!H17</f>
        <v>0</v>
      </c>
      <c r="V24" s="179">
        <f>記録簿【６月】!$S$32</f>
        <v>0</v>
      </c>
      <c r="W24" s="643">
        <f>'様式3-2'!I17</f>
        <v>0</v>
      </c>
      <c r="X24" s="179">
        <f>記録簿【６月】!$T$32</f>
        <v>0</v>
      </c>
      <c r="Y24" s="180">
        <f t="shared" si="0"/>
        <v>0</v>
      </c>
      <c r="Z24" s="671">
        <f>SUM(Y24:Y28)</f>
        <v>0</v>
      </c>
      <c r="AA24" s="646"/>
      <c r="AB24" s="647"/>
      <c r="AC24" s="648"/>
      <c r="AD24" s="329"/>
      <c r="AF24" s="690">
        <f t="shared" ref="AF24" si="9">SUM(J24:J28)</f>
        <v>0</v>
      </c>
      <c r="AG24" s="690">
        <f t="shared" ref="AG24" si="10">SUM(L24:L28)</f>
        <v>0</v>
      </c>
      <c r="AH24" s="690">
        <f t="shared" ref="AH24" si="11">SUM(N24:N28)</f>
        <v>0</v>
      </c>
      <c r="AI24" s="690">
        <f t="shared" ref="AI24" si="12">SUM(P24:P28)</f>
        <v>0</v>
      </c>
      <c r="AJ24" s="690">
        <f t="shared" ref="AJ24" si="13">SUM(R24:R28)</f>
        <v>0</v>
      </c>
      <c r="AK24" s="690">
        <f t="shared" ref="AK24" si="14">SUM(T24:T28)</f>
        <v>0</v>
      </c>
      <c r="AL24" s="690">
        <f t="shared" ref="AL24" si="15">SUM(V24:V28)</f>
        <v>0</v>
      </c>
      <c r="AM24" s="690">
        <f t="shared" ref="AM24" si="16">SUM(X24:X28)</f>
        <v>0</v>
      </c>
      <c r="AO24" s="689">
        <f t="shared" ref="AO24" si="17">Y24</f>
        <v>0</v>
      </c>
      <c r="AP24" s="689">
        <f t="shared" ref="AP24" si="18">Y25</f>
        <v>0</v>
      </c>
      <c r="AQ24" s="689">
        <f t="shared" ref="AQ24" si="19">Y26</f>
        <v>0</v>
      </c>
      <c r="AR24" s="689">
        <f t="shared" ref="AR24" si="20">Y27</f>
        <v>0</v>
      </c>
      <c r="AS24" s="689">
        <f t="shared" ref="AS24" si="21">Y28</f>
        <v>0</v>
      </c>
    </row>
    <row r="25" spans="1:45" s="330" customFormat="1" ht="18.75" customHeight="1" x14ac:dyDescent="0.15">
      <c r="A25" s="334"/>
      <c r="B25" s="642"/>
      <c r="C25" s="674" t="s">
        <v>28</v>
      </c>
      <c r="D25" s="675"/>
      <c r="E25" s="675"/>
      <c r="F25" s="675"/>
      <c r="G25" s="675"/>
      <c r="H25" s="676"/>
      <c r="I25" s="644"/>
      <c r="J25" s="181">
        <f>記録簿【６月】!$V$32</f>
        <v>0</v>
      </c>
      <c r="K25" s="644"/>
      <c r="L25" s="182">
        <f>記録簿【６月】!$W$32</f>
        <v>0</v>
      </c>
      <c r="M25" s="644"/>
      <c r="N25" s="182">
        <f>記録簿【６月】!$X$32</f>
        <v>0</v>
      </c>
      <c r="O25" s="644"/>
      <c r="P25" s="182">
        <f>記録簿【６月】!$Y$32</f>
        <v>0</v>
      </c>
      <c r="Q25" s="644"/>
      <c r="R25" s="182">
        <f>記録簿【６月】!$Z$32</f>
        <v>0</v>
      </c>
      <c r="S25" s="644"/>
      <c r="T25" s="182">
        <f>記録簿【６月】!$AA$32</f>
        <v>0</v>
      </c>
      <c r="U25" s="644"/>
      <c r="V25" s="182">
        <f>記録簿【６月】!$AB$32</f>
        <v>0</v>
      </c>
      <c r="W25" s="644"/>
      <c r="X25" s="182">
        <f>記録簿【６月】!$AC$32</f>
        <v>0</v>
      </c>
      <c r="Y25" s="183">
        <f t="shared" si="0"/>
        <v>0</v>
      </c>
      <c r="Z25" s="672"/>
      <c r="AA25" s="649"/>
      <c r="AB25" s="650"/>
      <c r="AC25" s="651"/>
      <c r="AD25" s="329"/>
      <c r="AF25" s="690"/>
      <c r="AG25" s="690"/>
      <c r="AH25" s="690"/>
      <c r="AI25" s="690"/>
      <c r="AJ25" s="690"/>
      <c r="AK25" s="690"/>
      <c r="AL25" s="690"/>
      <c r="AM25" s="690"/>
      <c r="AO25" s="689"/>
      <c r="AP25" s="689"/>
      <c r="AQ25" s="689"/>
      <c r="AR25" s="689"/>
      <c r="AS25" s="689"/>
    </row>
    <row r="26" spans="1:45" s="330" customFormat="1" ht="18.75" customHeight="1" x14ac:dyDescent="0.15">
      <c r="A26" s="334"/>
      <c r="B26" s="642"/>
      <c r="C26" s="674" t="s">
        <v>29</v>
      </c>
      <c r="D26" s="675"/>
      <c r="E26" s="675"/>
      <c r="F26" s="675"/>
      <c r="G26" s="675"/>
      <c r="H26" s="676"/>
      <c r="I26" s="644"/>
      <c r="J26" s="181">
        <f>記録簿【６月】!$AE$32</f>
        <v>0</v>
      </c>
      <c r="K26" s="644"/>
      <c r="L26" s="182">
        <f>記録簿【６月】!$AF$32</f>
        <v>0</v>
      </c>
      <c r="M26" s="644"/>
      <c r="N26" s="182">
        <f>記録簿【６月】!$AG$32</f>
        <v>0</v>
      </c>
      <c r="O26" s="644"/>
      <c r="P26" s="182">
        <f>記録簿【６月】!$AH$32</f>
        <v>0</v>
      </c>
      <c r="Q26" s="644"/>
      <c r="R26" s="182">
        <f>記録簿【６月】!$AI$32</f>
        <v>0</v>
      </c>
      <c r="S26" s="644"/>
      <c r="T26" s="182">
        <f>記録簿【６月】!$AJ$32</f>
        <v>0</v>
      </c>
      <c r="U26" s="644"/>
      <c r="V26" s="182">
        <f>記録簿【６月】!$AK$32</f>
        <v>0</v>
      </c>
      <c r="W26" s="644"/>
      <c r="X26" s="182">
        <f>記録簿【６月】!$AL$32</f>
        <v>0</v>
      </c>
      <c r="Y26" s="183">
        <f t="shared" si="0"/>
        <v>0</v>
      </c>
      <c r="Z26" s="672"/>
      <c r="AA26" s="649"/>
      <c r="AB26" s="650"/>
      <c r="AC26" s="651"/>
      <c r="AD26" s="329"/>
      <c r="AF26" s="690"/>
      <c r="AG26" s="690"/>
      <c r="AH26" s="690"/>
      <c r="AI26" s="690"/>
      <c r="AJ26" s="690"/>
      <c r="AK26" s="690"/>
      <c r="AL26" s="690"/>
      <c r="AM26" s="690"/>
      <c r="AO26" s="689"/>
      <c r="AP26" s="689"/>
      <c r="AQ26" s="689"/>
      <c r="AR26" s="689"/>
      <c r="AS26" s="689"/>
    </row>
    <row r="27" spans="1:45" s="330" customFormat="1" ht="18.75" customHeight="1" x14ac:dyDescent="0.15">
      <c r="A27" s="334"/>
      <c r="B27" s="331" t="s">
        <v>87</v>
      </c>
      <c r="C27" s="677" t="s">
        <v>86</v>
      </c>
      <c r="D27" s="678"/>
      <c r="E27" s="678"/>
      <c r="F27" s="678"/>
      <c r="G27" s="678"/>
      <c r="H27" s="679"/>
      <c r="I27" s="644"/>
      <c r="J27" s="181">
        <f>記録簿【６月】!$AN$32</f>
        <v>0</v>
      </c>
      <c r="K27" s="644"/>
      <c r="L27" s="182">
        <f>記録簿【６月】!$AO$32</f>
        <v>0</v>
      </c>
      <c r="M27" s="644"/>
      <c r="N27" s="182">
        <f>記録簿【６月】!$AP$32</f>
        <v>0</v>
      </c>
      <c r="O27" s="644"/>
      <c r="P27" s="182">
        <f>記録簿【６月】!$AQ$32</f>
        <v>0</v>
      </c>
      <c r="Q27" s="644"/>
      <c r="R27" s="182">
        <f>記録簿【６月】!$AR$32</f>
        <v>0</v>
      </c>
      <c r="S27" s="644"/>
      <c r="T27" s="182">
        <f>記録簿【６月】!$AS$32</f>
        <v>0</v>
      </c>
      <c r="U27" s="644"/>
      <c r="V27" s="182">
        <f>記録簿【６月】!$AT$32</f>
        <v>0</v>
      </c>
      <c r="W27" s="644"/>
      <c r="X27" s="182">
        <f>記録簿【６月】!$AU$32</f>
        <v>0</v>
      </c>
      <c r="Y27" s="183">
        <f t="shared" si="0"/>
        <v>0</v>
      </c>
      <c r="Z27" s="672"/>
      <c r="AA27" s="649"/>
      <c r="AB27" s="650"/>
      <c r="AC27" s="651"/>
      <c r="AD27" s="329"/>
      <c r="AF27" s="690"/>
      <c r="AG27" s="690"/>
      <c r="AH27" s="690"/>
      <c r="AI27" s="690"/>
      <c r="AJ27" s="690"/>
      <c r="AK27" s="690"/>
      <c r="AL27" s="690"/>
      <c r="AM27" s="690"/>
      <c r="AO27" s="689"/>
      <c r="AP27" s="689"/>
      <c r="AQ27" s="689"/>
      <c r="AR27" s="689"/>
      <c r="AS27" s="689"/>
    </row>
    <row r="28" spans="1:45" s="330" customFormat="1" ht="18.75" customHeight="1" thickBot="1" x14ac:dyDescent="0.2">
      <c r="A28" s="334"/>
      <c r="B28" s="407">
        <f>記録簿【６月】!$I$34</f>
        <v>0</v>
      </c>
      <c r="C28" s="680" t="s">
        <v>85</v>
      </c>
      <c r="D28" s="681"/>
      <c r="E28" s="681"/>
      <c r="F28" s="681"/>
      <c r="G28" s="681"/>
      <c r="H28" s="682"/>
      <c r="I28" s="645"/>
      <c r="J28" s="184">
        <f>記録簿【６月】!$AW$32</f>
        <v>0</v>
      </c>
      <c r="K28" s="645"/>
      <c r="L28" s="185">
        <f>記録簿【６月】!$AX$32</f>
        <v>0</v>
      </c>
      <c r="M28" s="645"/>
      <c r="N28" s="185">
        <f>記録簿【６月】!$AY$32</f>
        <v>0</v>
      </c>
      <c r="O28" s="645"/>
      <c r="P28" s="185">
        <f>記録簿【６月】!$AZ$32</f>
        <v>0</v>
      </c>
      <c r="Q28" s="645"/>
      <c r="R28" s="185">
        <f>記録簿【６月】!$BA$32</f>
        <v>0</v>
      </c>
      <c r="S28" s="645"/>
      <c r="T28" s="185">
        <f>記録簿【６月】!$BB$32</f>
        <v>0</v>
      </c>
      <c r="U28" s="645"/>
      <c r="V28" s="185">
        <f>記録簿【６月】!$BC$32</f>
        <v>0</v>
      </c>
      <c r="W28" s="645"/>
      <c r="X28" s="185">
        <f>記録簿【６月】!$BD$32</f>
        <v>0</v>
      </c>
      <c r="Y28" s="186">
        <f t="shared" si="0"/>
        <v>0</v>
      </c>
      <c r="Z28" s="673"/>
      <c r="AA28" s="652"/>
      <c r="AB28" s="653"/>
      <c r="AC28" s="654"/>
      <c r="AD28" s="329"/>
      <c r="AF28" s="690"/>
      <c r="AG28" s="690"/>
      <c r="AH28" s="690"/>
      <c r="AI28" s="690"/>
      <c r="AJ28" s="690"/>
      <c r="AK28" s="690"/>
      <c r="AL28" s="690"/>
      <c r="AM28" s="690"/>
      <c r="AO28" s="689"/>
      <c r="AP28" s="689"/>
      <c r="AQ28" s="689"/>
      <c r="AR28" s="689"/>
      <c r="AS28" s="689"/>
    </row>
    <row r="29" spans="1:45" s="330" customFormat="1" ht="18.75" customHeight="1" x14ac:dyDescent="0.15">
      <c r="A29" s="334"/>
      <c r="B29" s="641" t="s">
        <v>102</v>
      </c>
      <c r="C29" s="683" t="s">
        <v>32</v>
      </c>
      <c r="D29" s="684"/>
      <c r="E29" s="684"/>
      <c r="F29" s="684"/>
      <c r="G29" s="684"/>
      <c r="H29" s="685"/>
      <c r="I29" s="643">
        <f>'様式3-2'!B18</f>
        <v>0</v>
      </c>
      <c r="J29" s="178">
        <f>記録簿【７月】!$M$32</f>
        <v>0</v>
      </c>
      <c r="K29" s="643">
        <f>'様式3-2'!C18</f>
        <v>0</v>
      </c>
      <c r="L29" s="179">
        <f>記録簿【７月】!$N$32</f>
        <v>0</v>
      </c>
      <c r="M29" s="643">
        <f>'様式3-2'!D18</f>
        <v>0</v>
      </c>
      <c r="N29" s="179">
        <f>記録簿【７月】!$O$32</f>
        <v>0</v>
      </c>
      <c r="O29" s="643">
        <f>'様式3-2'!E18</f>
        <v>0</v>
      </c>
      <c r="P29" s="179">
        <f>記録簿【７月】!$P$32</f>
        <v>0</v>
      </c>
      <c r="Q29" s="643">
        <f>'様式3-2'!F18</f>
        <v>0</v>
      </c>
      <c r="R29" s="179">
        <f>記録簿【７月】!$Q$32</f>
        <v>0</v>
      </c>
      <c r="S29" s="643">
        <f>'様式3-2'!G18</f>
        <v>0</v>
      </c>
      <c r="T29" s="179">
        <f>記録簿【７月】!$R$32</f>
        <v>0</v>
      </c>
      <c r="U29" s="643">
        <f>'様式3-2'!H18</f>
        <v>0</v>
      </c>
      <c r="V29" s="179">
        <f>記録簿【７月】!$S$32</f>
        <v>0</v>
      </c>
      <c r="W29" s="643">
        <f>'様式3-2'!I18</f>
        <v>0</v>
      </c>
      <c r="X29" s="179">
        <f>記録簿【７月】!$T$32</f>
        <v>0</v>
      </c>
      <c r="Y29" s="180">
        <f t="shared" si="0"/>
        <v>0</v>
      </c>
      <c r="Z29" s="671">
        <f t="shared" ref="Z29" si="22">SUM(Y29:Y33)</f>
        <v>0</v>
      </c>
      <c r="AA29" s="646"/>
      <c r="AB29" s="647"/>
      <c r="AC29" s="648"/>
      <c r="AD29" s="329"/>
      <c r="AF29" s="690">
        <f t="shared" ref="AF29" si="23">SUM(J29:J33)</f>
        <v>0</v>
      </c>
      <c r="AG29" s="690">
        <f t="shared" ref="AG29" si="24">SUM(L29:L33)</f>
        <v>0</v>
      </c>
      <c r="AH29" s="690">
        <f t="shared" ref="AH29" si="25">SUM(N29:N33)</f>
        <v>0</v>
      </c>
      <c r="AI29" s="690">
        <f t="shared" ref="AI29" si="26">SUM(P29:P33)</f>
        <v>0</v>
      </c>
      <c r="AJ29" s="690">
        <f t="shared" ref="AJ29" si="27">SUM(R29:R33)</f>
        <v>0</v>
      </c>
      <c r="AK29" s="690">
        <f t="shared" ref="AK29" si="28">SUM(T29:T33)</f>
        <v>0</v>
      </c>
      <c r="AL29" s="690">
        <f t="shared" ref="AL29" si="29">SUM(V29:V33)</f>
        <v>0</v>
      </c>
      <c r="AM29" s="690">
        <f t="shared" ref="AM29" si="30">SUM(X29:X33)</f>
        <v>0</v>
      </c>
      <c r="AO29" s="689">
        <f t="shared" ref="AO29" si="31">Y29</f>
        <v>0</v>
      </c>
      <c r="AP29" s="689">
        <f t="shared" ref="AP29" si="32">Y30</f>
        <v>0</v>
      </c>
      <c r="AQ29" s="689">
        <f t="shared" ref="AQ29" si="33">Y31</f>
        <v>0</v>
      </c>
      <c r="AR29" s="689">
        <f t="shared" ref="AR29" si="34">Y32</f>
        <v>0</v>
      </c>
      <c r="AS29" s="689">
        <f t="shared" ref="AS29" si="35">Y33</f>
        <v>0</v>
      </c>
    </row>
    <row r="30" spans="1:45" s="330" customFormat="1" ht="18.75" customHeight="1" x14ac:dyDescent="0.15">
      <c r="A30" s="334"/>
      <c r="B30" s="642"/>
      <c r="C30" s="674" t="s">
        <v>28</v>
      </c>
      <c r="D30" s="675"/>
      <c r="E30" s="675"/>
      <c r="F30" s="675"/>
      <c r="G30" s="675"/>
      <c r="H30" s="676"/>
      <c r="I30" s="644"/>
      <c r="J30" s="181">
        <f>記録簿【７月】!$V$32</f>
        <v>0</v>
      </c>
      <c r="K30" s="644"/>
      <c r="L30" s="182">
        <f>記録簿【７月】!$W$32</f>
        <v>0</v>
      </c>
      <c r="M30" s="644"/>
      <c r="N30" s="182">
        <f>記録簿【７月】!$X$32</f>
        <v>0</v>
      </c>
      <c r="O30" s="644"/>
      <c r="P30" s="182">
        <f>記録簿【７月】!$Y$32</f>
        <v>0</v>
      </c>
      <c r="Q30" s="644"/>
      <c r="R30" s="182">
        <f>記録簿【７月】!$Z$32</f>
        <v>0</v>
      </c>
      <c r="S30" s="644"/>
      <c r="T30" s="182">
        <f>記録簿【７月】!$AA$32</f>
        <v>0</v>
      </c>
      <c r="U30" s="644"/>
      <c r="V30" s="182">
        <f>記録簿【７月】!$AB$32</f>
        <v>0</v>
      </c>
      <c r="W30" s="644"/>
      <c r="X30" s="182">
        <f>記録簿【７月】!$AC$32</f>
        <v>0</v>
      </c>
      <c r="Y30" s="183">
        <f t="shared" si="0"/>
        <v>0</v>
      </c>
      <c r="Z30" s="672"/>
      <c r="AA30" s="649"/>
      <c r="AB30" s="650"/>
      <c r="AC30" s="651"/>
      <c r="AD30" s="329"/>
      <c r="AF30" s="690"/>
      <c r="AG30" s="690"/>
      <c r="AH30" s="690"/>
      <c r="AI30" s="690"/>
      <c r="AJ30" s="690"/>
      <c r="AK30" s="690"/>
      <c r="AL30" s="690"/>
      <c r="AM30" s="690"/>
      <c r="AO30" s="689"/>
      <c r="AP30" s="689"/>
      <c r="AQ30" s="689"/>
      <c r="AR30" s="689"/>
      <c r="AS30" s="689"/>
    </row>
    <row r="31" spans="1:45" s="330" customFormat="1" ht="18.75" customHeight="1" x14ac:dyDescent="0.15">
      <c r="A31" s="334"/>
      <c r="B31" s="642"/>
      <c r="C31" s="674" t="s">
        <v>29</v>
      </c>
      <c r="D31" s="675"/>
      <c r="E31" s="675"/>
      <c r="F31" s="675"/>
      <c r="G31" s="675"/>
      <c r="H31" s="676"/>
      <c r="I31" s="644"/>
      <c r="J31" s="181">
        <f>記録簿【７月】!$AE$32</f>
        <v>0</v>
      </c>
      <c r="K31" s="644"/>
      <c r="L31" s="182">
        <f>記録簿【７月】!$AF$32</f>
        <v>0</v>
      </c>
      <c r="M31" s="644"/>
      <c r="N31" s="182">
        <f>記録簿【７月】!$AG$32</f>
        <v>0</v>
      </c>
      <c r="O31" s="644"/>
      <c r="P31" s="182">
        <f>記録簿【７月】!$AH$32</f>
        <v>0</v>
      </c>
      <c r="Q31" s="644"/>
      <c r="R31" s="182">
        <f>記録簿【７月】!$AI$32</f>
        <v>0</v>
      </c>
      <c r="S31" s="644"/>
      <c r="T31" s="182">
        <f>記録簿【７月】!$AJ$32</f>
        <v>0</v>
      </c>
      <c r="U31" s="644"/>
      <c r="V31" s="182">
        <f>記録簿【７月】!$AK$32</f>
        <v>0</v>
      </c>
      <c r="W31" s="644"/>
      <c r="X31" s="182">
        <f>記録簿【７月】!$AL$32</f>
        <v>0</v>
      </c>
      <c r="Y31" s="183">
        <f t="shared" si="0"/>
        <v>0</v>
      </c>
      <c r="Z31" s="672"/>
      <c r="AA31" s="649"/>
      <c r="AB31" s="650"/>
      <c r="AC31" s="651"/>
      <c r="AD31" s="329"/>
      <c r="AF31" s="690"/>
      <c r="AG31" s="690"/>
      <c r="AH31" s="690"/>
      <c r="AI31" s="690"/>
      <c r="AJ31" s="690"/>
      <c r="AK31" s="690"/>
      <c r="AL31" s="690"/>
      <c r="AM31" s="690"/>
      <c r="AO31" s="689"/>
      <c r="AP31" s="689"/>
      <c r="AQ31" s="689"/>
      <c r="AR31" s="689"/>
      <c r="AS31" s="689"/>
    </row>
    <row r="32" spans="1:45" s="330" customFormat="1" ht="18.75" customHeight="1" x14ac:dyDescent="0.15">
      <c r="A32" s="334"/>
      <c r="B32" s="331" t="s">
        <v>87</v>
      </c>
      <c r="C32" s="677" t="s">
        <v>86</v>
      </c>
      <c r="D32" s="678"/>
      <c r="E32" s="678"/>
      <c r="F32" s="678"/>
      <c r="G32" s="678"/>
      <c r="H32" s="679"/>
      <c r="I32" s="644"/>
      <c r="J32" s="181">
        <f>記録簿【７月】!$AN$32</f>
        <v>0</v>
      </c>
      <c r="K32" s="644"/>
      <c r="L32" s="182">
        <f>記録簿【７月】!$AO$32</f>
        <v>0</v>
      </c>
      <c r="M32" s="644"/>
      <c r="N32" s="182">
        <f>記録簿【７月】!$AP$32</f>
        <v>0</v>
      </c>
      <c r="O32" s="644"/>
      <c r="P32" s="182">
        <f>記録簿【７月】!$AQ$32</f>
        <v>0</v>
      </c>
      <c r="Q32" s="644"/>
      <c r="R32" s="182">
        <f>記録簿【７月】!$AR$32</f>
        <v>0</v>
      </c>
      <c r="S32" s="644"/>
      <c r="T32" s="182">
        <f>記録簿【７月】!$AS$32</f>
        <v>0</v>
      </c>
      <c r="U32" s="644"/>
      <c r="V32" s="182">
        <f>記録簿【７月】!$AT$32</f>
        <v>0</v>
      </c>
      <c r="W32" s="644"/>
      <c r="X32" s="182">
        <f>記録簿【７月】!$AU$32</f>
        <v>0</v>
      </c>
      <c r="Y32" s="183">
        <f t="shared" si="0"/>
        <v>0</v>
      </c>
      <c r="Z32" s="672"/>
      <c r="AA32" s="649"/>
      <c r="AB32" s="650"/>
      <c r="AC32" s="651"/>
      <c r="AD32" s="329"/>
      <c r="AF32" s="690"/>
      <c r="AG32" s="690"/>
      <c r="AH32" s="690"/>
      <c r="AI32" s="690"/>
      <c r="AJ32" s="690"/>
      <c r="AK32" s="690"/>
      <c r="AL32" s="690"/>
      <c r="AM32" s="690"/>
      <c r="AO32" s="689"/>
      <c r="AP32" s="689"/>
      <c r="AQ32" s="689"/>
      <c r="AR32" s="689"/>
      <c r="AS32" s="689"/>
    </row>
    <row r="33" spans="1:45" s="330" customFormat="1" ht="18.75" customHeight="1" thickBot="1" x14ac:dyDescent="0.2">
      <c r="A33" s="334"/>
      <c r="B33" s="407">
        <f>記録簿【７月】!$I$34</f>
        <v>0</v>
      </c>
      <c r="C33" s="680" t="s">
        <v>85</v>
      </c>
      <c r="D33" s="681"/>
      <c r="E33" s="681"/>
      <c r="F33" s="681"/>
      <c r="G33" s="681"/>
      <c r="H33" s="682"/>
      <c r="I33" s="645"/>
      <c r="J33" s="184">
        <f>記録簿【７月】!$AW$32</f>
        <v>0</v>
      </c>
      <c r="K33" s="645"/>
      <c r="L33" s="185">
        <f>記録簿【７月】!$AX$32</f>
        <v>0</v>
      </c>
      <c r="M33" s="645"/>
      <c r="N33" s="185">
        <f>記録簿【７月】!$AY$32</f>
        <v>0</v>
      </c>
      <c r="O33" s="645"/>
      <c r="P33" s="185">
        <f>記録簿【７月】!$AZ$32</f>
        <v>0</v>
      </c>
      <c r="Q33" s="645"/>
      <c r="R33" s="185">
        <f>記録簿【７月】!$BA$32</f>
        <v>0</v>
      </c>
      <c r="S33" s="645"/>
      <c r="T33" s="185">
        <f>記録簿【７月】!$BB$32</f>
        <v>0</v>
      </c>
      <c r="U33" s="645"/>
      <c r="V33" s="185">
        <f>記録簿【７月】!$BC$32</f>
        <v>0</v>
      </c>
      <c r="W33" s="645"/>
      <c r="X33" s="185">
        <f>記録簿【７月】!$BD$32</f>
        <v>0</v>
      </c>
      <c r="Y33" s="186">
        <f t="shared" si="0"/>
        <v>0</v>
      </c>
      <c r="Z33" s="673"/>
      <c r="AA33" s="652"/>
      <c r="AB33" s="653"/>
      <c r="AC33" s="654"/>
      <c r="AD33" s="329"/>
      <c r="AF33" s="690"/>
      <c r="AG33" s="690"/>
      <c r="AH33" s="690"/>
      <c r="AI33" s="690"/>
      <c r="AJ33" s="690"/>
      <c r="AK33" s="690"/>
      <c r="AL33" s="690"/>
      <c r="AM33" s="690"/>
      <c r="AO33" s="689"/>
      <c r="AP33" s="689"/>
      <c r="AQ33" s="689"/>
      <c r="AR33" s="689"/>
      <c r="AS33" s="689"/>
    </row>
    <row r="34" spans="1:45" s="330" customFormat="1" ht="18.75" customHeight="1" x14ac:dyDescent="0.15">
      <c r="A34" s="334"/>
      <c r="B34" s="641" t="s">
        <v>103</v>
      </c>
      <c r="C34" s="683" t="s">
        <v>32</v>
      </c>
      <c r="D34" s="684"/>
      <c r="E34" s="684"/>
      <c r="F34" s="684"/>
      <c r="G34" s="684"/>
      <c r="H34" s="685"/>
      <c r="I34" s="643">
        <f>'様式3-2'!B19</f>
        <v>0</v>
      </c>
      <c r="J34" s="178">
        <f>記録簿【８月】!$M$32</f>
        <v>0</v>
      </c>
      <c r="K34" s="643">
        <f>'様式3-2'!C19</f>
        <v>0</v>
      </c>
      <c r="L34" s="179">
        <f>記録簿【８月】!$N$32</f>
        <v>0</v>
      </c>
      <c r="M34" s="643">
        <f>'様式3-2'!D19</f>
        <v>0</v>
      </c>
      <c r="N34" s="179">
        <f>記録簿【８月】!$O$32</f>
        <v>0</v>
      </c>
      <c r="O34" s="643">
        <f>'様式3-2'!E19</f>
        <v>0</v>
      </c>
      <c r="P34" s="179">
        <f>記録簿【８月】!$P$32</f>
        <v>0</v>
      </c>
      <c r="Q34" s="643">
        <f>'様式3-2'!F19</f>
        <v>0</v>
      </c>
      <c r="R34" s="179">
        <f>記録簿【８月】!$Q$32</f>
        <v>0</v>
      </c>
      <c r="S34" s="643">
        <f>'様式3-2'!G19</f>
        <v>0</v>
      </c>
      <c r="T34" s="179">
        <f>記録簿【８月】!$R$32</f>
        <v>0</v>
      </c>
      <c r="U34" s="643">
        <f>'様式3-2'!H19</f>
        <v>0</v>
      </c>
      <c r="V34" s="179">
        <f>記録簿【８月】!$S$32</f>
        <v>0</v>
      </c>
      <c r="W34" s="643">
        <f>'様式3-2'!I19</f>
        <v>0</v>
      </c>
      <c r="X34" s="179">
        <f>記録簿【８月】!$T$32</f>
        <v>0</v>
      </c>
      <c r="Y34" s="180">
        <f t="shared" si="0"/>
        <v>0</v>
      </c>
      <c r="Z34" s="671">
        <f t="shared" ref="Z34" si="36">SUM(Y34:Y38)</f>
        <v>0</v>
      </c>
      <c r="AA34" s="646"/>
      <c r="AB34" s="647"/>
      <c r="AC34" s="648"/>
      <c r="AD34" s="329"/>
      <c r="AF34" s="690">
        <f t="shared" ref="AF34" si="37">SUM(J34:J38)</f>
        <v>0</v>
      </c>
      <c r="AG34" s="690">
        <f t="shared" ref="AG34" si="38">SUM(L34:L38)</f>
        <v>0</v>
      </c>
      <c r="AH34" s="690">
        <f t="shared" ref="AH34" si="39">SUM(N34:N38)</f>
        <v>0</v>
      </c>
      <c r="AI34" s="690">
        <f t="shared" ref="AI34" si="40">SUM(P34:P38)</f>
        <v>0</v>
      </c>
      <c r="AJ34" s="690">
        <f t="shared" ref="AJ34" si="41">SUM(R34:R38)</f>
        <v>0</v>
      </c>
      <c r="AK34" s="690">
        <f t="shared" ref="AK34" si="42">SUM(T34:T38)</f>
        <v>0</v>
      </c>
      <c r="AL34" s="690">
        <f t="shared" ref="AL34" si="43">SUM(V34:V38)</f>
        <v>0</v>
      </c>
      <c r="AM34" s="690">
        <f t="shared" ref="AM34" si="44">SUM(X34:X38)</f>
        <v>0</v>
      </c>
      <c r="AO34" s="689">
        <f t="shared" ref="AO34" si="45">Y34</f>
        <v>0</v>
      </c>
      <c r="AP34" s="689">
        <f t="shared" ref="AP34" si="46">Y35</f>
        <v>0</v>
      </c>
      <c r="AQ34" s="689">
        <f t="shared" ref="AQ34" si="47">Y36</f>
        <v>0</v>
      </c>
      <c r="AR34" s="689">
        <f t="shared" ref="AR34" si="48">Y37</f>
        <v>0</v>
      </c>
      <c r="AS34" s="689">
        <f t="shared" ref="AS34" si="49">Y38</f>
        <v>0</v>
      </c>
    </row>
    <row r="35" spans="1:45" s="330" customFormat="1" ht="18.75" customHeight="1" x14ac:dyDescent="0.15">
      <c r="A35" s="334"/>
      <c r="B35" s="642"/>
      <c r="C35" s="674" t="s">
        <v>28</v>
      </c>
      <c r="D35" s="675"/>
      <c r="E35" s="675"/>
      <c r="F35" s="675"/>
      <c r="G35" s="675"/>
      <c r="H35" s="676"/>
      <c r="I35" s="644"/>
      <c r="J35" s="181">
        <f>記録簿【８月】!$V$32</f>
        <v>0</v>
      </c>
      <c r="K35" s="644"/>
      <c r="L35" s="182">
        <f>記録簿【８月】!$W$32</f>
        <v>0</v>
      </c>
      <c r="M35" s="644"/>
      <c r="N35" s="182">
        <f>記録簿【８月】!$X$32</f>
        <v>0</v>
      </c>
      <c r="O35" s="644"/>
      <c r="P35" s="182">
        <f>記録簿【８月】!$Y$32</f>
        <v>0</v>
      </c>
      <c r="Q35" s="644"/>
      <c r="R35" s="182">
        <f>記録簿【８月】!$Z$32</f>
        <v>0</v>
      </c>
      <c r="S35" s="644"/>
      <c r="T35" s="182">
        <f>記録簿【８月】!$AA$32</f>
        <v>0</v>
      </c>
      <c r="U35" s="644"/>
      <c r="V35" s="182">
        <f>記録簿【８月】!$AB$32</f>
        <v>0</v>
      </c>
      <c r="W35" s="644"/>
      <c r="X35" s="182">
        <f>記録簿【８月】!$AC$32</f>
        <v>0</v>
      </c>
      <c r="Y35" s="183">
        <f t="shared" si="0"/>
        <v>0</v>
      </c>
      <c r="Z35" s="672"/>
      <c r="AA35" s="649"/>
      <c r="AB35" s="650"/>
      <c r="AC35" s="651"/>
      <c r="AD35" s="329"/>
      <c r="AF35" s="690"/>
      <c r="AG35" s="690"/>
      <c r="AH35" s="690"/>
      <c r="AI35" s="690"/>
      <c r="AJ35" s="690"/>
      <c r="AK35" s="690"/>
      <c r="AL35" s="690"/>
      <c r="AM35" s="690"/>
      <c r="AO35" s="689"/>
      <c r="AP35" s="689"/>
      <c r="AQ35" s="689"/>
      <c r="AR35" s="689"/>
      <c r="AS35" s="689"/>
    </row>
    <row r="36" spans="1:45" s="330" customFormat="1" ht="18.75" customHeight="1" x14ac:dyDescent="0.15">
      <c r="A36" s="334"/>
      <c r="B36" s="642"/>
      <c r="C36" s="674" t="s">
        <v>29</v>
      </c>
      <c r="D36" s="675"/>
      <c r="E36" s="675"/>
      <c r="F36" s="675"/>
      <c r="G36" s="675"/>
      <c r="H36" s="676"/>
      <c r="I36" s="644"/>
      <c r="J36" s="181">
        <f>記録簿【８月】!$AE$32</f>
        <v>0</v>
      </c>
      <c r="K36" s="644"/>
      <c r="L36" s="182">
        <f>記録簿【８月】!$AF$32</f>
        <v>0</v>
      </c>
      <c r="M36" s="644"/>
      <c r="N36" s="182">
        <f>記録簿【８月】!$AG$32</f>
        <v>0</v>
      </c>
      <c r="O36" s="644"/>
      <c r="P36" s="182">
        <f>記録簿【８月】!$AH$32</f>
        <v>0</v>
      </c>
      <c r="Q36" s="644"/>
      <c r="R36" s="182">
        <f>記録簿【８月】!$AI$32</f>
        <v>0</v>
      </c>
      <c r="S36" s="644"/>
      <c r="T36" s="182">
        <f>記録簿【８月】!$AJ$32</f>
        <v>0</v>
      </c>
      <c r="U36" s="644"/>
      <c r="V36" s="182">
        <f>記録簿【８月】!$AK$32</f>
        <v>0</v>
      </c>
      <c r="W36" s="644"/>
      <c r="X36" s="182">
        <f>記録簿【８月】!$AL$32</f>
        <v>0</v>
      </c>
      <c r="Y36" s="183">
        <f t="shared" si="0"/>
        <v>0</v>
      </c>
      <c r="Z36" s="672"/>
      <c r="AA36" s="649"/>
      <c r="AB36" s="650"/>
      <c r="AC36" s="651"/>
      <c r="AD36" s="329"/>
      <c r="AF36" s="690"/>
      <c r="AG36" s="690"/>
      <c r="AH36" s="690"/>
      <c r="AI36" s="690"/>
      <c r="AJ36" s="690"/>
      <c r="AK36" s="690"/>
      <c r="AL36" s="690"/>
      <c r="AM36" s="690"/>
      <c r="AO36" s="689"/>
      <c r="AP36" s="689"/>
      <c r="AQ36" s="689"/>
      <c r="AR36" s="689"/>
      <c r="AS36" s="689"/>
    </row>
    <row r="37" spans="1:45" s="330" customFormat="1" ht="18.75" customHeight="1" x14ac:dyDescent="0.15">
      <c r="A37" s="334"/>
      <c r="B37" s="331" t="s">
        <v>87</v>
      </c>
      <c r="C37" s="677" t="s">
        <v>86</v>
      </c>
      <c r="D37" s="678"/>
      <c r="E37" s="678"/>
      <c r="F37" s="678"/>
      <c r="G37" s="678"/>
      <c r="H37" s="679"/>
      <c r="I37" s="644"/>
      <c r="J37" s="181">
        <f>記録簿【８月】!$AN$32</f>
        <v>0</v>
      </c>
      <c r="K37" s="644"/>
      <c r="L37" s="182">
        <f>記録簿【８月】!$AO$32</f>
        <v>0</v>
      </c>
      <c r="M37" s="644"/>
      <c r="N37" s="182">
        <f>記録簿【８月】!$AP$32</f>
        <v>0</v>
      </c>
      <c r="O37" s="644"/>
      <c r="P37" s="182">
        <f>記録簿【８月】!$AQ$32</f>
        <v>0</v>
      </c>
      <c r="Q37" s="644"/>
      <c r="R37" s="182">
        <f>記録簿【８月】!$AR$32</f>
        <v>0</v>
      </c>
      <c r="S37" s="644"/>
      <c r="T37" s="182">
        <f>記録簿【８月】!$AS$32</f>
        <v>0</v>
      </c>
      <c r="U37" s="644"/>
      <c r="V37" s="182">
        <f>記録簿【８月】!$AT$32</f>
        <v>0</v>
      </c>
      <c r="W37" s="644"/>
      <c r="X37" s="182">
        <f>記録簿【８月】!$AU$32</f>
        <v>0</v>
      </c>
      <c r="Y37" s="183">
        <f t="shared" si="0"/>
        <v>0</v>
      </c>
      <c r="Z37" s="672"/>
      <c r="AA37" s="649"/>
      <c r="AB37" s="650"/>
      <c r="AC37" s="651"/>
      <c r="AD37" s="329"/>
      <c r="AF37" s="690"/>
      <c r="AG37" s="690"/>
      <c r="AH37" s="690"/>
      <c r="AI37" s="690"/>
      <c r="AJ37" s="690"/>
      <c r="AK37" s="690"/>
      <c r="AL37" s="690"/>
      <c r="AM37" s="690"/>
      <c r="AO37" s="689"/>
      <c r="AP37" s="689"/>
      <c r="AQ37" s="689"/>
      <c r="AR37" s="689"/>
      <c r="AS37" s="689"/>
    </row>
    <row r="38" spans="1:45" s="330" customFormat="1" ht="18.75" customHeight="1" thickBot="1" x14ac:dyDescent="0.2">
      <c r="A38" s="334"/>
      <c r="B38" s="407">
        <f>記録簿【８月】!$I$34</f>
        <v>0</v>
      </c>
      <c r="C38" s="680" t="s">
        <v>85</v>
      </c>
      <c r="D38" s="681"/>
      <c r="E38" s="681"/>
      <c r="F38" s="681"/>
      <c r="G38" s="681"/>
      <c r="H38" s="682"/>
      <c r="I38" s="645"/>
      <c r="J38" s="184">
        <f>記録簿【８月】!$AW$32</f>
        <v>0</v>
      </c>
      <c r="K38" s="645"/>
      <c r="L38" s="185">
        <f>記録簿【８月】!$AX$32</f>
        <v>0</v>
      </c>
      <c r="M38" s="645"/>
      <c r="N38" s="185">
        <f>記録簿【８月】!$AY$32</f>
        <v>0</v>
      </c>
      <c r="O38" s="645"/>
      <c r="P38" s="185">
        <f>記録簿【８月】!$AZ$32</f>
        <v>0</v>
      </c>
      <c r="Q38" s="645"/>
      <c r="R38" s="185">
        <f>記録簿【８月】!$BA$32</f>
        <v>0</v>
      </c>
      <c r="S38" s="645"/>
      <c r="T38" s="185">
        <f>記録簿【８月】!$BB$32</f>
        <v>0</v>
      </c>
      <c r="U38" s="645"/>
      <c r="V38" s="185">
        <f>記録簿【８月】!$BC$32</f>
        <v>0</v>
      </c>
      <c r="W38" s="645"/>
      <c r="X38" s="185">
        <f>記録簿【８月】!$BD$32</f>
        <v>0</v>
      </c>
      <c r="Y38" s="186">
        <f t="shared" si="0"/>
        <v>0</v>
      </c>
      <c r="Z38" s="673"/>
      <c r="AA38" s="652"/>
      <c r="AB38" s="653"/>
      <c r="AC38" s="654"/>
      <c r="AD38" s="329"/>
      <c r="AF38" s="690"/>
      <c r="AG38" s="690"/>
      <c r="AH38" s="690"/>
      <c r="AI38" s="690"/>
      <c r="AJ38" s="690"/>
      <c r="AK38" s="690"/>
      <c r="AL38" s="690"/>
      <c r="AM38" s="690"/>
      <c r="AO38" s="689"/>
      <c r="AP38" s="689"/>
      <c r="AQ38" s="689"/>
      <c r="AR38" s="689"/>
      <c r="AS38" s="689"/>
    </row>
    <row r="39" spans="1:45" s="330" customFormat="1" ht="18.75" customHeight="1" x14ac:dyDescent="0.15">
      <c r="A39" s="334"/>
      <c r="B39" s="641" t="s">
        <v>104</v>
      </c>
      <c r="C39" s="683" t="s">
        <v>32</v>
      </c>
      <c r="D39" s="684"/>
      <c r="E39" s="684"/>
      <c r="F39" s="684"/>
      <c r="G39" s="684"/>
      <c r="H39" s="685"/>
      <c r="I39" s="643">
        <f>'様式3-2'!B20</f>
        <v>0</v>
      </c>
      <c r="J39" s="178">
        <f>記録簿【９月】!$M$32</f>
        <v>0</v>
      </c>
      <c r="K39" s="643">
        <f>'様式3-2'!C20</f>
        <v>0</v>
      </c>
      <c r="L39" s="179">
        <f>記録簿【９月】!$N$32</f>
        <v>0</v>
      </c>
      <c r="M39" s="643">
        <f>'様式3-2'!D20</f>
        <v>0</v>
      </c>
      <c r="N39" s="179">
        <f>記録簿【９月】!$O$32</f>
        <v>0</v>
      </c>
      <c r="O39" s="643">
        <f>'様式3-2'!E20</f>
        <v>0</v>
      </c>
      <c r="P39" s="179">
        <f>記録簿【９月】!$P$32</f>
        <v>0</v>
      </c>
      <c r="Q39" s="643">
        <f>'様式3-2'!F20</f>
        <v>0</v>
      </c>
      <c r="R39" s="179">
        <f>記録簿【９月】!$Q$32</f>
        <v>0</v>
      </c>
      <c r="S39" s="643">
        <f>'様式3-2'!G20</f>
        <v>0</v>
      </c>
      <c r="T39" s="179">
        <f>記録簿【９月】!$R$32</f>
        <v>0</v>
      </c>
      <c r="U39" s="643">
        <f>'様式3-2'!H20</f>
        <v>0</v>
      </c>
      <c r="V39" s="179">
        <f>記録簿【９月】!$S$32</f>
        <v>0</v>
      </c>
      <c r="W39" s="643">
        <f>'様式3-2'!I20</f>
        <v>0</v>
      </c>
      <c r="X39" s="179">
        <f>記録簿【９月】!$T$32</f>
        <v>0</v>
      </c>
      <c r="Y39" s="180">
        <f t="shared" si="0"/>
        <v>0</v>
      </c>
      <c r="Z39" s="671">
        <f t="shared" ref="Z39" si="50">SUM(Y39:Y43)</f>
        <v>0</v>
      </c>
      <c r="AA39" s="646"/>
      <c r="AB39" s="647"/>
      <c r="AC39" s="648"/>
      <c r="AD39" s="329"/>
      <c r="AF39" s="690">
        <f t="shared" ref="AF39" si="51">SUM(J39:J43)</f>
        <v>0</v>
      </c>
      <c r="AG39" s="690">
        <f t="shared" ref="AG39" si="52">SUM(L39:L43)</f>
        <v>0</v>
      </c>
      <c r="AH39" s="690">
        <f t="shared" ref="AH39" si="53">SUM(N39:N43)</f>
        <v>0</v>
      </c>
      <c r="AI39" s="690">
        <f t="shared" ref="AI39" si="54">SUM(P39:P43)</f>
        <v>0</v>
      </c>
      <c r="AJ39" s="690">
        <f t="shared" ref="AJ39" si="55">SUM(R39:R43)</f>
        <v>0</v>
      </c>
      <c r="AK39" s="690">
        <f t="shared" ref="AK39" si="56">SUM(T39:T43)</f>
        <v>0</v>
      </c>
      <c r="AL39" s="690">
        <f t="shared" ref="AL39" si="57">SUM(V39:V43)</f>
        <v>0</v>
      </c>
      <c r="AM39" s="690">
        <f t="shared" ref="AM39" si="58">SUM(X39:X43)</f>
        <v>0</v>
      </c>
      <c r="AO39" s="689">
        <f t="shared" ref="AO39" si="59">Y39</f>
        <v>0</v>
      </c>
      <c r="AP39" s="689">
        <f t="shared" ref="AP39" si="60">Y40</f>
        <v>0</v>
      </c>
      <c r="AQ39" s="689">
        <f t="shared" ref="AQ39" si="61">Y41</f>
        <v>0</v>
      </c>
      <c r="AR39" s="689">
        <f t="shared" ref="AR39" si="62">Y42</f>
        <v>0</v>
      </c>
      <c r="AS39" s="689">
        <f t="shared" ref="AS39" si="63">Y43</f>
        <v>0</v>
      </c>
    </row>
    <row r="40" spans="1:45" s="330" customFormat="1" ht="18.75" customHeight="1" x14ac:dyDescent="0.15">
      <c r="A40" s="334"/>
      <c r="B40" s="642"/>
      <c r="C40" s="674" t="s">
        <v>28</v>
      </c>
      <c r="D40" s="675"/>
      <c r="E40" s="675"/>
      <c r="F40" s="675"/>
      <c r="G40" s="675"/>
      <c r="H40" s="676"/>
      <c r="I40" s="644"/>
      <c r="J40" s="181">
        <f>記録簿【９月】!$V$32</f>
        <v>0</v>
      </c>
      <c r="K40" s="644"/>
      <c r="L40" s="182">
        <f>記録簿【９月】!$W$32</f>
        <v>0</v>
      </c>
      <c r="M40" s="644"/>
      <c r="N40" s="182">
        <f>記録簿【９月】!$X$32</f>
        <v>0</v>
      </c>
      <c r="O40" s="644"/>
      <c r="P40" s="182">
        <f>記録簿【９月】!$Y$32</f>
        <v>0</v>
      </c>
      <c r="Q40" s="644"/>
      <c r="R40" s="182">
        <f>記録簿【９月】!$Z$32</f>
        <v>0</v>
      </c>
      <c r="S40" s="644"/>
      <c r="T40" s="182">
        <f>記録簿【９月】!$AA$32</f>
        <v>0</v>
      </c>
      <c r="U40" s="644"/>
      <c r="V40" s="182">
        <f>記録簿【９月】!$AB$32</f>
        <v>0</v>
      </c>
      <c r="W40" s="644"/>
      <c r="X40" s="182">
        <f>記録簿【９月】!$AC$32</f>
        <v>0</v>
      </c>
      <c r="Y40" s="183">
        <f t="shared" si="0"/>
        <v>0</v>
      </c>
      <c r="Z40" s="672"/>
      <c r="AA40" s="649"/>
      <c r="AB40" s="650"/>
      <c r="AC40" s="651"/>
      <c r="AD40" s="329"/>
      <c r="AF40" s="690"/>
      <c r="AG40" s="690"/>
      <c r="AH40" s="690"/>
      <c r="AI40" s="690"/>
      <c r="AJ40" s="690"/>
      <c r="AK40" s="690"/>
      <c r="AL40" s="690"/>
      <c r="AM40" s="690"/>
      <c r="AO40" s="689"/>
      <c r="AP40" s="689"/>
      <c r="AQ40" s="689"/>
      <c r="AR40" s="689"/>
      <c r="AS40" s="689"/>
    </row>
    <row r="41" spans="1:45" s="330" customFormat="1" ht="18.75" customHeight="1" x14ac:dyDescent="0.15">
      <c r="A41" s="334"/>
      <c r="B41" s="642"/>
      <c r="C41" s="674" t="s">
        <v>29</v>
      </c>
      <c r="D41" s="675"/>
      <c r="E41" s="675"/>
      <c r="F41" s="675"/>
      <c r="G41" s="675"/>
      <c r="H41" s="676"/>
      <c r="I41" s="644"/>
      <c r="J41" s="181">
        <f>記録簿【９月】!$AE$32</f>
        <v>0</v>
      </c>
      <c r="K41" s="644"/>
      <c r="L41" s="182">
        <f>記録簿【９月】!$AF$32</f>
        <v>0</v>
      </c>
      <c r="M41" s="644"/>
      <c r="N41" s="182">
        <f>記録簿【９月】!$AG$32</f>
        <v>0</v>
      </c>
      <c r="O41" s="644"/>
      <c r="P41" s="182">
        <f>記録簿【９月】!$AH$32</f>
        <v>0</v>
      </c>
      <c r="Q41" s="644"/>
      <c r="R41" s="182">
        <f>記録簿【９月】!$AI$32</f>
        <v>0</v>
      </c>
      <c r="S41" s="644"/>
      <c r="T41" s="182">
        <f>記録簿【９月】!$AJ$32</f>
        <v>0</v>
      </c>
      <c r="U41" s="644"/>
      <c r="V41" s="182">
        <f>記録簿【９月】!$AK$32</f>
        <v>0</v>
      </c>
      <c r="W41" s="644"/>
      <c r="X41" s="182">
        <f>記録簿【９月】!$AL$32</f>
        <v>0</v>
      </c>
      <c r="Y41" s="183">
        <f t="shared" si="0"/>
        <v>0</v>
      </c>
      <c r="Z41" s="672"/>
      <c r="AA41" s="649"/>
      <c r="AB41" s="650"/>
      <c r="AC41" s="651"/>
      <c r="AD41" s="329"/>
      <c r="AF41" s="690"/>
      <c r="AG41" s="690"/>
      <c r="AH41" s="690"/>
      <c r="AI41" s="690"/>
      <c r="AJ41" s="690"/>
      <c r="AK41" s="690"/>
      <c r="AL41" s="690"/>
      <c r="AM41" s="690"/>
      <c r="AO41" s="689"/>
      <c r="AP41" s="689"/>
      <c r="AQ41" s="689"/>
      <c r="AR41" s="689"/>
      <c r="AS41" s="689"/>
    </row>
    <row r="42" spans="1:45" s="330" customFormat="1" ht="18.75" customHeight="1" x14ac:dyDescent="0.15">
      <c r="A42" s="334"/>
      <c r="B42" s="331" t="s">
        <v>87</v>
      </c>
      <c r="C42" s="677" t="s">
        <v>86</v>
      </c>
      <c r="D42" s="678"/>
      <c r="E42" s="678"/>
      <c r="F42" s="678"/>
      <c r="G42" s="678"/>
      <c r="H42" s="679"/>
      <c r="I42" s="644"/>
      <c r="J42" s="181">
        <f>記録簿【９月】!$AN$32</f>
        <v>0</v>
      </c>
      <c r="K42" s="644"/>
      <c r="L42" s="182">
        <f>記録簿【９月】!$AO$32</f>
        <v>0</v>
      </c>
      <c r="M42" s="644"/>
      <c r="N42" s="182">
        <f>記録簿【９月】!$AP$32</f>
        <v>0</v>
      </c>
      <c r="O42" s="644"/>
      <c r="P42" s="182">
        <f>記録簿【９月】!$AQ$32</f>
        <v>0</v>
      </c>
      <c r="Q42" s="644"/>
      <c r="R42" s="182">
        <f>記録簿【９月】!$AR$32</f>
        <v>0</v>
      </c>
      <c r="S42" s="644"/>
      <c r="T42" s="182">
        <f>記録簿【９月】!$AS$32</f>
        <v>0</v>
      </c>
      <c r="U42" s="644"/>
      <c r="V42" s="182">
        <f>記録簿【９月】!$AT$32</f>
        <v>0</v>
      </c>
      <c r="W42" s="644"/>
      <c r="X42" s="182">
        <f>記録簿【９月】!$AU$32</f>
        <v>0</v>
      </c>
      <c r="Y42" s="183">
        <f t="shared" si="0"/>
        <v>0</v>
      </c>
      <c r="Z42" s="672"/>
      <c r="AA42" s="649"/>
      <c r="AB42" s="650"/>
      <c r="AC42" s="651"/>
      <c r="AD42" s="329"/>
      <c r="AF42" s="690"/>
      <c r="AG42" s="690"/>
      <c r="AH42" s="690"/>
      <c r="AI42" s="690"/>
      <c r="AJ42" s="690"/>
      <c r="AK42" s="690"/>
      <c r="AL42" s="690"/>
      <c r="AM42" s="690"/>
      <c r="AO42" s="689"/>
      <c r="AP42" s="689"/>
      <c r="AQ42" s="689"/>
      <c r="AR42" s="689"/>
      <c r="AS42" s="689"/>
    </row>
    <row r="43" spans="1:45" s="330" customFormat="1" ht="18.75" customHeight="1" thickBot="1" x14ac:dyDescent="0.2">
      <c r="A43" s="334"/>
      <c r="B43" s="407">
        <f>記録簿【９月】!$I$34</f>
        <v>0</v>
      </c>
      <c r="C43" s="680" t="s">
        <v>85</v>
      </c>
      <c r="D43" s="681"/>
      <c r="E43" s="681"/>
      <c r="F43" s="681"/>
      <c r="G43" s="681"/>
      <c r="H43" s="682"/>
      <c r="I43" s="645"/>
      <c r="J43" s="184">
        <f>記録簿【９月】!$AW$32</f>
        <v>0</v>
      </c>
      <c r="K43" s="645"/>
      <c r="L43" s="185">
        <f>記録簿【９月】!$AX$32</f>
        <v>0</v>
      </c>
      <c r="M43" s="645"/>
      <c r="N43" s="185">
        <f>記録簿【９月】!$AY$32</f>
        <v>0</v>
      </c>
      <c r="O43" s="645"/>
      <c r="P43" s="185">
        <f>記録簿【９月】!$AZ$32</f>
        <v>0</v>
      </c>
      <c r="Q43" s="645"/>
      <c r="R43" s="185">
        <f>記録簿【９月】!$BA$32</f>
        <v>0</v>
      </c>
      <c r="S43" s="645"/>
      <c r="T43" s="185">
        <f>記録簿【９月】!$BB$32</f>
        <v>0</v>
      </c>
      <c r="U43" s="645"/>
      <c r="V43" s="185">
        <f>記録簿【９月】!$BC$32</f>
        <v>0</v>
      </c>
      <c r="W43" s="645"/>
      <c r="X43" s="185">
        <f>記録簿【９月】!$BD$32</f>
        <v>0</v>
      </c>
      <c r="Y43" s="186">
        <f t="shared" si="0"/>
        <v>0</v>
      </c>
      <c r="Z43" s="673"/>
      <c r="AA43" s="652"/>
      <c r="AB43" s="653"/>
      <c r="AC43" s="654"/>
      <c r="AD43" s="329"/>
      <c r="AF43" s="690"/>
      <c r="AG43" s="690"/>
      <c r="AH43" s="690"/>
      <c r="AI43" s="690"/>
      <c r="AJ43" s="690"/>
      <c r="AK43" s="690"/>
      <c r="AL43" s="690"/>
      <c r="AM43" s="690"/>
      <c r="AO43" s="689"/>
      <c r="AP43" s="689"/>
      <c r="AQ43" s="689"/>
      <c r="AR43" s="689"/>
      <c r="AS43" s="689"/>
    </row>
    <row r="44" spans="1:45" s="330" customFormat="1" ht="18.75" customHeight="1" x14ac:dyDescent="0.15">
      <c r="A44" s="334"/>
      <c r="B44" s="641" t="s">
        <v>105</v>
      </c>
      <c r="C44" s="683" t="s">
        <v>32</v>
      </c>
      <c r="D44" s="684"/>
      <c r="E44" s="684"/>
      <c r="F44" s="684"/>
      <c r="G44" s="684"/>
      <c r="H44" s="685"/>
      <c r="I44" s="643">
        <f>'様式3-2'!B21</f>
        <v>0</v>
      </c>
      <c r="J44" s="178">
        <f>記録簿【１０月】!$M$32</f>
        <v>0</v>
      </c>
      <c r="K44" s="643">
        <f>'様式3-2'!C21</f>
        <v>0</v>
      </c>
      <c r="L44" s="179">
        <f>記録簿【１０月】!$N$32</f>
        <v>0</v>
      </c>
      <c r="M44" s="643">
        <f>'様式3-2'!D21</f>
        <v>0</v>
      </c>
      <c r="N44" s="179">
        <f>記録簿【１０月】!$O$32</f>
        <v>0</v>
      </c>
      <c r="O44" s="643">
        <f>'様式3-2'!E21</f>
        <v>0</v>
      </c>
      <c r="P44" s="179">
        <f>記録簿【１０月】!$P$32</f>
        <v>0</v>
      </c>
      <c r="Q44" s="643">
        <f>'様式3-2'!F21</f>
        <v>0</v>
      </c>
      <c r="R44" s="179">
        <f>記録簿【１０月】!$Q$32</f>
        <v>0</v>
      </c>
      <c r="S44" s="643">
        <f>'様式3-2'!G21</f>
        <v>0</v>
      </c>
      <c r="T44" s="179">
        <f>記録簿【１０月】!$R$32</f>
        <v>0</v>
      </c>
      <c r="U44" s="643">
        <f>'様式3-2'!H21</f>
        <v>0</v>
      </c>
      <c r="V44" s="179">
        <f>記録簿【１０月】!$S$32</f>
        <v>0</v>
      </c>
      <c r="W44" s="643">
        <f>'様式3-2'!I21</f>
        <v>0</v>
      </c>
      <c r="X44" s="179">
        <f>記録簿【１０月】!$T$32</f>
        <v>0</v>
      </c>
      <c r="Y44" s="180">
        <f t="shared" si="0"/>
        <v>0</v>
      </c>
      <c r="Z44" s="671">
        <f t="shared" ref="Z44" si="64">SUM(Y44:Y48)</f>
        <v>0</v>
      </c>
      <c r="AA44" s="646"/>
      <c r="AB44" s="647"/>
      <c r="AC44" s="648"/>
      <c r="AD44" s="329"/>
      <c r="AF44" s="690">
        <f t="shared" ref="AF44" si="65">SUM(J44:J48)</f>
        <v>0</v>
      </c>
      <c r="AG44" s="690">
        <f t="shared" ref="AG44" si="66">SUM(L44:L48)</f>
        <v>0</v>
      </c>
      <c r="AH44" s="690">
        <f t="shared" ref="AH44" si="67">SUM(N44:N48)</f>
        <v>0</v>
      </c>
      <c r="AI44" s="690">
        <f t="shared" ref="AI44" si="68">SUM(P44:P48)</f>
        <v>0</v>
      </c>
      <c r="AJ44" s="690">
        <f t="shared" ref="AJ44" si="69">SUM(R44:R48)</f>
        <v>0</v>
      </c>
      <c r="AK44" s="690">
        <f t="shared" ref="AK44" si="70">SUM(T44:T48)</f>
        <v>0</v>
      </c>
      <c r="AL44" s="690">
        <f t="shared" ref="AL44" si="71">SUM(V44:V48)</f>
        <v>0</v>
      </c>
      <c r="AM44" s="690">
        <f t="shared" ref="AM44" si="72">SUM(X44:X48)</f>
        <v>0</v>
      </c>
      <c r="AO44" s="689">
        <f t="shared" ref="AO44" si="73">Y44</f>
        <v>0</v>
      </c>
      <c r="AP44" s="689">
        <f t="shared" ref="AP44" si="74">Y45</f>
        <v>0</v>
      </c>
      <c r="AQ44" s="689">
        <f t="shared" ref="AQ44" si="75">Y46</f>
        <v>0</v>
      </c>
      <c r="AR44" s="689">
        <f t="shared" ref="AR44" si="76">Y47</f>
        <v>0</v>
      </c>
      <c r="AS44" s="689">
        <f t="shared" ref="AS44" si="77">Y48</f>
        <v>0</v>
      </c>
    </row>
    <row r="45" spans="1:45" s="330" customFormat="1" ht="18.75" customHeight="1" x14ac:dyDescent="0.15">
      <c r="A45" s="334"/>
      <c r="B45" s="642"/>
      <c r="C45" s="674" t="s">
        <v>28</v>
      </c>
      <c r="D45" s="675"/>
      <c r="E45" s="675"/>
      <c r="F45" s="675"/>
      <c r="G45" s="675"/>
      <c r="H45" s="676"/>
      <c r="I45" s="644"/>
      <c r="J45" s="181">
        <f>記録簿【１０月】!$V$32</f>
        <v>0</v>
      </c>
      <c r="K45" s="644"/>
      <c r="L45" s="182">
        <f>記録簿【１０月】!$W$32</f>
        <v>0</v>
      </c>
      <c r="M45" s="644"/>
      <c r="N45" s="182">
        <f>記録簿【１０月】!$X$32</f>
        <v>0</v>
      </c>
      <c r="O45" s="644"/>
      <c r="P45" s="182">
        <f>記録簿【１０月】!$Y$32</f>
        <v>0</v>
      </c>
      <c r="Q45" s="644"/>
      <c r="R45" s="182">
        <f>記録簿【１０月】!$Z$32</f>
        <v>0</v>
      </c>
      <c r="S45" s="644"/>
      <c r="T45" s="182">
        <f>記録簿【１０月】!$AA$32</f>
        <v>0</v>
      </c>
      <c r="U45" s="644"/>
      <c r="V45" s="182">
        <f>記録簿【１０月】!$AB$32</f>
        <v>0</v>
      </c>
      <c r="W45" s="644"/>
      <c r="X45" s="182">
        <f>記録簿【１０月】!$AC$32</f>
        <v>0</v>
      </c>
      <c r="Y45" s="183">
        <f t="shared" si="0"/>
        <v>0</v>
      </c>
      <c r="Z45" s="672"/>
      <c r="AA45" s="649"/>
      <c r="AB45" s="650"/>
      <c r="AC45" s="651"/>
      <c r="AD45" s="329"/>
      <c r="AF45" s="690"/>
      <c r="AG45" s="690"/>
      <c r="AH45" s="690"/>
      <c r="AI45" s="690"/>
      <c r="AJ45" s="690"/>
      <c r="AK45" s="690"/>
      <c r="AL45" s="690"/>
      <c r="AM45" s="690"/>
      <c r="AO45" s="689"/>
      <c r="AP45" s="689"/>
      <c r="AQ45" s="689"/>
      <c r="AR45" s="689"/>
      <c r="AS45" s="689"/>
    </row>
    <row r="46" spans="1:45" s="330" customFormat="1" ht="18.75" customHeight="1" x14ac:dyDescent="0.15">
      <c r="A46" s="334"/>
      <c r="B46" s="642"/>
      <c r="C46" s="674" t="s">
        <v>29</v>
      </c>
      <c r="D46" s="675"/>
      <c r="E46" s="675"/>
      <c r="F46" s="675"/>
      <c r="G46" s="675"/>
      <c r="H46" s="676"/>
      <c r="I46" s="644"/>
      <c r="J46" s="181">
        <f>記録簿【１０月】!$AE$32</f>
        <v>0</v>
      </c>
      <c r="K46" s="644"/>
      <c r="L46" s="182">
        <f>記録簿【１０月】!$AF$32</f>
        <v>0</v>
      </c>
      <c r="M46" s="644"/>
      <c r="N46" s="182">
        <f>記録簿【１０月】!$AG$32</f>
        <v>0</v>
      </c>
      <c r="O46" s="644"/>
      <c r="P46" s="182">
        <f>記録簿【１０月】!$AH$32</f>
        <v>0</v>
      </c>
      <c r="Q46" s="644"/>
      <c r="R46" s="182">
        <f>記録簿【１０月】!$AI$32</f>
        <v>0</v>
      </c>
      <c r="S46" s="644"/>
      <c r="T46" s="182">
        <f>記録簿【１０月】!$AJ$32</f>
        <v>0</v>
      </c>
      <c r="U46" s="644"/>
      <c r="V46" s="182">
        <f>記録簿【１０月】!$AK$32</f>
        <v>0</v>
      </c>
      <c r="W46" s="644"/>
      <c r="X46" s="182">
        <f>記録簿【１０月】!$AL$32</f>
        <v>0</v>
      </c>
      <c r="Y46" s="183">
        <f t="shared" si="0"/>
        <v>0</v>
      </c>
      <c r="Z46" s="672"/>
      <c r="AA46" s="649"/>
      <c r="AB46" s="650"/>
      <c r="AC46" s="651"/>
      <c r="AD46" s="329"/>
      <c r="AF46" s="690"/>
      <c r="AG46" s="690"/>
      <c r="AH46" s="690"/>
      <c r="AI46" s="690"/>
      <c r="AJ46" s="690"/>
      <c r="AK46" s="690"/>
      <c r="AL46" s="690"/>
      <c r="AM46" s="690"/>
      <c r="AO46" s="689"/>
      <c r="AP46" s="689"/>
      <c r="AQ46" s="689"/>
      <c r="AR46" s="689"/>
      <c r="AS46" s="689"/>
    </row>
    <row r="47" spans="1:45" s="330" customFormat="1" ht="18.75" customHeight="1" x14ac:dyDescent="0.15">
      <c r="A47" s="334"/>
      <c r="B47" s="331" t="s">
        <v>87</v>
      </c>
      <c r="C47" s="677" t="s">
        <v>86</v>
      </c>
      <c r="D47" s="678"/>
      <c r="E47" s="678"/>
      <c r="F47" s="678"/>
      <c r="G47" s="678"/>
      <c r="H47" s="679"/>
      <c r="I47" s="644"/>
      <c r="J47" s="181">
        <f>記録簿【１０月】!$AN$32</f>
        <v>0</v>
      </c>
      <c r="K47" s="644"/>
      <c r="L47" s="182">
        <f>記録簿【１０月】!$AO$32</f>
        <v>0</v>
      </c>
      <c r="M47" s="644"/>
      <c r="N47" s="182">
        <f>記録簿【１０月】!$AP$32</f>
        <v>0</v>
      </c>
      <c r="O47" s="644"/>
      <c r="P47" s="182">
        <f>記録簿【１０月】!$AQ$32</f>
        <v>0</v>
      </c>
      <c r="Q47" s="644"/>
      <c r="R47" s="182">
        <f>記録簿【１０月】!$AR$32</f>
        <v>0</v>
      </c>
      <c r="S47" s="644"/>
      <c r="T47" s="182">
        <f>記録簿【１０月】!$AS$32</f>
        <v>0</v>
      </c>
      <c r="U47" s="644"/>
      <c r="V47" s="182">
        <f>記録簿【１０月】!$AT$32</f>
        <v>0</v>
      </c>
      <c r="W47" s="644"/>
      <c r="X47" s="182">
        <f>記録簿【１０月】!$AU$32</f>
        <v>0</v>
      </c>
      <c r="Y47" s="183">
        <f t="shared" si="0"/>
        <v>0</v>
      </c>
      <c r="Z47" s="672"/>
      <c r="AA47" s="649"/>
      <c r="AB47" s="650"/>
      <c r="AC47" s="651"/>
      <c r="AD47" s="329"/>
      <c r="AF47" s="690"/>
      <c r="AG47" s="690"/>
      <c r="AH47" s="690"/>
      <c r="AI47" s="690"/>
      <c r="AJ47" s="690"/>
      <c r="AK47" s="690"/>
      <c r="AL47" s="690"/>
      <c r="AM47" s="690"/>
      <c r="AO47" s="689"/>
      <c r="AP47" s="689"/>
      <c r="AQ47" s="689"/>
      <c r="AR47" s="689"/>
      <c r="AS47" s="689"/>
    </row>
    <row r="48" spans="1:45" s="330" customFormat="1" ht="18.75" customHeight="1" thickBot="1" x14ac:dyDescent="0.2">
      <c r="A48" s="334"/>
      <c r="B48" s="407">
        <f>記録簿【１０月】!$I$34</f>
        <v>0</v>
      </c>
      <c r="C48" s="680" t="s">
        <v>85</v>
      </c>
      <c r="D48" s="681"/>
      <c r="E48" s="681"/>
      <c r="F48" s="681"/>
      <c r="G48" s="681"/>
      <c r="H48" s="682"/>
      <c r="I48" s="645"/>
      <c r="J48" s="184">
        <f>記録簿【１０月】!$AW$32</f>
        <v>0</v>
      </c>
      <c r="K48" s="645"/>
      <c r="L48" s="185">
        <f>記録簿【１０月】!$AX$32</f>
        <v>0</v>
      </c>
      <c r="M48" s="645"/>
      <c r="N48" s="185">
        <f>記録簿【１０月】!$AY$32</f>
        <v>0</v>
      </c>
      <c r="O48" s="645"/>
      <c r="P48" s="185">
        <f>記録簿【１０月】!$AZ$32</f>
        <v>0</v>
      </c>
      <c r="Q48" s="645"/>
      <c r="R48" s="185">
        <f>記録簿【１０月】!$BA$32</f>
        <v>0</v>
      </c>
      <c r="S48" s="645"/>
      <c r="T48" s="185">
        <f>記録簿【１０月】!$BB$32</f>
        <v>0</v>
      </c>
      <c r="U48" s="645"/>
      <c r="V48" s="185">
        <f>記録簿【１０月】!$BC$32</f>
        <v>0</v>
      </c>
      <c r="W48" s="645"/>
      <c r="X48" s="185">
        <f>記録簿【１０月】!$BD$32</f>
        <v>0</v>
      </c>
      <c r="Y48" s="186">
        <f t="shared" si="0"/>
        <v>0</v>
      </c>
      <c r="Z48" s="673"/>
      <c r="AA48" s="652"/>
      <c r="AB48" s="653"/>
      <c r="AC48" s="654"/>
      <c r="AD48" s="329"/>
      <c r="AF48" s="690"/>
      <c r="AG48" s="690"/>
      <c r="AH48" s="690"/>
      <c r="AI48" s="690"/>
      <c r="AJ48" s="690"/>
      <c r="AK48" s="690"/>
      <c r="AL48" s="690"/>
      <c r="AM48" s="690"/>
      <c r="AO48" s="689"/>
      <c r="AP48" s="689"/>
      <c r="AQ48" s="689"/>
      <c r="AR48" s="689"/>
      <c r="AS48" s="689"/>
    </row>
    <row r="49" spans="1:45" s="330" customFormat="1" ht="18.75" customHeight="1" x14ac:dyDescent="0.15">
      <c r="A49" s="334"/>
      <c r="B49" s="641" t="s">
        <v>106</v>
      </c>
      <c r="C49" s="683" t="s">
        <v>32</v>
      </c>
      <c r="D49" s="684"/>
      <c r="E49" s="684"/>
      <c r="F49" s="684"/>
      <c r="G49" s="684"/>
      <c r="H49" s="685"/>
      <c r="I49" s="643">
        <f>'様式3-2'!B22</f>
        <v>0</v>
      </c>
      <c r="J49" s="178">
        <f>記録簿【１１月】!$M$32</f>
        <v>0</v>
      </c>
      <c r="K49" s="643">
        <f>'様式3-2'!C22</f>
        <v>0</v>
      </c>
      <c r="L49" s="179">
        <f>記録簿【１１月】!$N$32</f>
        <v>0</v>
      </c>
      <c r="M49" s="643">
        <f>'様式3-2'!D22</f>
        <v>0</v>
      </c>
      <c r="N49" s="179">
        <f>記録簿【１１月】!$O$32</f>
        <v>0</v>
      </c>
      <c r="O49" s="643">
        <f>'様式3-2'!E22</f>
        <v>0</v>
      </c>
      <c r="P49" s="179">
        <f>記録簿【１１月】!$P$32</f>
        <v>0</v>
      </c>
      <c r="Q49" s="643">
        <f>'様式3-2'!F22</f>
        <v>0</v>
      </c>
      <c r="R49" s="179">
        <f>記録簿【１１月】!$Q$32</f>
        <v>0</v>
      </c>
      <c r="S49" s="643">
        <f>'様式3-2'!G22</f>
        <v>0</v>
      </c>
      <c r="T49" s="179">
        <f>記録簿【１１月】!$R$32</f>
        <v>0</v>
      </c>
      <c r="U49" s="643">
        <f>'様式3-2'!H22</f>
        <v>0</v>
      </c>
      <c r="V49" s="179">
        <f>記録簿【１１月】!$S$32</f>
        <v>0</v>
      </c>
      <c r="W49" s="643">
        <f>'様式3-2'!I22</f>
        <v>0</v>
      </c>
      <c r="X49" s="179">
        <f>記録簿【１１月】!$T$32</f>
        <v>0</v>
      </c>
      <c r="Y49" s="180">
        <f t="shared" si="0"/>
        <v>0</v>
      </c>
      <c r="Z49" s="671">
        <f t="shared" ref="Z49" si="78">SUM(Y49:Y53)</f>
        <v>0</v>
      </c>
      <c r="AA49" s="646"/>
      <c r="AB49" s="647"/>
      <c r="AC49" s="648"/>
      <c r="AD49" s="329"/>
      <c r="AF49" s="690">
        <f t="shared" ref="AF49" si="79">SUM(J49:J53)</f>
        <v>0</v>
      </c>
      <c r="AG49" s="690">
        <f t="shared" ref="AG49" si="80">SUM(L49:L53)</f>
        <v>0</v>
      </c>
      <c r="AH49" s="690">
        <f t="shared" ref="AH49" si="81">SUM(N49:N53)</f>
        <v>0</v>
      </c>
      <c r="AI49" s="690">
        <f t="shared" ref="AI49" si="82">SUM(P49:P53)</f>
        <v>0</v>
      </c>
      <c r="AJ49" s="690">
        <f t="shared" ref="AJ49" si="83">SUM(R49:R53)</f>
        <v>0</v>
      </c>
      <c r="AK49" s="690">
        <f t="shared" ref="AK49" si="84">SUM(T49:T53)</f>
        <v>0</v>
      </c>
      <c r="AL49" s="690">
        <f t="shared" ref="AL49" si="85">SUM(V49:V53)</f>
        <v>0</v>
      </c>
      <c r="AM49" s="690">
        <f t="shared" ref="AM49" si="86">SUM(X49:X53)</f>
        <v>0</v>
      </c>
      <c r="AO49" s="689">
        <f t="shared" ref="AO49" si="87">Y49</f>
        <v>0</v>
      </c>
      <c r="AP49" s="689">
        <f t="shared" ref="AP49" si="88">Y50</f>
        <v>0</v>
      </c>
      <c r="AQ49" s="689">
        <f t="shared" ref="AQ49" si="89">Y51</f>
        <v>0</v>
      </c>
      <c r="AR49" s="689">
        <f t="shared" ref="AR49" si="90">Y52</f>
        <v>0</v>
      </c>
      <c r="AS49" s="689">
        <f t="shared" ref="AS49" si="91">Y53</f>
        <v>0</v>
      </c>
    </row>
    <row r="50" spans="1:45" s="330" customFormat="1" ht="18.75" customHeight="1" x14ac:dyDescent="0.15">
      <c r="A50" s="334"/>
      <c r="B50" s="642"/>
      <c r="C50" s="674" t="s">
        <v>28</v>
      </c>
      <c r="D50" s="675"/>
      <c r="E50" s="675"/>
      <c r="F50" s="675"/>
      <c r="G50" s="675"/>
      <c r="H50" s="676"/>
      <c r="I50" s="644"/>
      <c r="J50" s="181">
        <f>記録簿【１１月】!$V$32</f>
        <v>0</v>
      </c>
      <c r="K50" s="644"/>
      <c r="L50" s="182">
        <f>記録簿【１１月】!$W$32</f>
        <v>0</v>
      </c>
      <c r="M50" s="644"/>
      <c r="N50" s="182">
        <f>記録簿【１１月】!$X$32</f>
        <v>0</v>
      </c>
      <c r="O50" s="644"/>
      <c r="P50" s="182">
        <f>記録簿【１１月】!$Y$32</f>
        <v>0</v>
      </c>
      <c r="Q50" s="644"/>
      <c r="R50" s="182">
        <f>記録簿【１１月】!$Z$32</f>
        <v>0</v>
      </c>
      <c r="S50" s="644"/>
      <c r="T50" s="182">
        <f>記録簿【１１月】!$AA$32</f>
        <v>0</v>
      </c>
      <c r="U50" s="644"/>
      <c r="V50" s="182">
        <f>記録簿【１１月】!$AB$32</f>
        <v>0</v>
      </c>
      <c r="W50" s="644"/>
      <c r="X50" s="182">
        <f>記録簿【１１月】!$AC$32</f>
        <v>0</v>
      </c>
      <c r="Y50" s="183">
        <f t="shared" si="0"/>
        <v>0</v>
      </c>
      <c r="Z50" s="672"/>
      <c r="AA50" s="649"/>
      <c r="AB50" s="650"/>
      <c r="AC50" s="651"/>
      <c r="AD50" s="329"/>
      <c r="AF50" s="690"/>
      <c r="AG50" s="690"/>
      <c r="AH50" s="690"/>
      <c r="AI50" s="690"/>
      <c r="AJ50" s="690"/>
      <c r="AK50" s="690"/>
      <c r="AL50" s="690"/>
      <c r="AM50" s="690"/>
      <c r="AO50" s="689"/>
      <c r="AP50" s="689"/>
      <c r="AQ50" s="689"/>
      <c r="AR50" s="689"/>
      <c r="AS50" s="689"/>
    </row>
    <row r="51" spans="1:45" s="330" customFormat="1" ht="18.75" customHeight="1" x14ac:dyDescent="0.15">
      <c r="A51" s="334"/>
      <c r="B51" s="642"/>
      <c r="C51" s="674" t="s">
        <v>29</v>
      </c>
      <c r="D51" s="675"/>
      <c r="E51" s="675"/>
      <c r="F51" s="675"/>
      <c r="G51" s="675"/>
      <c r="H51" s="676"/>
      <c r="I51" s="644"/>
      <c r="J51" s="181">
        <f>記録簿【１１月】!$AE$32</f>
        <v>0</v>
      </c>
      <c r="K51" s="644"/>
      <c r="L51" s="182">
        <f>記録簿【１１月】!$AF$32</f>
        <v>0</v>
      </c>
      <c r="M51" s="644"/>
      <c r="N51" s="182">
        <f>記録簿【１１月】!$AG$32</f>
        <v>0</v>
      </c>
      <c r="O51" s="644"/>
      <c r="P51" s="182">
        <f>記録簿【１１月】!$AH$32</f>
        <v>0</v>
      </c>
      <c r="Q51" s="644"/>
      <c r="R51" s="182">
        <f>記録簿【１１月】!$AI$32</f>
        <v>0</v>
      </c>
      <c r="S51" s="644"/>
      <c r="T51" s="182">
        <f>記録簿【１１月】!$AJ$32</f>
        <v>0</v>
      </c>
      <c r="U51" s="644"/>
      <c r="V51" s="182">
        <f>記録簿【１１月】!$AK$32</f>
        <v>0</v>
      </c>
      <c r="W51" s="644"/>
      <c r="X51" s="182">
        <f>記録簿【１１月】!$AL$32</f>
        <v>0</v>
      </c>
      <c r="Y51" s="183">
        <f t="shared" si="0"/>
        <v>0</v>
      </c>
      <c r="Z51" s="672"/>
      <c r="AA51" s="649"/>
      <c r="AB51" s="650"/>
      <c r="AC51" s="651"/>
      <c r="AD51" s="329"/>
      <c r="AF51" s="690"/>
      <c r="AG51" s="690"/>
      <c r="AH51" s="690"/>
      <c r="AI51" s="690"/>
      <c r="AJ51" s="690"/>
      <c r="AK51" s="690"/>
      <c r="AL51" s="690"/>
      <c r="AM51" s="690"/>
      <c r="AO51" s="689"/>
      <c r="AP51" s="689"/>
      <c r="AQ51" s="689"/>
      <c r="AR51" s="689"/>
      <c r="AS51" s="689"/>
    </row>
    <row r="52" spans="1:45" s="330" customFormat="1" ht="18.75" customHeight="1" x14ac:dyDescent="0.15">
      <c r="A52" s="334"/>
      <c r="B52" s="331" t="s">
        <v>87</v>
      </c>
      <c r="C52" s="677" t="s">
        <v>86</v>
      </c>
      <c r="D52" s="678"/>
      <c r="E52" s="678"/>
      <c r="F52" s="678"/>
      <c r="G52" s="678"/>
      <c r="H52" s="679"/>
      <c r="I52" s="644"/>
      <c r="J52" s="181">
        <f>記録簿【１１月】!$AN$32</f>
        <v>0</v>
      </c>
      <c r="K52" s="644"/>
      <c r="L52" s="182">
        <f>記録簿【１１月】!$AO$32</f>
        <v>0</v>
      </c>
      <c r="M52" s="644"/>
      <c r="N52" s="182">
        <f>記録簿【１１月】!$AP$32</f>
        <v>0</v>
      </c>
      <c r="O52" s="644"/>
      <c r="P52" s="182">
        <f>記録簿【１１月】!$AQ$32</f>
        <v>0</v>
      </c>
      <c r="Q52" s="644"/>
      <c r="R52" s="182">
        <f>記録簿【１１月】!$AR$32</f>
        <v>0</v>
      </c>
      <c r="S52" s="644"/>
      <c r="T52" s="182">
        <f>記録簿【１１月】!$AS$32</f>
        <v>0</v>
      </c>
      <c r="U52" s="644"/>
      <c r="V52" s="182">
        <f>記録簿【１１月】!$AT$32</f>
        <v>0</v>
      </c>
      <c r="W52" s="644"/>
      <c r="X52" s="182">
        <f>記録簿【１１月】!$AU$32</f>
        <v>0</v>
      </c>
      <c r="Y52" s="183">
        <f t="shared" si="0"/>
        <v>0</v>
      </c>
      <c r="Z52" s="672"/>
      <c r="AA52" s="649"/>
      <c r="AB52" s="650"/>
      <c r="AC52" s="651"/>
      <c r="AD52" s="329"/>
      <c r="AF52" s="690"/>
      <c r="AG52" s="690"/>
      <c r="AH52" s="690"/>
      <c r="AI52" s="690"/>
      <c r="AJ52" s="690"/>
      <c r="AK52" s="690"/>
      <c r="AL52" s="690"/>
      <c r="AM52" s="690"/>
      <c r="AO52" s="689"/>
      <c r="AP52" s="689"/>
      <c r="AQ52" s="689"/>
      <c r="AR52" s="689"/>
      <c r="AS52" s="689"/>
    </row>
    <row r="53" spans="1:45" s="330" customFormat="1" ht="18.75" customHeight="1" thickBot="1" x14ac:dyDescent="0.2">
      <c r="A53" s="334"/>
      <c r="B53" s="407">
        <f>記録簿【１１月】!$I$34</f>
        <v>0</v>
      </c>
      <c r="C53" s="680" t="s">
        <v>85</v>
      </c>
      <c r="D53" s="681"/>
      <c r="E53" s="681"/>
      <c r="F53" s="681"/>
      <c r="G53" s="681"/>
      <c r="H53" s="682"/>
      <c r="I53" s="645"/>
      <c r="J53" s="184">
        <f>記録簿【１１月】!$AW$32</f>
        <v>0</v>
      </c>
      <c r="K53" s="645"/>
      <c r="L53" s="185">
        <f>記録簿【１１月】!$AX$32</f>
        <v>0</v>
      </c>
      <c r="M53" s="645"/>
      <c r="N53" s="185">
        <f>記録簿【１１月】!$AY$32</f>
        <v>0</v>
      </c>
      <c r="O53" s="645"/>
      <c r="P53" s="185">
        <f>記録簿【１１月】!$AZ$32</f>
        <v>0</v>
      </c>
      <c r="Q53" s="645"/>
      <c r="R53" s="185">
        <f>記録簿【１１月】!$BA$32</f>
        <v>0</v>
      </c>
      <c r="S53" s="645"/>
      <c r="T53" s="185">
        <f>記録簿【１１月】!$BB$32</f>
        <v>0</v>
      </c>
      <c r="U53" s="645"/>
      <c r="V53" s="185">
        <f>記録簿【１１月】!$BC$32</f>
        <v>0</v>
      </c>
      <c r="W53" s="645"/>
      <c r="X53" s="185">
        <f>記録簿【１１月】!$BD$32</f>
        <v>0</v>
      </c>
      <c r="Y53" s="186">
        <f t="shared" si="0"/>
        <v>0</v>
      </c>
      <c r="Z53" s="673"/>
      <c r="AA53" s="652"/>
      <c r="AB53" s="653"/>
      <c r="AC53" s="654"/>
      <c r="AD53" s="329"/>
      <c r="AF53" s="690"/>
      <c r="AG53" s="690"/>
      <c r="AH53" s="690"/>
      <c r="AI53" s="690"/>
      <c r="AJ53" s="690"/>
      <c r="AK53" s="690"/>
      <c r="AL53" s="690"/>
      <c r="AM53" s="690"/>
      <c r="AO53" s="689"/>
      <c r="AP53" s="689"/>
      <c r="AQ53" s="689"/>
      <c r="AR53" s="689"/>
      <c r="AS53" s="689"/>
    </row>
    <row r="54" spans="1:45" s="330" customFormat="1" ht="18.75" customHeight="1" x14ac:dyDescent="0.15">
      <c r="A54" s="334"/>
      <c r="B54" s="641" t="s">
        <v>107</v>
      </c>
      <c r="C54" s="683" t="s">
        <v>32</v>
      </c>
      <c r="D54" s="684"/>
      <c r="E54" s="684"/>
      <c r="F54" s="684"/>
      <c r="G54" s="684"/>
      <c r="H54" s="685"/>
      <c r="I54" s="643">
        <f>'様式3-2'!B23</f>
        <v>0</v>
      </c>
      <c r="J54" s="178">
        <f>記録簿【１２月】!$M$32</f>
        <v>0</v>
      </c>
      <c r="K54" s="643">
        <f>'様式3-2'!C23</f>
        <v>0</v>
      </c>
      <c r="L54" s="179">
        <f>記録簿【１２月】!$N$32</f>
        <v>0</v>
      </c>
      <c r="M54" s="643">
        <f>'様式3-2'!D23</f>
        <v>0</v>
      </c>
      <c r="N54" s="179">
        <f>記録簿【１２月】!$O$32</f>
        <v>0</v>
      </c>
      <c r="O54" s="643">
        <f>'様式3-2'!E23</f>
        <v>0</v>
      </c>
      <c r="P54" s="179">
        <f>記録簿【１２月】!$P$32</f>
        <v>0</v>
      </c>
      <c r="Q54" s="643">
        <f>'様式3-2'!F23</f>
        <v>0</v>
      </c>
      <c r="R54" s="179">
        <f>記録簿【１２月】!$Q$32</f>
        <v>0</v>
      </c>
      <c r="S54" s="643">
        <f>'様式3-2'!G23</f>
        <v>0</v>
      </c>
      <c r="T54" s="179">
        <f>記録簿【１２月】!$R$32</f>
        <v>0</v>
      </c>
      <c r="U54" s="643">
        <f>'様式3-2'!H23</f>
        <v>0</v>
      </c>
      <c r="V54" s="179">
        <f>記録簿【１２月】!$S$32</f>
        <v>0</v>
      </c>
      <c r="W54" s="643">
        <f>'様式3-2'!I23</f>
        <v>0</v>
      </c>
      <c r="X54" s="179">
        <f>記録簿【１２月】!$T$32</f>
        <v>0</v>
      </c>
      <c r="Y54" s="180">
        <f t="shared" si="0"/>
        <v>0</v>
      </c>
      <c r="Z54" s="671">
        <f t="shared" ref="Z54" si="92">SUM(Y54:Y58)</f>
        <v>0</v>
      </c>
      <c r="AA54" s="646"/>
      <c r="AB54" s="647"/>
      <c r="AC54" s="648"/>
      <c r="AD54" s="329"/>
      <c r="AF54" s="690">
        <f t="shared" ref="AF54" si="93">SUM(J54:J58)</f>
        <v>0</v>
      </c>
      <c r="AG54" s="690">
        <f t="shared" ref="AG54" si="94">SUM(L54:L58)</f>
        <v>0</v>
      </c>
      <c r="AH54" s="690">
        <f t="shared" ref="AH54" si="95">SUM(N54:N58)</f>
        <v>0</v>
      </c>
      <c r="AI54" s="690">
        <f t="shared" ref="AI54" si="96">SUM(P54:P58)</f>
        <v>0</v>
      </c>
      <c r="AJ54" s="690">
        <f t="shared" ref="AJ54" si="97">SUM(R54:R58)</f>
        <v>0</v>
      </c>
      <c r="AK54" s="690">
        <f t="shared" ref="AK54" si="98">SUM(T54:T58)</f>
        <v>0</v>
      </c>
      <c r="AL54" s="690">
        <f t="shared" ref="AL54" si="99">SUM(V54:V58)</f>
        <v>0</v>
      </c>
      <c r="AM54" s="690">
        <f t="shared" ref="AM54" si="100">SUM(X54:X58)</f>
        <v>0</v>
      </c>
      <c r="AO54" s="689">
        <f t="shared" ref="AO54" si="101">Y54</f>
        <v>0</v>
      </c>
      <c r="AP54" s="689">
        <f t="shared" ref="AP54" si="102">Y55</f>
        <v>0</v>
      </c>
      <c r="AQ54" s="689">
        <f t="shared" ref="AQ54" si="103">Y56</f>
        <v>0</v>
      </c>
      <c r="AR54" s="689">
        <f t="shared" ref="AR54" si="104">Y57</f>
        <v>0</v>
      </c>
      <c r="AS54" s="689">
        <f t="shared" ref="AS54" si="105">Y58</f>
        <v>0</v>
      </c>
    </row>
    <row r="55" spans="1:45" s="330" customFormat="1" ht="18.75" customHeight="1" x14ac:dyDescent="0.15">
      <c r="A55" s="334"/>
      <c r="B55" s="642"/>
      <c r="C55" s="674" t="s">
        <v>28</v>
      </c>
      <c r="D55" s="675"/>
      <c r="E55" s="675"/>
      <c r="F55" s="675"/>
      <c r="G55" s="675"/>
      <c r="H55" s="676"/>
      <c r="I55" s="644"/>
      <c r="J55" s="181">
        <f>記録簿【１２月】!$V$32</f>
        <v>0</v>
      </c>
      <c r="K55" s="644"/>
      <c r="L55" s="182">
        <f>記録簿【１２月】!$W$32</f>
        <v>0</v>
      </c>
      <c r="M55" s="644"/>
      <c r="N55" s="182">
        <f>記録簿【１２月】!$X$32</f>
        <v>0</v>
      </c>
      <c r="O55" s="644"/>
      <c r="P55" s="182">
        <f>記録簿【１２月】!$Y$32</f>
        <v>0</v>
      </c>
      <c r="Q55" s="644"/>
      <c r="R55" s="182">
        <f>記録簿【１２月】!$Z$32</f>
        <v>0</v>
      </c>
      <c r="S55" s="644"/>
      <c r="T55" s="182">
        <f>記録簿【１２月】!$AA$32</f>
        <v>0</v>
      </c>
      <c r="U55" s="644"/>
      <c r="V55" s="182">
        <f>記録簿【１２月】!$AB$32</f>
        <v>0</v>
      </c>
      <c r="W55" s="644"/>
      <c r="X55" s="182">
        <f>記録簿【１２月】!$AC$32</f>
        <v>0</v>
      </c>
      <c r="Y55" s="183">
        <f t="shared" si="0"/>
        <v>0</v>
      </c>
      <c r="Z55" s="672"/>
      <c r="AA55" s="649"/>
      <c r="AB55" s="650"/>
      <c r="AC55" s="651"/>
      <c r="AD55" s="329"/>
      <c r="AF55" s="690"/>
      <c r="AG55" s="690"/>
      <c r="AH55" s="690"/>
      <c r="AI55" s="690"/>
      <c r="AJ55" s="690"/>
      <c r="AK55" s="690"/>
      <c r="AL55" s="690"/>
      <c r="AM55" s="690"/>
      <c r="AO55" s="689"/>
      <c r="AP55" s="689"/>
      <c r="AQ55" s="689"/>
      <c r="AR55" s="689"/>
      <c r="AS55" s="689"/>
    </row>
    <row r="56" spans="1:45" s="330" customFormat="1" ht="18.75" customHeight="1" x14ac:dyDescent="0.15">
      <c r="A56" s="334"/>
      <c r="B56" s="642"/>
      <c r="C56" s="674" t="s">
        <v>29</v>
      </c>
      <c r="D56" s="675"/>
      <c r="E56" s="675"/>
      <c r="F56" s="675"/>
      <c r="G56" s="675"/>
      <c r="H56" s="676"/>
      <c r="I56" s="644"/>
      <c r="J56" s="181">
        <f>記録簿【１２月】!$AE$32</f>
        <v>0</v>
      </c>
      <c r="K56" s="644"/>
      <c r="L56" s="182">
        <f>記録簿【１２月】!$AF$32</f>
        <v>0</v>
      </c>
      <c r="M56" s="644"/>
      <c r="N56" s="182">
        <f>記録簿【１２月】!$AG$32</f>
        <v>0</v>
      </c>
      <c r="O56" s="644"/>
      <c r="P56" s="182">
        <f>記録簿【１２月】!$AH$32</f>
        <v>0</v>
      </c>
      <c r="Q56" s="644"/>
      <c r="R56" s="182">
        <f>記録簿【１２月】!$AI$32</f>
        <v>0</v>
      </c>
      <c r="S56" s="644"/>
      <c r="T56" s="182">
        <f>記録簿【１２月】!$AJ$32</f>
        <v>0</v>
      </c>
      <c r="U56" s="644"/>
      <c r="V56" s="182">
        <f>記録簿【１２月】!$AK$32</f>
        <v>0</v>
      </c>
      <c r="W56" s="644"/>
      <c r="X56" s="182">
        <f>記録簿【１２月】!$AL$32</f>
        <v>0</v>
      </c>
      <c r="Y56" s="183">
        <f t="shared" si="0"/>
        <v>0</v>
      </c>
      <c r="Z56" s="672"/>
      <c r="AA56" s="649"/>
      <c r="AB56" s="650"/>
      <c r="AC56" s="651"/>
      <c r="AD56" s="329"/>
      <c r="AF56" s="690"/>
      <c r="AG56" s="690"/>
      <c r="AH56" s="690"/>
      <c r="AI56" s="690"/>
      <c r="AJ56" s="690"/>
      <c r="AK56" s="690"/>
      <c r="AL56" s="690"/>
      <c r="AM56" s="690"/>
      <c r="AO56" s="689"/>
      <c r="AP56" s="689"/>
      <c r="AQ56" s="689"/>
      <c r="AR56" s="689"/>
      <c r="AS56" s="689"/>
    </row>
    <row r="57" spans="1:45" s="330" customFormat="1" ht="18.75" customHeight="1" x14ac:dyDescent="0.15">
      <c r="A57" s="334"/>
      <c r="B57" s="331" t="s">
        <v>87</v>
      </c>
      <c r="C57" s="677" t="s">
        <v>86</v>
      </c>
      <c r="D57" s="678"/>
      <c r="E57" s="678"/>
      <c r="F57" s="678"/>
      <c r="G57" s="678"/>
      <c r="H57" s="679"/>
      <c r="I57" s="644"/>
      <c r="J57" s="181">
        <f>記録簿【１２月】!$AN$32</f>
        <v>0</v>
      </c>
      <c r="K57" s="644"/>
      <c r="L57" s="182">
        <f>記録簿【１２月】!$AO$32</f>
        <v>0</v>
      </c>
      <c r="M57" s="644"/>
      <c r="N57" s="182">
        <f>記録簿【１２月】!$AP$32</f>
        <v>0</v>
      </c>
      <c r="O57" s="644"/>
      <c r="P57" s="182">
        <f>記録簿【１２月】!$AQ$32</f>
        <v>0</v>
      </c>
      <c r="Q57" s="644"/>
      <c r="R57" s="182">
        <f>記録簿【１２月】!$AR$32</f>
        <v>0</v>
      </c>
      <c r="S57" s="644"/>
      <c r="T57" s="182">
        <f>記録簿【１２月】!$AS$32</f>
        <v>0</v>
      </c>
      <c r="U57" s="644"/>
      <c r="V57" s="182">
        <f>記録簿【１２月】!$AT$32</f>
        <v>0</v>
      </c>
      <c r="W57" s="644"/>
      <c r="X57" s="182">
        <f>記録簿【１２月】!$AU$32</f>
        <v>0</v>
      </c>
      <c r="Y57" s="183">
        <f t="shared" si="0"/>
        <v>0</v>
      </c>
      <c r="Z57" s="672"/>
      <c r="AA57" s="649"/>
      <c r="AB57" s="650"/>
      <c r="AC57" s="651"/>
      <c r="AD57" s="329"/>
      <c r="AF57" s="690"/>
      <c r="AG57" s="690"/>
      <c r="AH57" s="690"/>
      <c r="AI57" s="690"/>
      <c r="AJ57" s="690"/>
      <c r="AK57" s="690"/>
      <c r="AL57" s="690"/>
      <c r="AM57" s="690"/>
      <c r="AO57" s="689"/>
      <c r="AP57" s="689"/>
      <c r="AQ57" s="689"/>
      <c r="AR57" s="689"/>
      <c r="AS57" s="689"/>
    </row>
    <row r="58" spans="1:45" s="330" customFormat="1" ht="18.75" customHeight="1" thickBot="1" x14ac:dyDescent="0.2">
      <c r="A58" s="334"/>
      <c r="B58" s="407">
        <f>記録簿【１２月】!$I$34</f>
        <v>0</v>
      </c>
      <c r="C58" s="680" t="s">
        <v>85</v>
      </c>
      <c r="D58" s="681"/>
      <c r="E58" s="681"/>
      <c r="F58" s="681"/>
      <c r="G58" s="681"/>
      <c r="H58" s="682"/>
      <c r="I58" s="645"/>
      <c r="J58" s="184">
        <f>記録簿【１２月】!$AW$32</f>
        <v>0</v>
      </c>
      <c r="K58" s="645"/>
      <c r="L58" s="185">
        <f>記録簿【１２月】!$AX$32</f>
        <v>0</v>
      </c>
      <c r="M58" s="645"/>
      <c r="N58" s="185">
        <f>記録簿【１２月】!$AY$32</f>
        <v>0</v>
      </c>
      <c r="O58" s="645"/>
      <c r="P58" s="185">
        <f>記録簿【１２月】!$AZ$32</f>
        <v>0</v>
      </c>
      <c r="Q58" s="645"/>
      <c r="R58" s="185">
        <f>記録簿【１２月】!$BA$32</f>
        <v>0</v>
      </c>
      <c r="S58" s="645"/>
      <c r="T58" s="185">
        <f>記録簿【１２月】!$BB$32</f>
        <v>0</v>
      </c>
      <c r="U58" s="645"/>
      <c r="V58" s="185">
        <f>記録簿【１２月】!$BC$32</f>
        <v>0</v>
      </c>
      <c r="W58" s="645"/>
      <c r="X58" s="185">
        <f>記録簿【１２月】!$BD$32</f>
        <v>0</v>
      </c>
      <c r="Y58" s="186">
        <f t="shared" si="0"/>
        <v>0</v>
      </c>
      <c r="Z58" s="673"/>
      <c r="AA58" s="652"/>
      <c r="AB58" s="653"/>
      <c r="AC58" s="654"/>
      <c r="AD58" s="329"/>
      <c r="AF58" s="690"/>
      <c r="AG58" s="690"/>
      <c r="AH58" s="690"/>
      <c r="AI58" s="690"/>
      <c r="AJ58" s="690"/>
      <c r="AK58" s="690"/>
      <c r="AL58" s="690"/>
      <c r="AM58" s="690"/>
      <c r="AO58" s="689"/>
      <c r="AP58" s="689"/>
      <c r="AQ58" s="689"/>
      <c r="AR58" s="689"/>
      <c r="AS58" s="689"/>
    </row>
    <row r="59" spans="1:45" s="330" customFormat="1" ht="18.75" customHeight="1" x14ac:dyDescent="0.15">
      <c r="A59" s="334"/>
      <c r="B59" s="641" t="s">
        <v>108</v>
      </c>
      <c r="C59" s="683" t="s">
        <v>32</v>
      </c>
      <c r="D59" s="684"/>
      <c r="E59" s="684"/>
      <c r="F59" s="684"/>
      <c r="G59" s="684"/>
      <c r="H59" s="685"/>
      <c r="I59" s="643">
        <f>'様式3-2'!B24</f>
        <v>0</v>
      </c>
      <c r="J59" s="178">
        <f>記録簿【１月】!$M$32</f>
        <v>0</v>
      </c>
      <c r="K59" s="643">
        <f>'様式3-2'!C24</f>
        <v>0</v>
      </c>
      <c r="L59" s="179">
        <f>記録簿【１月】!$N$32</f>
        <v>0</v>
      </c>
      <c r="M59" s="643">
        <f>'様式3-2'!D24</f>
        <v>0</v>
      </c>
      <c r="N59" s="179">
        <f>記録簿【１月】!$O$32</f>
        <v>0</v>
      </c>
      <c r="O59" s="643">
        <f>'様式3-2'!E24</f>
        <v>0</v>
      </c>
      <c r="P59" s="179">
        <f>記録簿【１月】!$P$32</f>
        <v>0</v>
      </c>
      <c r="Q59" s="643">
        <f>'様式3-2'!F24</f>
        <v>0</v>
      </c>
      <c r="R59" s="179">
        <f>記録簿【１月】!$Q$32</f>
        <v>0</v>
      </c>
      <c r="S59" s="643">
        <f>'様式3-2'!G24</f>
        <v>0</v>
      </c>
      <c r="T59" s="179">
        <f>記録簿【１月】!$R$32</f>
        <v>0</v>
      </c>
      <c r="U59" s="643">
        <f>'様式3-2'!H24</f>
        <v>0</v>
      </c>
      <c r="V59" s="179">
        <f>記録簿【１月】!$S$32</f>
        <v>0</v>
      </c>
      <c r="W59" s="643">
        <f>'様式3-2'!I24</f>
        <v>0</v>
      </c>
      <c r="X59" s="179">
        <f>記録簿【１月】!$T$32</f>
        <v>0</v>
      </c>
      <c r="Y59" s="180">
        <f t="shared" si="0"/>
        <v>0</v>
      </c>
      <c r="Z59" s="671">
        <f t="shared" ref="Z59" si="106">SUM(Y59:Y63)</f>
        <v>0</v>
      </c>
      <c r="AA59" s="646"/>
      <c r="AB59" s="647"/>
      <c r="AC59" s="648"/>
      <c r="AD59" s="329"/>
      <c r="AF59" s="690">
        <f t="shared" ref="AF59" si="107">SUM(J59:J63)</f>
        <v>0</v>
      </c>
      <c r="AG59" s="690">
        <f t="shared" ref="AG59" si="108">SUM(L59:L63)</f>
        <v>0</v>
      </c>
      <c r="AH59" s="690">
        <f t="shared" ref="AH59" si="109">SUM(N59:N63)</f>
        <v>0</v>
      </c>
      <c r="AI59" s="690">
        <f t="shared" ref="AI59" si="110">SUM(P59:P63)</f>
        <v>0</v>
      </c>
      <c r="AJ59" s="690">
        <f t="shared" ref="AJ59" si="111">SUM(R59:R63)</f>
        <v>0</v>
      </c>
      <c r="AK59" s="690">
        <f>SUM(T59:T63)</f>
        <v>0</v>
      </c>
      <c r="AL59" s="690">
        <f t="shared" ref="AL59" si="112">SUM(V59:V63)</f>
        <v>0</v>
      </c>
      <c r="AM59" s="690">
        <f t="shared" ref="AM59" si="113">SUM(X59:X63)</f>
        <v>0</v>
      </c>
      <c r="AO59" s="689">
        <f t="shared" ref="AO59" si="114">Y59</f>
        <v>0</v>
      </c>
      <c r="AP59" s="689">
        <f t="shared" ref="AP59" si="115">Y60</f>
        <v>0</v>
      </c>
      <c r="AQ59" s="689">
        <f t="shared" ref="AQ59" si="116">Y61</f>
        <v>0</v>
      </c>
      <c r="AR59" s="689">
        <f t="shared" ref="AR59" si="117">Y62</f>
        <v>0</v>
      </c>
      <c r="AS59" s="689">
        <f>Y63</f>
        <v>0</v>
      </c>
    </row>
    <row r="60" spans="1:45" s="330" customFormat="1" ht="18.75" customHeight="1" x14ac:dyDescent="0.15">
      <c r="A60" s="334"/>
      <c r="B60" s="642"/>
      <c r="C60" s="674" t="s">
        <v>28</v>
      </c>
      <c r="D60" s="675"/>
      <c r="E60" s="675"/>
      <c r="F60" s="675"/>
      <c r="G60" s="675"/>
      <c r="H60" s="676"/>
      <c r="I60" s="644"/>
      <c r="J60" s="181">
        <f>記録簿【１月】!$V$32</f>
        <v>0</v>
      </c>
      <c r="K60" s="644"/>
      <c r="L60" s="182">
        <f>記録簿【１月】!$W$32</f>
        <v>0</v>
      </c>
      <c r="M60" s="644"/>
      <c r="N60" s="182">
        <f>記録簿【１月】!$X$32</f>
        <v>0</v>
      </c>
      <c r="O60" s="644"/>
      <c r="P60" s="182">
        <f>記録簿【１月】!$Y$32</f>
        <v>0</v>
      </c>
      <c r="Q60" s="644"/>
      <c r="R60" s="182">
        <f>記録簿【１月】!$Z$32</f>
        <v>0</v>
      </c>
      <c r="S60" s="644"/>
      <c r="T60" s="182">
        <f>記録簿【１月】!$AA$32</f>
        <v>0</v>
      </c>
      <c r="U60" s="644"/>
      <c r="V60" s="182">
        <f>記録簿【１月】!$AB$32</f>
        <v>0</v>
      </c>
      <c r="W60" s="644"/>
      <c r="X60" s="182">
        <f>記録簿【１月】!$AC$32</f>
        <v>0</v>
      </c>
      <c r="Y60" s="183">
        <f t="shared" si="0"/>
        <v>0</v>
      </c>
      <c r="Z60" s="672"/>
      <c r="AA60" s="649"/>
      <c r="AB60" s="650"/>
      <c r="AC60" s="651"/>
      <c r="AD60" s="329"/>
      <c r="AF60" s="690"/>
      <c r="AG60" s="690"/>
      <c r="AH60" s="690"/>
      <c r="AI60" s="690"/>
      <c r="AJ60" s="690"/>
      <c r="AK60" s="690"/>
      <c r="AL60" s="690"/>
      <c r="AM60" s="690"/>
      <c r="AO60" s="689"/>
      <c r="AP60" s="689"/>
      <c r="AQ60" s="689"/>
      <c r="AR60" s="689"/>
      <c r="AS60" s="689"/>
    </row>
    <row r="61" spans="1:45" s="330" customFormat="1" ht="18.75" customHeight="1" x14ac:dyDescent="0.15">
      <c r="A61" s="334"/>
      <c r="B61" s="642"/>
      <c r="C61" s="674" t="s">
        <v>29</v>
      </c>
      <c r="D61" s="675"/>
      <c r="E61" s="675"/>
      <c r="F61" s="675"/>
      <c r="G61" s="675"/>
      <c r="H61" s="676"/>
      <c r="I61" s="644"/>
      <c r="J61" s="181">
        <f>記録簿【１月】!$AE$32</f>
        <v>0</v>
      </c>
      <c r="K61" s="644"/>
      <c r="L61" s="182">
        <f>記録簿【１月】!$AF$32</f>
        <v>0</v>
      </c>
      <c r="M61" s="644"/>
      <c r="N61" s="182">
        <f>記録簿【１月】!$AG$32</f>
        <v>0</v>
      </c>
      <c r="O61" s="644"/>
      <c r="P61" s="182">
        <f>記録簿【１月】!$AH$32</f>
        <v>0</v>
      </c>
      <c r="Q61" s="644"/>
      <c r="R61" s="182">
        <f>記録簿【１月】!$AI$32</f>
        <v>0</v>
      </c>
      <c r="S61" s="644"/>
      <c r="T61" s="182">
        <f>記録簿【１月】!$AJ$32</f>
        <v>0</v>
      </c>
      <c r="U61" s="644"/>
      <c r="V61" s="182">
        <f>記録簿【１月】!$AK$32</f>
        <v>0</v>
      </c>
      <c r="W61" s="644"/>
      <c r="X61" s="182">
        <f>記録簿【１月】!$AL$32</f>
        <v>0</v>
      </c>
      <c r="Y61" s="183">
        <f t="shared" si="0"/>
        <v>0</v>
      </c>
      <c r="Z61" s="672"/>
      <c r="AA61" s="649"/>
      <c r="AB61" s="650"/>
      <c r="AC61" s="651"/>
      <c r="AD61" s="329"/>
      <c r="AF61" s="690"/>
      <c r="AG61" s="690"/>
      <c r="AH61" s="690"/>
      <c r="AI61" s="690"/>
      <c r="AJ61" s="690"/>
      <c r="AK61" s="690"/>
      <c r="AL61" s="690"/>
      <c r="AM61" s="690"/>
      <c r="AO61" s="689"/>
      <c r="AP61" s="689"/>
      <c r="AQ61" s="689"/>
      <c r="AR61" s="689"/>
      <c r="AS61" s="689"/>
    </row>
    <row r="62" spans="1:45" s="330" customFormat="1" ht="18.75" customHeight="1" x14ac:dyDescent="0.15">
      <c r="A62" s="334"/>
      <c r="B62" s="331" t="s">
        <v>87</v>
      </c>
      <c r="C62" s="677" t="s">
        <v>86</v>
      </c>
      <c r="D62" s="678"/>
      <c r="E62" s="678"/>
      <c r="F62" s="678"/>
      <c r="G62" s="678"/>
      <c r="H62" s="679"/>
      <c r="I62" s="644"/>
      <c r="J62" s="181">
        <f>記録簿【１月】!$AN$32</f>
        <v>0</v>
      </c>
      <c r="K62" s="644"/>
      <c r="L62" s="182">
        <f>記録簿【１月】!$AO$32</f>
        <v>0</v>
      </c>
      <c r="M62" s="644"/>
      <c r="N62" s="182">
        <f>記録簿【１月】!$AP$32</f>
        <v>0</v>
      </c>
      <c r="O62" s="644"/>
      <c r="P62" s="182">
        <f>記録簿【１月】!$AQ$32</f>
        <v>0</v>
      </c>
      <c r="Q62" s="644"/>
      <c r="R62" s="182">
        <f>記録簿【１月】!$AR$32</f>
        <v>0</v>
      </c>
      <c r="S62" s="644"/>
      <c r="T62" s="182">
        <f>記録簿【１月】!$AS$32</f>
        <v>0</v>
      </c>
      <c r="U62" s="644"/>
      <c r="V62" s="182">
        <f>記録簿【１月】!$AT$32</f>
        <v>0</v>
      </c>
      <c r="W62" s="644"/>
      <c r="X62" s="182">
        <f>記録簿【１月】!$AU$32</f>
        <v>0</v>
      </c>
      <c r="Y62" s="183">
        <f t="shared" si="0"/>
        <v>0</v>
      </c>
      <c r="Z62" s="672"/>
      <c r="AA62" s="649"/>
      <c r="AB62" s="650"/>
      <c r="AC62" s="651"/>
      <c r="AD62" s="329"/>
      <c r="AF62" s="690"/>
      <c r="AG62" s="690"/>
      <c r="AH62" s="690"/>
      <c r="AI62" s="690"/>
      <c r="AJ62" s="690"/>
      <c r="AK62" s="690"/>
      <c r="AL62" s="690"/>
      <c r="AM62" s="690"/>
      <c r="AO62" s="689"/>
      <c r="AP62" s="689"/>
      <c r="AQ62" s="689"/>
      <c r="AR62" s="689"/>
      <c r="AS62" s="689"/>
    </row>
    <row r="63" spans="1:45" s="330" customFormat="1" ht="18.75" customHeight="1" thickBot="1" x14ac:dyDescent="0.2">
      <c r="A63" s="334"/>
      <c r="B63" s="407">
        <f>記録簿【１月】!$I$34</f>
        <v>0</v>
      </c>
      <c r="C63" s="680" t="s">
        <v>85</v>
      </c>
      <c r="D63" s="681"/>
      <c r="E63" s="681"/>
      <c r="F63" s="681"/>
      <c r="G63" s="681"/>
      <c r="H63" s="682"/>
      <c r="I63" s="645"/>
      <c r="J63" s="184">
        <f>記録簿【１月】!$AW$32</f>
        <v>0</v>
      </c>
      <c r="K63" s="645"/>
      <c r="L63" s="185">
        <f>記録簿【１月】!$AX$32</f>
        <v>0</v>
      </c>
      <c r="M63" s="645"/>
      <c r="N63" s="185">
        <f>記録簿【１月】!$AY$32</f>
        <v>0</v>
      </c>
      <c r="O63" s="645"/>
      <c r="P63" s="185">
        <f>記録簿【１月】!$AZ$32</f>
        <v>0</v>
      </c>
      <c r="Q63" s="645"/>
      <c r="R63" s="185">
        <f>記録簿【１月】!$BA$32</f>
        <v>0</v>
      </c>
      <c r="S63" s="645"/>
      <c r="T63" s="185">
        <f>記録簿【１月】!$BB$32</f>
        <v>0</v>
      </c>
      <c r="U63" s="645"/>
      <c r="V63" s="185">
        <f>記録簿【１月】!$BC$32</f>
        <v>0</v>
      </c>
      <c r="W63" s="645"/>
      <c r="X63" s="185">
        <f>記録簿【１月】!$BD$32</f>
        <v>0</v>
      </c>
      <c r="Y63" s="186">
        <f t="shared" si="0"/>
        <v>0</v>
      </c>
      <c r="Z63" s="673"/>
      <c r="AA63" s="652"/>
      <c r="AB63" s="653"/>
      <c r="AC63" s="654"/>
      <c r="AD63" s="329"/>
      <c r="AF63" s="690"/>
      <c r="AG63" s="690"/>
      <c r="AH63" s="690"/>
      <c r="AI63" s="690"/>
      <c r="AJ63" s="690"/>
      <c r="AK63" s="690"/>
      <c r="AL63" s="690"/>
      <c r="AM63" s="690"/>
      <c r="AO63" s="689"/>
      <c r="AP63" s="689"/>
      <c r="AQ63" s="689"/>
      <c r="AR63" s="689"/>
      <c r="AS63" s="689"/>
    </row>
    <row r="64" spans="1:45" s="330" customFormat="1" ht="18.75" customHeight="1" x14ac:dyDescent="0.15">
      <c r="A64" s="334"/>
      <c r="B64" s="641" t="s">
        <v>109</v>
      </c>
      <c r="C64" s="683" t="s">
        <v>32</v>
      </c>
      <c r="D64" s="684"/>
      <c r="E64" s="684"/>
      <c r="F64" s="684"/>
      <c r="G64" s="684"/>
      <c r="H64" s="685"/>
      <c r="I64" s="643">
        <f>'様式3-2'!B25</f>
        <v>0</v>
      </c>
      <c r="J64" s="178">
        <f>記録簿【２月】!$M$32</f>
        <v>0</v>
      </c>
      <c r="K64" s="643">
        <f>'様式3-2'!C25</f>
        <v>0</v>
      </c>
      <c r="L64" s="179">
        <f>記録簿【２月】!$N$32</f>
        <v>0</v>
      </c>
      <c r="M64" s="643">
        <f>'様式3-2'!D25</f>
        <v>0</v>
      </c>
      <c r="N64" s="179">
        <f>記録簿【２月】!$O$32</f>
        <v>0</v>
      </c>
      <c r="O64" s="643">
        <f>'様式3-2'!E25</f>
        <v>0</v>
      </c>
      <c r="P64" s="179">
        <f>記録簿【２月】!$P$32</f>
        <v>0</v>
      </c>
      <c r="Q64" s="643">
        <f>'様式3-2'!F25</f>
        <v>0</v>
      </c>
      <c r="R64" s="179">
        <f>記録簿【２月】!$Q$32</f>
        <v>0</v>
      </c>
      <c r="S64" s="643">
        <f>'様式3-2'!G25</f>
        <v>0</v>
      </c>
      <c r="T64" s="179">
        <f>記録簿【２月】!$R$32</f>
        <v>0</v>
      </c>
      <c r="U64" s="643">
        <f>'様式3-2'!H25</f>
        <v>0</v>
      </c>
      <c r="V64" s="179">
        <f>記録簿【２月】!$S$32</f>
        <v>0</v>
      </c>
      <c r="W64" s="643">
        <f>'様式3-2'!I25</f>
        <v>0</v>
      </c>
      <c r="X64" s="179">
        <f>記録簿【２月】!$T$32</f>
        <v>0</v>
      </c>
      <c r="Y64" s="180">
        <f t="shared" si="0"/>
        <v>0</v>
      </c>
      <c r="Z64" s="671">
        <f>SUM(Y64:Y68)</f>
        <v>0</v>
      </c>
      <c r="AA64" s="646"/>
      <c r="AB64" s="647"/>
      <c r="AC64" s="648"/>
      <c r="AD64" s="329"/>
      <c r="AF64" s="690">
        <f>SUM(J64:J68)</f>
        <v>0</v>
      </c>
      <c r="AG64" s="690">
        <f t="shared" ref="AG64" si="118">SUM(L64:L68)</f>
        <v>0</v>
      </c>
      <c r="AH64" s="690">
        <f t="shared" ref="AH64" si="119">SUM(N64:N68)</f>
        <v>0</v>
      </c>
      <c r="AI64" s="690">
        <f t="shared" ref="AI64" si="120">SUM(P64:P68)</f>
        <v>0</v>
      </c>
      <c r="AJ64" s="690">
        <f t="shared" ref="AJ64" si="121">SUM(R64:R68)</f>
        <v>0</v>
      </c>
      <c r="AK64" s="690">
        <f t="shared" ref="AK64" si="122">SUM(T64:T68)</f>
        <v>0</v>
      </c>
      <c r="AL64" s="690">
        <f t="shared" ref="AL64" si="123">SUM(V64:V68)</f>
        <v>0</v>
      </c>
      <c r="AM64" s="690">
        <f t="shared" ref="AM64" si="124">SUM(X64:X68)</f>
        <v>0</v>
      </c>
      <c r="AO64" s="689">
        <f t="shared" ref="AO64" si="125">Y64</f>
        <v>0</v>
      </c>
      <c r="AP64" s="689">
        <f t="shared" ref="AP64" si="126">Y65</f>
        <v>0</v>
      </c>
      <c r="AQ64" s="689">
        <f>Y66</f>
        <v>0</v>
      </c>
      <c r="AR64" s="689">
        <f t="shared" ref="AR64" si="127">Y67</f>
        <v>0</v>
      </c>
      <c r="AS64" s="689">
        <f t="shared" ref="AS64" si="128">Y68</f>
        <v>0</v>
      </c>
    </row>
    <row r="65" spans="1:45" s="330" customFormat="1" ht="18.75" customHeight="1" x14ac:dyDescent="0.15">
      <c r="A65" s="334"/>
      <c r="B65" s="642"/>
      <c r="C65" s="674" t="s">
        <v>28</v>
      </c>
      <c r="D65" s="675"/>
      <c r="E65" s="675"/>
      <c r="F65" s="675"/>
      <c r="G65" s="675"/>
      <c r="H65" s="676"/>
      <c r="I65" s="644"/>
      <c r="J65" s="181">
        <f>記録簿【２月】!$V$32</f>
        <v>0</v>
      </c>
      <c r="K65" s="644"/>
      <c r="L65" s="182">
        <f>記録簿【２月】!$W$32</f>
        <v>0</v>
      </c>
      <c r="M65" s="644"/>
      <c r="N65" s="182">
        <f>記録簿【２月】!$X$32</f>
        <v>0</v>
      </c>
      <c r="O65" s="644"/>
      <c r="P65" s="182">
        <f>記録簿【２月】!$Y$32</f>
        <v>0</v>
      </c>
      <c r="Q65" s="644"/>
      <c r="R65" s="182">
        <f>記録簿【２月】!$Z$32</f>
        <v>0</v>
      </c>
      <c r="S65" s="644"/>
      <c r="T65" s="182">
        <f>記録簿【２月】!$AA$32</f>
        <v>0</v>
      </c>
      <c r="U65" s="644"/>
      <c r="V65" s="182">
        <f>記録簿【２月】!$AB$32</f>
        <v>0</v>
      </c>
      <c r="W65" s="644"/>
      <c r="X65" s="182">
        <f>記録簿【２月】!$AC$32</f>
        <v>0</v>
      </c>
      <c r="Y65" s="183">
        <f t="shared" si="0"/>
        <v>0</v>
      </c>
      <c r="Z65" s="672"/>
      <c r="AA65" s="649"/>
      <c r="AB65" s="650"/>
      <c r="AC65" s="651"/>
      <c r="AD65" s="329"/>
      <c r="AF65" s="690"/>
      <c r="AG65" s="690"/>
      <c r="AH65" s="690"/>
      <c r="AI65" s="690"/>
      <c r="AJ65" s="690"/>
      <c r="AK65" s="690"/>
      <c r="AL65" s="690"/>
      <c r="AM65" s="690"/>
      <c r="AO65" s="689"/>
      <c r="AP65" s="689"/>
      <c r="AQ65" s="689"/>
      <c r="AR65" s="689"/>
      <c r="AS65" s="689"/>
    </row>
    <row r="66" spans="1:45" s="330" customFormat="1" ht="18.75" customHeight="1" x14ac:dyDescent="0.15">
      <c r="A66" s="334"/>
      <c r="B66" s="642"/>
      <c r="C66" s="674" t="s">
        <v>29</v>
      </c>
      <c r="D66" s="675"/>
      <c r="E66" s="675"/>
      <c r="F66" s="675"/>
      <c r="G66" s="675"/>
      <c r="H66" s="676"/>
      <c r="I66" s="644"/>
      <c r="J66" s="181">
        <f>記録簿【２月】!$AE$32</f>
        <v>0</v>
      </c>
      <c r="K66" s="644"/>
      <c r="L66" s="182">
        <f>記録簿【２月】!$AF$32</f>
        <v>0</v>
      </c>
      <c r="M66" s="644"/>
      <c r="N66" s="182">
        <f>記録簿【２月】!$AG$32</f>
        <v>0</v>
      </c>
      <c r="O66" s="644"/>
      <c r="P66" s="182">
        <f>記録簿【２月】!$AH$32</f>
        <v>0</v>
      </c>
      <c r="Q66" s="644"/>
      <c r="R66" s="182">
        <f>記録簿【２月】!$AI$32</f>
        <v>0</v>
      </c>
      <c r="S66" s="644"/>
      <c r="T66" s="182">
        <f>記録簿【２月】!$AJ$32</f>
        <v>0</v>
      </c>
      <c r="U66" s="644"/>
      <c r="V66" s="182">
        <f>記録簿【２月】!$AK$32</f>
        <v>0</v>
      </c>
      <c r="W66" s="644"/>
      <c r="X66" s="182">
        <f>記録簿【２月】!$AL$32</f>
        <v>0</v>
      </c>
      <c r="Y66" s="183">
        <f t="shared" si="0"/>
        <v>0</v>
      </c>
      <c r="Z66" s="672"/>
      <c r="AA66" s="649"/>
      <c r="AB66" s="650"/>
      <c r="AC66" s="651"/>
      <c r="AD66" s="329"/>
      <c r="AF66" s="690"/>
      <c r="AG66" s="690"/>
      <c r="AH66" s="690"/>
      <c r="AI66" s="690"/>
      <c r="AJ66" s="690"/>
      <c r="AK66" s="690"/>
      <c r="AL66" s="690"/>
      <c r="AM66" s="690"/>
      <c r="AO66" s="689"/>
      <c r="AP66" s="689"/>
      <c r="AQ66" s="689"/>
      <c r="AR66" s="689"/>
      <c r="AS66" s="689"/>
    </row>
    <row r="67" spans="1:45" s="330" customFormat="1" ht="18.75" customHeight="1" x14ac:dyDescent="0.15">
      <c r="A67" s="334"/>
      <c r="B67" s="331" t="s">
        <v>87</v>
      </c>
      <c r="C67" s="677" t="s">
        <v>86</v>
      </c>
      <c r="D67" s="678"/>
      <c r="E67" s="678"/>
      <c r="F67" s="678"/>
      <c r="G67" s="678"/>
      <c r="H67" s="679"/>
      <c r="I67" s="644"/>
      <c r="J67" s="181">
        <f>記録簿【２月】!$AN$32</f>
        <v>0</v>
      </c>
      <c r="K67" s="644"/>
      <c r="L67" s="182">
        <f>記録簿【２月】!$AO$32</f>
        <v>0</v>
      </c>
      <c r="M67" s="644"/>
      <c r="N67" s="182">
        <f>記録簿【２月】!$AP$32</f>
        <v>0</v>
      </c>
      <c r="O67" s="644"/>
      <c r="P67" s="182">
        <f>記録簿【２月】!$AQ$32</f>
        <v>0</v>
      </c>
      <c r="Q67" s="644"/>
      <c r="R67" s="182">
        <f>記録簿【２月】!$AR$32</f>
        <v>0</v>
      </c>
      <c r="S67" s="644"/>
      <c r="T67" s="182">
        <f>記録簿【２月】!$AS$32</f>
        <v>0</v>
      </c>
      <c r="U67" s="644"/>
      <c r="V67" s="182">
        <f>記録簿【２月】!$AT$32</f>
        <v>0</v>
      </c>
      <c r="W67" s="644"/>
      <c r="X67" s="182">
        <f>記録簿【２月】!$AU$32</f>
        <v>0</v>
      </c>
      <c r="Y67" s="183">
        <f t="shared" si="0"/>
        <v>0</v>
      </c>
      <c r="Z67" s="672"/>
      <c r="AA67" s="649"/>
      <c r="AB67" s="650"/>
      <c r="AC67" s="651"/>
      <c r="AD67" s="329"/>
      <c r="AF67" s="690"/>
      <c r="AG67" s="690"/>
      <c r="AH67" s="690"/>
      <c r="AI67" s="690"/>
      <c r="AJ67" s="690"/>
      <c r="AK67" s="690"/>
      <c r="AL67" s="690"/>
      <c r="AM67" s="690"/>
      <c r="AO67" s="689"/>
      <c r="AP67" s="689"/>
      <c r="AQ67" s="689"/>
      <c r="AR67" s="689"/>
      <c r="AS67" s="689"/>
    </row>
    <row r="68" spans="1:45" s="330" customFormat="1" ht="18.75" customHeight="1" thickBot="1" x14ac:dyDescent="0.2">
      <c r="A68" s="334"/>
      <c r="B68" s="407">
        <f>記録簿【２月】!$I$34</f>
        <v>0</v>
      </c>
      <c r="C68" s="680" t="s">
        <v>85</v>
      </c>
      <c r="D68" s="681"/>
      <c r="E68" s="681"/>
      <c r="F68" s="681"/>
      <c r="G68" s="681"/>
      <c r="H68" s="682"/>
      <c r="I68" s="645"/>
      <c r="J68" s="184">
        <f>記録簿【２月】!$AW$32</f>
        <v>0</v>
      </c>
      <c r="K68" s="645"/>
      <c r="L68" s="185">
        <f>記録簿【２月】!$AX$32</f>
        <v>0</v>
      </c>
      <c r="M68" s="645"/>
      <c r="N68" s="185">
        <f>記録簿【２月】!$AY$32</f>
        <v>0</v>
      </c>
      <c r="O68" s="645"/>
      <c r="P68" s="185">
        <f>記録簿【２月】!$AZ$32</f>
        <v>0</v>
      </c>
      <c r="Q68" s="645"/>
      <c r="R68" s="185">
        <f>記録簿【２月】!$BA$32</f>
        <v>0</v>
      </c>
      <c r="S68" s="645"/>
      <c r="T68" s="185">
        <f>記録簿【２月】!$BB$32</f>
        <v>0</v>
      </c>
      <c r="U68" s="645"/>
      <c r="V68" s="185">
        <f>記録簿【２月】!$BC$32</f>
        <v>0</v>
      </c>
      <c r="W68" s="645"/>
      <c r="X68" s="185">
        <f>記録簿【２月】!$BD$32</f>
        <v>0</v>
      </c>
      <c r="Y68" s="186">
        <f t="shared" si="0"/>
        <v>0</v>
      </c>
      <c r="Z68" s="673"/>
      <c r="AA68" s="652"/>
      <c r="AB68" s="653"/>
      <c r="AC68" s="654"/>
      <c r="AD68" s="329"/>
      <c r="AF68" s="690"/>
      <c r="AG68" s="690"/>
      <c r="AH68" s="690"/>
      <c r="AI68" s="690"/>
      <c r="AJ68" s="690"/>
      <c r="AK68" s="690"/>
      <c r="AL68" s="690"/>
      <c r="AM68" s="690"/>
      <c r="AO68" s="689"/>
      <c r="AP68" s="689"/>
      <c r="AQ68" s="689"/>
      <c r="AR68" s="689"/>
      <c r="AS68" s="689"/>
    </row>
    <row r="69" spans="1:45" s="330" customFormat="1" ht="18.75" customHeight="1" x14ac:dyDescent="0.15">
      <c r="A69" s="334"/>
      <c r="B69" s="332" t="s">
        <v>69</v>
      </c>
      <c r="C69" s="683" t="s">
        <v>32</v>
      </c>
      <c r="D69" s="684"/>
      <c r="E69" s="684"/>
      <c r="F69" s="684"/>
      <c r="G69" s="684"/>
      <c r="H69" s="685"/>
      <c r="I69" s="686">
        <f>'様式3-2'!B26</f>
        <v>0</v>
      </c>
      <c r="J69" s="187">
        <f>SUM(J14,J19,J24,J29,J34,J39,J44,J49,J54,J59,J64)</f>
        <v>0</v>
      </c>
      <c r="K69" s="668">
        <f>'様式3-2'!C26</f>
        <v>0</v>
      </c>
      <c r="L69" s="188">
        <f>SUM(L14,L19,L24,L29,L34,L39,L44,L49,L54,L59,L64)</f>
        <v>0</v>
      </c>
      <c r="M69" s="668">
        <f>'様式3-2'!D26</f>
        <v>0</v>
      </c>
      <c r="N69" s="188">
        <f>SUM(N14,N19,N24,N29,N34,N39,N44,N49,N54,N59,N64)</f>
        <v>0</v>
      </c>
      <c r="O69" s="668">
        <f>'様式3-2'!E26</f>
        <v>0</v>
      </c>
      <c r="P69" s="188">
        <f>SUM(P14,P19,P24,P29,P34,P39,P44,P49,P54,P59,P64)</f>
        <v>0</v>
      </c>
      <c r="Q69" s="668">
        <f>'様式3-2'!F26</f>
        <v>0</v>
      </c>
      <c r="R69" s="188">
        <f>SUM(R14,R19,R24,R29,R34,R39,R44,R49,R54,R59,R64)</f>
        <v>0</v>
      </c>
      <c r="S69" s="668">
        <f>'様式3-2'!G26</f>
        <v>0</v>
      </c>
      <c r="T69" s="188">
        <f>SUM(T14,T19,T24,T29,T34,T39,T44,T49,T54,T59,T64)</f>
        <v>0</v>
      </c>
      <c r="U69" s="668">
        <f>'様式3-2'!H26</f>
        <v>0</v>
      </c>
      <c r="V69" s="188">
        <f>SUM(V14,V19,V24,V29,V34,V39,V44,V49,V54,V59,V64)</f>
        <v>0</v>
      </c>
      <c r="W69" s="668">
        <f>'様式3-2'!I26</f>
        <v>0</v>
      </c>
      <c r="X69" s="189">
        <f>SUM(X14,X19,X24,X29,X34,X39,X44,X49,X54,X59,X64)</f>
        <v>0</v>
      </c>
      <c r="Y69" s="180">
        <f>SUM(J69,L69,N69,P69,R69,T69,V69,X69)</f>
        <v>0</v>
      </c>
      <c r="Z69" s="671">
        <f>SUM(Y69:Y73)</f>
        <v>0</v>
      </c>
      <c r="AA69" s="646"/>
      <c r="AB69" s="647"/>
      <c r="AC69" s="648"/>
      <c r="AD69" s="329"/>
    </row>
    <row r="70" spans="1:45" s="330" customFormat="1" ht="18.75" customHeight="1" x14ac:dyDescent="0.15">
      <c r="A70" s="334"/>
      <c r="B70" s="333"/>
      <c r="C70" s="674" t="s">
        <v>28</v>
      </c>
      <c r="D70" s="675"/>
      <c r="E70" s="675"/>
      <c r="F70" s="675"/>
      <c r="G70" s="675"/>
      <c r="H70" s="676"/>
      <c r="I70" s="687"/>
      <c r="J70" s="190">
        <f>SUM(J15,J20,J25,J30,J35,J40,J45,J50,J55,J60,J65)</f>
        <v>0</v>
      </c>
      <c r="K70" s="669"/>
      <c r="L70" s="191">
        <f>SUM(L15,L20,L25,L30,L35,L40,L45,L50,L55,L60,L65)</f>
        <v>0</v>
      </c>
      <c r="M70" s="669"/>
      <c r="N70" s="191">
        <f>SUM(N15,N20,N25,N30,N35,N40,N45,N50,N55,N60,N65)</f>
        <v>0</v>
      </c>
      <c r="O70" s="669"/>
      <c r="P70" s="191">
        <f>SUM(P15,P20,P25,P30,P35,P40,P45,P50,P55,P60,P65)</f>
        <v>0</v>
      </c>
      <c r="Q70" s="669"/>
      <c r="R70" s="191">
        <f>SUM(R15,R20,R25,R30,R35,R40,R45,R50,R55,R60,R65)</f>
        <v>0</v>
      </c>
      <c r="S70" s="669"/>
      <c r="T70" s="191">
        <f>SUM(T15,T20,T25,T30,T35,T40,T45,T50,T55,T60,T65)</f>
        <v>0</v>
      </c>
      <c r="U70" s="669"/>
      <c r="V70" s="191">
        <f>SUM(V15,V20,V25,V30,V35,V40,V45,V50,V55,V60,V65)</f>
        <v>0</v>
      </c>
      <c r="W70" s="669"/>
      <c r="X70" s="192">
        <f>SUM(X15,X20,X25,X30,X35,X40,X45,X50,X55,X60,X65)</f>
        <v>0</v>
      </c>
      <c r="Y70" s="183">
        <f t="shared" ref="Y70:Y73" si="129">SUM(J70,L70,N70,P70,R70,T70,V70,X70)</f>
        <v>0</v>
      </c>
      <c r="Z70" s="672"/>
      <c r="AA70" s="649"/>
      <c r="AB70" s="650"/>
      <c r="AC70" s="651"/>
      <c r="AD70" s="329"/>
    </row>
    <row r="71" spans="1:45" s="330" customFormat="1" ht="18.75" customHeight="1" x14ac:dyDescent="0.15">
      <c r="A71" s="334"/>
      <c r="B71" s="333"/>
      <c r="C71" s="674" t="s">
        <v>29</v>
      </c>
      <c r="D71" s="675"/>
      <c r="E71" s="675"/>
      <c r="F71" s="675"/>
      <c r="G71" s="675"/>
      <c r="H71" s="676"/>
      <c r="I71" s="687"/>
      <c r="J71" s="190">
        <f>SUM(J16,J21,J26,J31,J36,J41,J46,J51,J56,J61,J66)</f>
        <v>0</v>
      </c>
      <c r="K71" s="669"/>
      <c r="L71" s="191">
        <f>SUM(L16,L21,L26,L31,L36,L41,L46,L51,L56,L61,L66)</f>
        <v>0</v>
      </c>
      <c r="M71" s="669"/>
      <c r="N71" s="191">
        <f>SUM(N16,N21,N26,N31,N36,N41,N46,N51,N56,N61,N66)</f>
        <v>0</v>
      </c>
      <c r="O71" s="669"/>
      <c r="P71" s="191">
        <f>SUM(P16,P21,P26,P31,P36,P41,P46,P51,P56,P61,P66)</f>
        <v>0</v>
      </c>
      <c r="Q71" s="669"/>
      <c r="R71" s="191">
        <f>SUM(R16,R21,R26,R31,R36,R41,R46,R51,R56,R61,R66)</f>
        <v>0</v>
      </c>
      <c r="S71" s="669"/>
      <c r="T71" s="191">
        <f>SUM(T16,T21,T26,T31,T36,T41,T46,T51,T56,T61,T66)</f>
        <v>0</v>
      </c>
      <c r="U71" s="669"/>
      <c r="V71" s="191">
        <f>SUM(V16,V21,V26,V31,V36,V41,V46,V51,V56,V61,V66)</f>
        <v>0</v>
      </c>
      <c r="W71" s="669"/>
      <c r="X71" s="192">
        <f>SUM(X16,X21,X26,X31,X36,X41,X46,X51,X56,X61,X66)</f>
        <v>0</v>
      </c>
      <c r="Y71" s="183">
        <f t="shared" si="129"/>
        <v>0</v>
      </c>
      <c r="Z71" s="672"/>
      <c r="AA71" s="649"/>
      <c r="AB71" s="650"/>
      <c r="AC71" s="651"/>
      <c r="AD71" s="329"/>
    </row>
    <row r="72" spans="1:45" s="330" customFormat="1" ht="18.75" customHeight="1" x14ac:dyDescent="0.15">
      <c r="A72" s="334"/>
      <c r="B72" s="331" t="s">
        <v>87</v>
      </c>
      <c r="C72" s="677" t="s">
        <v>86</v>
      </c>
      <c r="D72" s="678"/>
      <c r="E72" s="678"/>
      <c r="F72" s="678"/>
      <c r="G72" s="678"/>
      <c r="H72" s="679"/>
      <c r="I72" s="687"/>
      <c r="J72" s="190">
        <f>SUM(J17,J22,J27,J32,J37,J42,J47,J52,J57,J62,J67)</f>
        <v>0</v>
      </c>
      <c r="K72" s="669"/>
      <c r="L72" s="191">
        <f>SUM(L17,L22,L27,L32,L37,L42,L47,L52,L57,L62,L67)</f>
        <v>0</v>
      </c>
      <c r="M72" s="669"/>
      <c r="N72" s="191">
        <f>SUM(N17,N22,N27,N32,N37,N42,N47,N52,N57,N62,N67)</f>
        <v>0</v>
      </c>
      <c r="O72" s="669"/>
      <c r="P72" s="191">
        <f>SUM(P17,P22,P27,P32,P37,P42,P47,P52,P57,P62,P67)</f>
        <v>0</v>
      </c>
      <c r="Q72" s="669"/>
      <c r="R72" s="191">
        <f>SUM(R17,R22,R27,R32,R37,R42,R47,R52,R57,R62,R67)</f>
        <v>0</v>
      </c>
      <c r="S72" s="669"/>
      <c r="T72" s="191">
        <f>SUM(T17,T22,T27,T32,T37,T42,T47,T52,T57,T62,T67)</f>
        <v>0</v>
      </c>
      <c r="U72" s="669"/>
      <c r="V72" s="191">
        <f>SUM(V17,V22,V27,V32,V37,V42,V47,V52,V57,V62,V67)</f>
        <v>0</v>
      </c>
      <c r="W72" s="669"/>
      <c r="X72" s="192">
        <f>SUM(X17,X22,X27,X32,X37,X42,X47,X52,X57,X62,X67)</f>
        <v>0</v>
      </c>
      <c r="Y72" s="183">
        <f t="shared" si="129"/>
        <v>0</v>
      </c>
      <c r="Z72" s="672"/>
      <c r="AA72" s="649"/>
      <c r="AB72" s="650"/>
      <c r="AC72" s="651"/>
      <c r="AD72" s="329"/>
    </row>
    <row r="73" spans="1:45" s="330" customFormat="1" ht="18.75" customHeight="1" thickBot="1" x14ac:dyDescent="0.2">
      <c r="A73" s="334"/>
      <c r="B73" s="219">
        <f>SUM(B18,B23,B28,B33,B38,B43,B48,B53,B58,B63,B68)</f>
        <v>0</v>
      </c>
      <c r="C73" s="680" t="s">
        <v>85</v>
      </c>
      <c r="D73" s="681"/>
      <c r="E73" s="681"/>
      <c r="F73" s="681"/>
      <c r="G73" s="681"/>
      <c r="H73" s="682"/>
      <c r="I73" s="688"/>
      <c r="J73" s="193">
        <f>SUM(J18,J23,J28,J33,J38,J43,J48,J53,J58,J63,J68)</f>
        <v>0</v>
      </c>
      <c r="K73" s="670"/>
      <c r="L73" s="194">
        <f>SUM(L18,L23,L28,L33,L38,L43,L48,L53,L58,L63,L68)</f>
        <v>0</v>
      </c>
      <c r="M73" s="670"/>
      <c r="N73" s="194">
        <f>SUM(N18,N23,N28,N33,N38,N43,N48,N53,N58,N63,N68)</f>
        <v>0</v>
      </c>
      <c r="O73" s="670"/>
      <c r="P73" s="194">
        <f>SUM(P18,P23,P28,P33,P38,P43,P48,P53,P58,P63,P68)</f>
        <v>0</v>
      </c>
      <c r="Q73" s="670"/>
      <c r="R73" s="194">
        <f>SUM(R18,R23,R28,R33,R38,R43,R48,R53,R58,R63,R68)</f>
        <v>0</v>
      </c>
      <c r="S73" s="670"/>
      <c r="T73" s="194">
        <f>SUM(T18,T23,T28,T33,T38,T43,T48,T53,T58,T63,T68)</f>
        <v>0</v>
      </c>
      <c r="U73" s="670"/>
      <c r="V73" s="194">
        <f>SUM(V18,V23,V28,V33,V38,V43,V48,V53,V58,V63,V68)</f>
        <v>0</v>
      </c>
      <c r="W73" s="670"/>
      <c r="X73" s="195">
        <f>SUM(X18,X23,X28,X33,X38,X43,X48,X53,X58,X63,X68)</f>
        <v>0</v>
      </c>
      <c r="Y73" s="186">
        <f t="shared" si="129"/>
        <v>0</v>
      </c>
      <c r="Z73" s="673"/>
      <c r="AA73" s="652"/>
      <c r="AB73" s="653"/>
      <c r="AC73" s="654"/>
      <c r="AD73" s="329"/>
    </row>
    <row r="74" spans="1:45" s="330" customFormat="1" ht="18.75" customHeight="1" x14ac:dyDescent="0.15">
      <c r="A74" s="334"/>
      <c r="B74" s="334"/>
      <c r="C74" s="335"/>
      <c r="D74" s="335"/>
      <c r="E74" s="335"/>
      <c r="F74" s="336"/>
      <c r="G74" s="336"/>
      <c r="H74" s="337"/>
      <c r="I74" s="336"/>
      <c r="J74" s="336"/>
      <c r="K74" s="336"/>
      <c r="L74" s="336"/>
      <c r="M74" s="336"/>
      <c r="N74" s="336"/>
      <c r="O74" s="336"/>
      <c r="P74" s="336"/>
      <c r="Q74" s="336"/>
      <c r="R74" s="336"/>
      <c r="S74" s="336"/>
      <c r="T74" s="336"/>
      <c r="U74" s="336"/>
      <c r="V74" s="336"/>
      <c r="W74" s="336"/>
      <c r="X74" s="336"/>
      <c r="Y74" s="336"/>
      <c r="Z74" s="336"/>
      <c r="AA74" s="336"/>
      <c r="AB74" s="336"/>
      <c r="AC74" s="336"/>
      <c r="AD74" s="336"/>
    </row>
    <row r="75" spans="1:45" s="330" customFormat="1" ht="42" customHeight="1" x14ac:dyDescent="0.15">
      <c r="A75" s="334"/>
      <c r="B75" s="655" t="s">
        <v>44</v>
      </c>
      <c r="C75" s="656"/>
      <c r="D75" s="656"/>
      <c r="E75" s="657"/>
      <c r="F75" s="658"/>
      <c r="G75" s="659"/>
      <c r="H75" s="659"/>
      <c r="I75" s="659"/>
      <c r="J75" s="659"/>
      <c r="K75" s="659"/>
      <c r="L75" s="659"/>
      <c r="M75" s="659"/>
      <c r="N75" s="659"/>
      <c r="O75" s="659"/>
      <c r="P75" s="659"/>
      <c r="Q75" s="659"/>
      <c r="R75" s="659"/>
      <c r="S75" s="659"/>
      <c r="T75" s="659"/>
      <c r="U75" s="659"/>
      <c r="V75" s="659"/>
      <c r="W75" s="659"/>
      <c r="X75" s="659"/>
      <c r="Y75" s="659"/>
      <c r="Z75" s="659"/>
      <c r="AA75" s="659"/>
      <c r="AB75" s="659"/>
      <c r="AC75" s="660"/>
      <c r="AD75" s="338"/>
      <c r="AF75" s="339"/>
      <c r="AL75" s="339"/>
    </row>
    <row r="76" spans="1:45" s="330" customFormat="1" ht="9.75" customHeight="1" x14ac:dyDescent="0.15">
      <c r="A76" s="334"/>
      <c r="B76" s="340"/>
      <c r="C76" s="340"/>
      <c r="D76" s="340"/>
      <c r="E76" s="340"/>
      <c r="F76" s="341"/>
      <c r="G76" s="341"/>
      <c r="H76" s="341"/>
      <c r="I76" s="341"/>
      <c r="J76" s="341"/>
      <c r="K76" s="341"/>
      <c r="L76" s="341"/>
      <c r="M76" s="341"/>
      <c r="N76" s="341"/>
      <c r="O76" s="341"/>
      <c r="P76" s="341"/>
      <c r="Q76" s="341"/>
      <c r="R76" s="341"/>
      <c r="S76" s="341"/>
      <c r="T76" s="341"/>
      <c r="U76" s="341"/>
      <c r="V76" s="341"/>
      <c r="W76" s="341"/>
      <c r="X76" s="341"/>
      <c r="Y76" s="338"/>
      <c r="Z76" s="342"/>
      <c r="AA76" s="338"/>
      <c r="AB76" s="338"/>
      <c r="AC76" s="338"/>
      <c r="AD76" s="338"/>
      <c r="AF76" s="339"/>
      <c r="AL76" s="339"/>
    </row>
    <row r="77" spans="1:45" s="330" customFormat="1" ht="66" customHeight="1" x14ac:dyDescent="0.15">
      <c r="A77" s="334"/>
      <c r="B77" s="661" t="s">
        <v>33</v>
      </c>
      <c r="C77" s="662"/>
      <c r="D77" s="662"/>
      <c r="E77" s="663"/>
      <c r="F77" s="664"/>
      <c r="G77" s="665"/>
      <c r="H77" s="665"/>
      <c r="I77" s="665"/>
      <c r="J77" s="665"/>
      <c r="K77" s="665"/>
      <c r="L77" s="665"/>
      <c r="M77" s="665"/>
      <c r="N77" s="665"/>
      <c r="O77" s="665"/>
      <c r="P77" s="665"/>
      <c r="Q77" s="665"/>
      <c r="R77" s="665"/>
      <c r="S77" s="665"/>
      <c r="T77" s="665"/>
      <c r="U77" s="665"/>
      <c r="V77" s="665"/>
      <c r="W77" s="665"/>
      <c r="X77" s="665"/>
      <c r="Y77" s="665"/>
      <c r="Z77" s="665"/>
      <c r="AA77" s="665"/>
      <c r="AB77" s="665"/>
      <c r="AC77" s="666"/>
      <c r="AD77" s="338"/>
      <c r="AF77" s="339"/>
      <c r="AL77" s="339"/>
    </row>
    <row r="78" spans="1:45" x14ac:dyDescent="0.15">
      <c r="A78" s="667"/>
      <c r="B78" s="667"/>
      <c r="C78" s="667"/>
      <c r="D78" s="667"/>
      <c r="E78" s="667"/>
      <c r="F78" s="667"/>
      <c r="G78" s="667"/>
      <c r="H78" s="667"/>
      <c r="I78" s="667"/>
      <c r="J78" s="667"/>
      <c r="K78" s="667"/>
      <c r="L78" s="667"/>
      <c r="M78" s="667"/>
      <c r="N78" s="667"/>
      <c r="O78" s="667"/>
      <c r="P78" s="667"/>
      <c r="Q78" s="667"/>
      <c r="R78" s="667"/>
      <c r="S78" s="667"/>
      <c r="T78" s="667"/>
      <c r="U78" s="667"/>
      <c r="V78" s="667"/>
      <c r="W78" s="667"/>
      <c r="X78" s="667"/>
      <c r="Y78" s="667"/>
      <c r="Z78" s="667"/>
      <c r="AA78" s="667"/>
      <c r="AB78" s="667"/>
      <c r="AC78" s="667"/>
      <c r="AD78" s="667"/>
    </row>
    <row r="79" spans="1:45" s="321" customFormat="1" x14ac:dyDescent="0.15"/>
    <row r="80" spans="1:45" s="321" customFormat="1" x14ac:dyDescent="0.15"/>
    <row r="81" s="321" customFormat="1" x14ac:dyDescent="0.15"/>
    <row r="82" s="321" customFormat="1" x14ac:dyDescent="0.15"/>
    <row r="83" s="321" customFormat="1" x14ac:dyDescent="0.15"/>
    <row r="84" s="321" customFormat="1" x14ac:dyDescent="0.15"/>
    <row r="85" s="321" customFormat="1" x14ac:dyDescent="0.15"/>
    <row r="86" s="321" customFormat="1" x14ac:dyDescent="0.15"/>
    <row r="87" s="321" customFormat="1" x14ac:dyDescent="0.15"/>
    <row r="88" s="321" customFormat="1" x14ac:dyDescent="0.15"/>
    <row r="89" s="321" customFormat="1" x14ac:dyDescent="0.15"/>
    <row r="90" s="321" customFormat="1" x14ac:dyDescent="0.15"/>
  </sheetData>
  <sheetProtection formatCells="0" formatColumns="0" formatRows="0"/>
  <protectedRanges>
    <protectedRange password="CECB" sqref="E12:G13 B12:C13 I12:Y13 AA69:AB73 AA12:AB68" name="範囲1_2_1"/>
    <protectedRange password="CECB" sqref="B4 B10:AA11 AB10:AC10 AB11:AD11" name="範囲1_1_1_2"/>
    <protectedRange password="CECB" sqref="B77" name="範囲1_1_1_1_1"/>
    <protectedRange password="CECB" sqref="B5:B6 U6:W6 W7:W8 Y5:Z5 X6:X8 U8:V8 Q7 Q5 D5:D6 T5 T7 F6 C7:C8" name="範囲1_1_1_3_1"/>
    <protectedRange password="CECB" sqref="F7:F8 D7:D8" name="範囲1_1_1_3_1_1"/>
  </protectedRanges>
  <mergeCells count="372">
    <mergeCell ref="AA59:AC63"/>
    <mergeCell ref="U39:U43"/>
    <mergeCell ref="W39:W43"/>
    <mergeCell ref="AO39:AO43"/>
    <mergeCell ref="AP39:AP43"/>
    <mergeCell ref="AQ39:AQ43"/>
    <mergeCell ref="G8:P8"/>
    <mergeCell ref="Q59:Q63"/>
    <mergeCell ref="U14:U18"/>
    <mergeCell ref="S19:S23"/>
    <mergeCell ref="AA39:AC43"/>
    <mergeCell ref="Z44:Z48"/>
    <mergeCell ref="Z49:Z53"/>
    <mergeCell ref="Z54:Z58"/>
    <mergeCell ref="AA44:AC48"/>
    <mergeCell ref="AA49:AC53"/>
    <mergeCell ref="AA54:AC58"/>
    <mergeCell ref="AO49:AO53"/>
    <mergeCell ref="AP49:AP53"/>
    <mergeCell ref="AQ49:AQ53"/>
    <mergeCell ref="AO11:AS11"/>
    <mergeCell ref="AO14:AO18"/>
    <mergeCell ref="AP14:AP18"/>
    <mergeCell ref="AQ14:AQ18"/>
    <mergeCell ref="Q5:T6"/>
    <mergeCell ref="Q7:T8"/>
    <mergeCell ref="U5:AC6"/>
    <mergeCell ref="AA14:AC18"/>
    <mergeCell ref="AA19:AC23"/>
    <mergeCell ref="AA24:AC28"/>
    <mergeCell ref="AA29:AC33"/>
    <mergeCell ref="AA34:AC38"/>
    <mergeCell ref="Z34:Z38"/>
    <mergeCell ref="Z29:Z33"/>
    <mergeCell ref="U7:W8"/>
    <mergeCell ref="X7:AC8"/>
    <mergeCell ref="W34:W38"/>
    <mergeCell ref="S34:S38"/>
    <mergeCell ref="U34:U38"/>
    <mergeCell ref="U19:U23"/>
    <mergeCell ref="U24:U28"/>
    <mergeCell ref="Z24:Z28"/>
    <mergeCell ref="AO64:AO68"/>
    <mergeCell ref="AP64:AP68"/>
    <mergeCell ref="AQ64:AQ68"/>
    <mergeCell ref="AR64:AR68"/>
    <mergeCell ref="AS64:AS68"/>
    <mergeCell ref="AR39:AR43"/>
    <mergeCell ref="AS39:AS43"/>
    <mergeCell ref="AO44:AO48"/>
    <mergeCell ref="AP44:AP48"/>
    <mergeCell ref="AQ44:AQ48"/>
    <mergeCell ref="AR44:AR48"/>
    <mergeCell ref="AS44:AS48"/>
    <mergeCell ref="AR49:AR53"/>
    <mergeCell ref="AS49:AS53"/>
    <mergeCell ref="AO54:AO58"/>
    <mergeCell ref="AP54:AP58"/>
    <mergeCell ref="AQ54:AQ58"/>
    <mergeCell ref="AR54:AR58"/>
    <mergeCell ref="AS54:AS58"/>
    <mergeCell ref="AO59:AO63"/>
    <mergeCell ref="AP59:AP63"/>
    <mergeCell ref="AQ59:AQ63"/>
    <mergeCell ref="AR59:AR63"/>
    <mergeCell ref="AS59:AS63"/>
    <mergeCell ref="AR14:AR18"/>
    <mergeCell ref="AS14:AS18"/>
    <mergeCell ref="AO29:AO33"/>
    <mergeCell ref="AP29:AP33"/>
    <mergeCell ref="AQ29:AQ33"/>
    <mergeCell ref="AR29:AR33"/>
    <mergeCell ref="AS29:AS33"/>
    <mergeCell ref="AO19:AO23"/>
    <mergeCell ref="AP19:AP23"/>
    <mergeCell ref="AQ19:AQ23"/>
    <mergeCell ref="AR19:AR23"/>
    <mergeCell ref="AS19:AS23"/>
    <mergeCell ref="AO24:AO28"/>
    <mergeCell ref="AP24:AP28"/>
    <mergeCell ref="AQ24:AQ28"/>
    <mergeCell ref="AR24:AR28"/>
    <mergeCell ref="AS24:AS28"/>
    <mergeCell ref="AO34:AO38"/>
    <mergeCell ref="AP34:AP38"/>
    <mergeCell ref="AQ34:AQ38"/>
    <mergeCell ref="AR34:AR38"/>
    <mergeCell ref="AS34:AS38"/>
    <mergeCell ref="AF59:AF63"/>
    <mergeCell ref="AG59:AG63"/>
    <mergeCell ref="AH59:AH63"/>
    <mergeCell ref="AI59:AI63"/>
    <mergeCell ref="AJ59:AJ63"/>
    <mergeCell ref="AK59:AK63"/>
    <mergeCell ref="AL59:AL63"/>
    <mergeCell ref="AM59:AM63"/>
    <mergeCell ref="AF39:AF43"/>
    <mergeCell ref="AG39:AG43"/>
    <mergeCell ref="AH39:AH43"/>
    <mergeCell ref="AI39:AI43"/>
    <mergeCell ref="AJ39:AJ43"/>
    <mergeCell ref="AK39:AK43"/>
    <mergeCell ref="AL39:AL43"/>
    <mergeCell ref="AM39:AM43"/>
    <mergeCell ref="AF44:AF48"/>
    <mergeCell ref="AG44:AG48"/>
    <mergeCell ref="AH44:AH48"/>
    <mergeCell ref="AF64:AF68"/>
    <mergeCell ref="AG64:AG68"/>
    <mergeCell ref="AH64:AH68"/>
    <mergeCell ref="AI64:AI68"/>
    <mergeCell ref="AJ64:AJ68"/>
    <mergeCell ref="AK64:AK68"/>
    <mergeCell ref="AL64:AL68"/>
    <mergeCell ref="AM64:AM68"/>
    <mergeCell ref="AF49:AF53"/>
    <mergeCell ref="AG49:AG53"/>
    <mergeCell ref="AH49:AH53"/>
    <mergeCell ref="AI49:AI53"/>
    <mergeCell ref="AJ49:AJ53"/>
    <mergeCell ref="AK49:AK53"/>
    <mergeCell ref="AL49:AL53"/>
    <mergeCell ref="AM49:AM53"/>
    <mergeCell ref="AF54:AF58"/>
    <mergeCell ref="AG54:AG58"/>
    <mergeCell ref="AH54:AH58"/>
    <mergeCell ref="AI54:AI58"/>
    <mergeCell ref="AJ54:AJ58"/>
    <mergeCell ref="AK54:AK58"/>
    <mergeCell ref="AL54:AL58"/>
    <mergeCell ref="AM54:AM58"/>
    <mergeCell ref="AI29:AI33"/>
    <mergeCell ref="AJ29:AJ33"/>
    <mergeCell ref="AK29:AK33"/>
    <mergeCell ref="AL29:AL33"/>
    <mergeCell ref="AM29:AM33"/>
    <mergeCell ref="AF34:AF38"/>
    <mergeCell ref="AG34:AG38"/>
    <mergeCell ref="AH34:AH38"/>
    <mergeCell ref="AI34:AI38"/>
    <mergeCell ref="AJ34:AJ38"/>
    <mergeCell ref="AK34:AK38"/>
    <mergeCell ref="AL34:AL38"/>
    <mergeCell ref="AM34:AM38"/>
    <mergeCell ref="AI44:AI48"/>
    <mergeCell ref="AJ44:AJ48"/>
    <mergeCell ref="AK44:AK48"/>
    <mergeCell ref="AL44:AL48"/>
    <mergeCell ref="AM44:AM48"/>
    <mergeCell ref="AF19:AF23"/>
    <mergeCell ref="AG19:AG23"/>
    <mergeCell ref="AH19:AH23"/>
    <mergeCell ref="AI19:AI23"/>
    <mergeCell ref="AJ19:AJ23"/>
    <mergeCell ref="AK19:AK23"/>
    <mergeCell ref="AL19:AL23"/>
    <mergeCell ref="AM19:AM23"/>
    <mergeCell ref="AF24:AF28"/>
    <mergeCell ref="AG24:AG28"/>
    <mergeCell ref="AH24:AH28"/>
    <mergeCell ref="AI24:AI28"/>
    <mergeCell ref="AJ24:AJ28"/>
    <mergeCell ref="AK24:AK28"/>
    <mergeCell ref="AL24:AL28"/>
    <mergeCell ref="AM24:AM28"/>
    <mergeCell ref="AF29:AF33"/>
    <mergeCell ref="AG29:AG33"/>
    <mergeCell ref="AH29:AH33"/>
    <mergeCell ref="AF11:AM11"/>
    <mergeCell ref="AF14:AF18"/>
    <mergeCell ref="AG14:AG18"/>
    <mergeCell ref="AH14:AH18"/>
    <mergeCell ref="AI14:AI18"/>
    <mergeCell ref="AJ14:AJ18"/>
    <mergeCell ref="AK14:AK18"/>
    <mergeCell ref="AL14:AL18"/>
    <mergeCell ref="AM14:AM18"/>
    <mergeCell ref="B75:E75"/>
    <mergeCell ref="F75:AC75"/>
    <mergeCell ref="B77:E77"/>
    <mergeCell ref="F77:AC77"/>
    <mergeCell ref="W69:W73"/>
    <mergeCell ref="Z69:Z73"/>
    <mergeCell ref="C70:H70"/>
    <mergeCell ref="C71:H71"/>
    <mergeCell ref="C72:H72"/>
    <mergeCell ref="C73:H73"/>
    <mergeCell ref="AA69:AC73"/>
    <mergeCell ref="B64:B66"/>
    <mergeCell ref="C69:H69"/>
    <mergeCell ref="I69:I73"/>
    <mergeCell ref="K69:K73"/>
    <mergeCell ref="M69:M73"/>
    <mergeCell ref="O69:O73"/>
    <mergeCell ref="Q69:Q73"/>
    <mergeCell ref="S69:S73"/>
    <mergeCell ref="U69:U73"/>
    <mergeCell ref="K64:K68"/>
    <mergeCell ref="M64:M68"/>
    <mergeCell ref="O64:O68"/>
    <mergeCell ref="Q64:Q68"/>
    <mergeCell ref="S64:S68"/>
    <mergeCell ref="U64:U68"/>
    <mergeCell ref="C68:H68"/>
    <mergeCell ref="C65:H65"/>
    <mergeCell ref="C66:H66"/>
    <mergeCell ref="C67:H67"/>
    <mergeCell ref="C64:H64"/>
    <mergeCell ref="I64:I68"/>
    <mergeCell ref="AA64:AC68"/>
    <mergeCell ref="U44:U48"/>
    <mergeCell ref="W44:W48"/>
    <mergeCell ref="Q44:Q48"/>
    <mergeCell ref="S59:S63"/>
    <mergeCell ref="K49:K53"/>
    <mergeCell ref="M49:M53"/>
    <mergeCell ref="O49:O53"/>
    <mergeCell ref="Q49:Q53"/>
    <mergeCell ref="S49:S53"/>
    <mergeCell ref="U49:U53"/>
    <mergeCell ref="S54:S58"/>
    <mergeCell ref="M44:M48"/>
    <mergeCell ref="U54:U58"/>
    <mergeCell ref="W54:W58"/>
    <mergeCell ref="O44:O48"/>
    <mergeCell ref="W49:W53"/>
    <mergeCell ref="U59:U63"/>
    <mergeCell ref="W59:W63"/>
    <mergeCell ref="M54:M58"/>
    <mergeCell ref="O54:O58"/>
    <mergeCell ref="Z59:Z63"/>
    <mergeCell ref="Z64:Z68"/>
    <mergeCell ref="W64:W68"/>
    <mergeCell ref="I59:I63"/>
    <mergeCell ref="C50:H50"/>
    <mergeCell ref="C51:H51"/>
    <mergeCell ref="C52:H52"/>
    <mergeCell ref="C53:H53"/>
    <mergeCell ref="I49:I53"/>
    <mergeCell ref="C54:H54"/>
    <mergeCell ref="I54:I58"/>
    <mergeCell ref="K54:K58"/>
    <mergeCell ref="C62:H62"/>
    <mergeCell ref="C63:H63"/>
    <mergeCell ref="I39:I43"/>
    <mergeCell ref="K39:K43"/>
    <mergeCell ref="M39:M43"/>
    <mergeCell ref="S44:S48"/>
    <mergeCell ref="I44:I48"/>
    <mergeCell ref="C42:H42"/>
    <mergeCell ref="K44:K48"/>
    <mergeCell ref="C57:H57"/>
    <mergeCell ref="C58:H58"/>
    <mergeCell ref="S39:S43"/>
    <mergeCell ref="C47:H47"/>
    <mergeCell ref="C48:H48"/>
    <mergeCell ref="C44:H44"/>
    <mergeCell ref="O39:O43"/>
    <mergeCell ref="D6:F6"/>
    <mergeCell ref="D7:F7"/>
    <mergeCell ref="Q54:Q58"/>
    <mergeCell ref="K59:K63"/>
    <mergeCell ref="M59:M63"/>
    <mergeCell ref="O59:O63"/>
    <mergeCell ref="M24:M28"/>
    <mergeCell ref="O24:O28"/>
    <mergeCell ref="I24:I28"/>
    <mergeCell ref="C34:H34"/>
    <mergeCell ref="I34:I38"/>
    <mergeCell ref="C45:H45"/>
    <mergeCell ref="C46:H46"/>
    <mergeCell ref="C29:H29"/>
    <mergeCell ref="C30:H30"/>
    <mergeCell ref="C31:H31"/>
    <mergeCell ref="C32:H32"/>
    <mergeCell ref="C33:H33"/>
    <mergeCell ref="C55:H55"/>
    <mergeCell ref="C56:H56"/>
    <mergeCell ref="K34:K38"/>
    <mergeCell ref="M34:M38"/>
    <mergeCell ref="I29:I33"/>
    <mergeCell ref="O34:O38"/>
    <mergeCell ref="B19:B21"/>
    <mergeCell ref="B24:B26"/>
    <mergeCell ref="B29:B31"/>
    <mergeCell ref="B54:B56"/>
    <mergeCell ref="B59:B61"/>
    <mergeCell ref="C49:H49"/>
    <mergeCell ref="B34:B36"/>
    <mergeCell ref="B39:B41"/>
    <mergeCell ref="B44:B46"/>
    <mergeCell ref="B49:B51"/>
    <mergeCell ref="C25:H25"/>
    <mergeCell ref="C26:H26"/>
    <mergeCell ref="C37:H37"/>
    <mergeCell ref="C38:H38"/>
    <mergeCell ref="C39:H39"/>
    <mergeCell ref="C35:H35"/>
    <mergeCell ref="C36:H36"/>
    <mergeCell ref="C40:H40"/>
    <mergeCell ref="C41:H41"/>
    <mergeCell ref="C23:H23"/>
    <mergeCell ref="C59:H59"/>
    <mergeCell ref="C60:H60"/>
    <mergeCell ref="C61:H61"/>
    <mergeCell ref="C22:H22"/>
    <mergeCell ref="B4:AC4"/>
    <mergeCell ref="C17:H17"/>
    <mergeCell ref="B10:AA10"/>
    <mergeCell ref="B12:B13"/>
    <mergeCell ref="B11:AC11"/>
    <mergeCell ref="AB10:AC10"/>
    <mergeCell ref="AA12:AC13"/>
    <mergeCell ref="B14:B16"/>
    <mergeCell ref="Y12:Y13"/>
    <mergeCell ref="Z12:Z13"/>
    <mergeCell ref="I12:X12"/>
    <mergeCell ref="Z14:Z18"/>
    <mergeCell ref="C18:H18"/>
    <mergeCell ref="C14:H14"/>
    <mergeCell ref="C15:H15"/>
    <mergeCell ref="C16:H16"/>
    <mergeCell ref="B5:C5"/>
    <mergeCell ref="B6:C8"/>
    <mergeCell ref="W14:W18"/>
    <mergeCell ref="D5:P5"/>
    <mergeCell ref="G7:P7"/>
    <mergeCell ref="G6:P6"/>
    <mergeCell ref="D8:F8"/>
    <mergeCell ref="I14:I18"/>
    <mergeCell ref="A78:AD78"/>
    <mergeCell ref="I13:J13"/>
    <mergeCell ref="K13:L13"/>
    <mergeCell ref="M13:N13"/>
    <mergeCell ref="O13:P13"/>
    <mergeCell ref="Q13:R13"/>
    <mergeCell ref="S13:T13"/>
    <mergeCell ref="U13:V13"/>
    <mergeCell ref="W13:X13"/>
    <mergeCell ref="W19:W23"/>
    <mergeCell ref="K29:K33"/>
    <mergeCell ref="S29:S33"/>
    <mergeCell ref="U29:U33"/>
    <mergeCell ref="W29:W33"/>
    <mergeCell ref="Z19:Z23"/>
    <mergeCell ref="M29:M33"/>
    <mergeCell ref="O29:O33"/>
    <mergeCell ref="Q29:Q33"/>
    <mergeCell ref="Q34:Q38"/>
    <mergeCell ref="S24:S28"/>
    <mergeCell ref="K24:K28"/>
    <mergeCell ref="Z39:Z43"/>
    <mergeCell ref="C43:H43"/>
    <mergeCell ref="Q39:Q43"/>
    <mergeCell ref="K14:K18"/>
    <mergeCell ref="M14:M18"/>
    <mergeCell ref="O14:O18"/>
    <mergeCell ref="Q14:Q18"/>
    <mergeCell ref="S14:S18"/>
    <mergeCell ref="W24:W28"/>
    <mergeCell ref="C19:H19"/>
    <mergeCell ref="I19:I23"/>
    <mergeCell ref="K19:K23"/>
    <mergeCell ref="M19:M23"/>
    <mergeCell ref="O19:O23"/>
    <mergeCell ref="Q19:Q23"/>
    <mergeCell ref="C20:H20"/>
    <mergeCell ref="C21:H21"/>
    <mergeCell ref="Q24:Q28"/>
    <mergeCell ref="C27:H27"/>
    <mergeCell ref="C28:H28"/>
    <mergeCell ref="C24:H24"/>
  </mergeCells>
  <phoneticPr fontId="1"/>
  <conditionalFormatting sqref="K14:P14 L15 N15 P15 R14:R15">
    <cfRule type="cellIs" dxfId="516" priority="1020" stopIfTrue="1" operator="equal">
      <formula>"②"</formula>
    </cfRule>
    <cfRule type="cellIs" dxfId="515" priority="1023" stopIfTrue="1" operator="equal">
      <formula>"②"</formula>
    </cfRule>
  </conditionalFormatting>
  <conditionalFormatting sqref="T14:T17 V14:V17">
    <cfRule type="cellIs" dxfId="514" priority="1024" stopIfTrue="1" operator="equal">
      <formula>"④"</formula>
    </cfRule>
  </conditionalFormatting>
  <conditionalFormatting sqref="X14:Z14 X15 Y15:Y68">
    <cfRule type="cellIs" dxfId="513" priority="1017" stopIfTrue="1" operator="equal">
      <formula>"⑧"</formula>
    </cfRule>
    <cfRule type="cellIs" dxfId="512" priority="1025" stopIfTrue="1" operator="equal">
      <formula>"⑥"</formula>
    </cfRule>
  </conditionalFormatting>
  <conditionalFormatting sqref="V14:V15">
    <cfRule type="cellIs" dxfId="511" priority="1018" stopIfTrue="1" operator="equal">
      <formula>"⑥"</formula>
    </cfRule>
    <cfRule type="cellIs" dxfId="510" priority="1022" stopIfTrue="1" operator="equal">
      <formula>"⑥"</formula>
    </cfRule>
  </conditionalFormatting>
  <conditionalFormatting sqref="X14:Z14 X15 Y15:Y68">
    <cfRule type="cellIs" dxfId="509" priority="1021" stopIfTrue="1" operator="equal">
      <formula>"⑧"</formula>
    </cfRule>
  </conditionalFormatting>
  <conditionalFormatting sqref="T14:T17">
    <cfRule type="cellIs" dxfId="508" priority="1019" stopIfTrue="1" operator="equal">
      <formula>"④"</formula>
    </cfRule>
  </conditionalFormatting>
  <conditionalFormatting sqref="L16:L17 N16:N17 P16:P17 R16:R17">
    <cfRule type="cellIs" dxfId="507" priority="1012" stopIfTrue="1" operator="equal">
      <formula>"②"</formula>
    </cfRule>
    <cfRule type="cellIs" dxfId="506" priority="1015" stopIfTrue="1" operator="equal">
      <formula>"②"</formula>
    </cfRule>
  </conditionalFormatting>
  <conditionalFormatting sqref="X16:X17">
    <cfRule type="cellIs" dxfId="505" priority="1010" stopIfTrue="1" operator="equal">
      <formula>"⑧"</formula>
    </cfRule>
    <cfRule type="cellIs" dxfId="504" priority="1016" stopIfTrue="1" operator="equal">
      <formula>"⑥"</formula>
    </cfRule>
  </conditionalFormatting>
  <conditionalFormatting sqref="V16:V17">
    <cfRule type="cellIs" dxfId="503" priority="1011" stopIfTrue="1" operator="equal">
      <formula>"⑥"</formula>
    </cfRule>
    <cfRule type="cellIs" dxfId="502" priority="1014" stopIfTrue="1" operator="equal">
      <formula>"⑥"</formula>
    </cfRule>
  </conditionalFormatting>
  <conditionalFormatting sqref="X16:X17">
    <cfRule type="cellIs" dxfId="501" priority="1013" stopIfTrue="1" operator="equal">
      <formula>"⑧"</formula>
    </cfRule>
  </conditionalFormatting>
  <conditionalFormatting sqref="L18 N18 P18 R18">
    <cfRule type="cellIs" dxfId="500" priority="1004" stopIfTrue="1" operator="equal">
      <formula>"②"</formula>
    </cfRule>
    <cfRule type="cellIs" dxfId="499" priority="1007" stopIfTrue="1" operator="equal">
      <formula>"②"</formula>
    </cfRule>
  </conditionalFormatting>
  <conditionalFormatting sqref="T18 V18">
    <cfRule type="cellIs" dxfId="498" priority="1008" stopIfTrue="1" operator="equal">
      <formula>"④"</formula>
    </cfRule>
  </conditionalFormatting>
  <conditionalFormatting sqref="X18">
    <cfRule type="cellIs" dxfId="497" priority="1001" stopIfTrue="1" operator="equal">
      <formula>"⑧"</formula>
    </cfRule>
    <cfRule type="cellIs" dxfId="496" priority="1009" stopIfTrue="1" operator="equal">
      <formula>"⑥"</formula>
    </cfRule>
  </conditionalFormatting>
  <conditionalFormatting sqref="V18">
    <cfRule type="cellIs" dxfId="495" priority="1002" stopIfTrue="1" operator="equal">
      <formula>"⑥"</formula>
    </cfRule>
    <cfRule type="cellIs" dxfId="494" priority="1006" stopIfTrue="1" operator="equal">
      <formula>"⑥"</formula>
    </cfRule>
  </conditionalFormatting>
  <conditionalFormatting sqref="X18">
    <cfRule type="cellIs" dxfId="493" priority="1005" stopIfTrue="1" operator="equal">
      <formula>"⑧"</formula>
    </cfRule>
  </conditionalFormatting>
  <conditionalFormatting sqref="T18">
    <cfRule type="cellIs" dxfId="492" priority="1003" stopIfTrue="1" operator="equal">
      <formula>"④"</formula>
    </cfRule>
  </conditionalFormatting>
  <conditionalFormatting sqref="K69:R69 L70:L73 N70:N73 P70:P73 R70:R73">
    <cfRule type="cellIs" dxfId="491" priority="820" stopIfTrue="1" operator="equal">
      <formula>"②"</formula>
    </cfRule>
    <cfRule type="cellIs" dxfId="490" priority="823" stopIfTrue="1" operator="equal">
      <formula>"②"</formula>
    </cfRule>
  </conditionalFormatting>
  <conditionalFormatting sqref="S69:V69 T70:T73 V70:V73">
    <cfRule type="cellIs" dxfId="489" priority="824" stopIfTrue="1" operator="equal">
      <formula>"④"</formula>
    </cfRule>
  </conditionalFormatting>
  <conditionalFormatting sqref="W69:X69 X70:X73">
    <cfRule type="cellIs" dxfId="488" priority="817" stopIfTrue="1" operator="equal">
      <formula>"⑧"</formula>
    </cfRule>
    <cfRule type="cellIs" dxfId="487" priority="825" stopIfTrue="1" operator="equal">
      <formula>"⑥"</formula>
    </cfRule>
  </conditionalFormatting>
  <conditionalFormatting sqref="U69:V69 V70:V73">
    <cfRule type="cellIs" dxfId="486" priority="818" stopIfTrue="1" operator="equal">
      <formula>"⑥"</formula>
    </cfRule>
    <cfRule type="cellIs" dxfId="485" priority="822" stopIfTrue="1" operator="equal">
      <formula>"⑥"</formula>
    </cfRule>
  </conditionalFormatting>
  <conditionalFormatting sqref="W69:X69 X70:X73">
    <cfRule type="cellIs" dxfId="484" priority="821" stopIfTrue="1" operator="equal">
      <formula>"⑧"</formula>
    </cfRule>
  </conditionalFormatting>
  <conditionalFormatting sqref="S69:T69 T70:T73">
    <cfRule type="cellIs" dxfId="483" priority="819" stopIfTrue="1" operator="equal">
      <formula>"④"</formula>
    </cfRule>
  </conditionalFormatting>
  <conditionalFormatting sqref="Z19 Z24 Z29 Z34 Z39 Z44 Z49 Z54 Z59 Z64 Z69">
    <cfRule type="cellIs" dxfId="482" priority="798" stopIfTrue="1" operator="equal">
      <formula>"⑧"</formula>
    </cfRule>
    <cfRule type="cellIs" dxfId="481" priority="800" stopIfTrue="1" operator="equal">
      <formula>"⑥"</formula>
    </cfRule>
  </conditionalFormatting>
  <conditionalFormatting sqref="Z19 Z24 Z29 Z34 Z39 Z44 Z49 Z54 Z59 Z64 Z69">
    <cfRule type="cellIs" dxfId="480" priority="799" stopIfTrue="1" operator="equal">
      <formula>"⑧"</formula>
    </cfRule>
  </conditionalFormatting>
  <conditionalFormatting sqref="Y69:Y73">
    <cfRule type="cellIs" dxfId="479" priority="771" stopIfTrue="1" operator="equal">
      <formula>"⑧"</formula>
    </cfRule>
    <cfRule type="cellIs" dxfId="478" priority="773" stopIfTrue="1" operator="equal">
      <formula>"⑥"</formula>
    </cfRule>
  </conditionalFormatting>
  <conditionalFormatting sqref="Y69:Y73">
    <cfRule type="cellIs" dxfId="477" priority="772" stopIfTrue="1" operator="equal">
      <formula>"⑧"</formula>
    </cfRule>
  </conditionalFormatting>
  <conditionalFormatting sqref="Q14">
    <cfRule type="cellIs" dxfId="476" priority="741" stopIfTrue="1" operator="equal">
      <formula>"②"</formula>
    </cfRule>
    <cfRule type="cellIs" dxfId="475" priority="742" stopIfTrue="1" operator="equal">
      <formula>"②"</formula>
    </cfRule>
  </conditionalFormatting>
  <conditionalFormatting sqref="S14">
    <cfRule type="cellIs" dxfId="474" priority="739" stopIfTrue="1" operator="equal">
      <formula>"②"</formula>
    </cfRule>
    <cfRule type="cellIs" dxfId="473" priority="740" stopIfTrue="1" operator="equal">
      <formula>"②"</formula>
    </cfRule>
  </conditionalFormatting>
  <conditionalFormatting sqref="U14">
    <cfRule type="cellIs" dxfId="472" priority="737" stopIfTrue="1" operator="equal">
      <formula>"②"</formula>
    </cfRule>
    <cfRule type="cellIs" dxfId="471" priority="738" stopIfTrue="1" operator="equal">
      <formula>"②"</formula>
    </cfRule>
  </conditionalFormatting>
  <conditionalFormatting sqref="W14">
    <cfRule type="cellIs" dxfId="470" priority="735" stopIfTrue="1" operator="equal">
      <formula>"②"</formula>
    </cfRule>
    <cfRule type="cellIs" dxfId="469" priority="736" stopIfTrue="1" operator="equal">
      <formula>"②"</formula>
    </cfRule>
  </conditionalFormatting>
  <conditionalFormatting sqref="L19:L20">
    <cfRule type="cellIs" dxfId="468" priority="495" stopIfTrue="1" operator="equal">
      <formula>"②"</formula>
    </cfRule>
    <cfRule type="cellIs" dxfId="467" priority="496" stopIfTrue="1" operator="equal">
      <formula>"②"</formula>
    </cfRule>
  </conditionalFormatting>
  <conditionalFormatting sqref="L21:L22">
    <cfRule type="cellIs" dxfId="466" priority="493" stopIfTrue="1" operator="equal">
      <formula>"②"</formula>
    </cfRule>
    <cfRule type="cellIs" dxfId="465" priority="494" stopIfTrue="1" operator="equal">
      <formula>"②"</formula>
    </cfRule>
  </conditionalFormatting>
  <conditionalFormatting sqref="L23">
    <cfRule type="cellIs" dxfId="464" priority="491" stopIfTrue="1" operator="equal">
      <formula>"②"</formula>
    </cfRule>
    <cfRule type="cellIs" dxfId="463" priority="492" stopIfTrue="1" operator="equal">
      <formula>"②"</formula>
    </cfRule>
  </conditionalFormatting>
  <conditionalFormatting sqref="L24:L25">
    <cfRule type="cellIs" dxfId="462" priority="489" stopIfTrue="1" operator="equal">
      <formula>"②"</formula>
    </cfRule>
    <cfRule type="cellIs" dxfId="461" priority="490" stopIfTrue="1" operator="equal">
      <formula>"②"</formula>
    </cfRule>
  </conditionalFormatting>
  <conditionalFormatting sqref="L26:L27">
    <cfRule type="cellIs" dxfId="460" priority="487" stopIfTrue="1" operator="equal">
      <formula>"②"</formula>
    </cfRule>
    <cfRule type="cellIs" dxfId="459" priority="488" stopIfTrue="1" operator="equal">
      <formula>"②"</formula>
    </cfRule>
  </conditionalFormatting>
  <conditionalFormatting sqref="L28">
    <cfRule type="cellIs" dxfId="458" priority="485" stopIfTrue="1" operator="equal">
      <formula>"②"</formula>
    </cfRule>
    <cfRule type="cellIs" dxfId="457" priority="486" stopIfTrue="1" operator="equal">
      <formula>"②"</formula>
    </cfRule>
  </conditionalFormatting>
  <conditionalFormatting sqref="L29:L30">
    <cfRule type="cellIs" dxfId="456" priority="483" stopIfTrue="1" operator="equal">
      <formula>"②"</formula>
    </cfRule>
    <cfRule type="cellIs" dxfId="455" priority="484" stopIfTrue="1" operator="equal">
      <formula>"②"</formula>
    </cfRule>
  </conditionalFormatting>
  <conditionalFormatting sqref="L31:L32">
    <cfRule type="cellIs" dxfId="454" priority="481" stopIfTrue="1" operator="equal">
      <formula>"②"</formula>
    </cfRule>
    <cfRule type="cellIs" dxfId="453" priority="482" stopIfTrue="1" operator="equal">
      <formula>"②"</formula>
    </cfRule>
  </conditionalFormatting>
  <conditionalFormatting sqref="L33">
    <cfRule type="cellIs" dxfId="452" priority="479" stopIfTrue="1" operator="equal">
      <formula>"②"</formula>
    </cfRule>
    <cfRule type="cellIs" dxfId="451" priority="480" stopIfTrue="1" operator="equal">
      <formula>"②"</formula>
    </cfRule>
  </conditionalFormatting>
  <conditionalFormatting sqref="L34:L35">
    <cfRule type="cellIs" dxfId="450" priority="477" stopIfTrue="1" operator="equal">
      <formula>"②"</formula>
    </cfRule>
    <cfRule type="cellIs" dxfId="449" priority="478" stopIfTrue="1" operator="equal">
      <formula>"②"</formula>
    </cfRule>
  </conditionalFormatting>
  <conditionalFormatting sqref="L36:L37">
    <cfRule type="cellIs" dxfId="448" priority="475" stopIfTrue="1" operator="equal">
      <formula>"②"</formula>
    </cfRule>
    <cfRule type="cellIs" dxfId="447" priority="476" stopIfTrue="1" operator="equal">
      <formula>"②"</formula>
    </cfRule>
  </conditionalFormatting>
  <conditionalFormatting sqref="L38">
    <cfRule type="cellIs" dxfId="446" priority="473" stopIfTrue="1" operator="equal">
      <formula>"②"</formula>
    </cfRule>
    <cfRule type="cellIs" dxfId="445" priority="474" stopIfTrue="1" operator="equal">
      <formula>"②"</formula>
    </cfRule>
  </conditionalFormatting>
  <conditionalFormatting sqref="L39:L40">
    <cfRule type="cellIs" dxfId="444" priority="471" stopIfTrue="1" operator="equal">
      <formula>"②"</formula>
    </cfRule>
    <cfRule type="cellIs" dxfId="443" priority="472" stopIfTrue="1" operator="equal">
      <formula>"②"</formula>
    </cfRule>
  </conditionalFormatting>
  <conditionalFormatting sqref="L41:L42">
    <cfRule type="cellIs" dxfId="442" priority="469" stopIfTrue="1" operator="equal">
      <formula>"②"</formula>
    </cfRule>
    <cfRule type="cellIs" dxfId="441" priority="470" stopIfTrue="1" operator="equal">
      <formula>"②"</formula>
    </cfRule>
  </conditionalFormatting>
  <conditionalFormatting sqref="L43">
    <cfRule type="cellIs" dxfId="440" priority="467" stopIfTrue="1" operator="equal">
      <formula>"②"</formula>
    </cfRule>
    <cfRule type="cellIs" dxfId="439" priority="468" stopIfTrue="1" operator="equal">
      <formula>"②"</formula>
    </cfRule>
  </conditionalFormatting>
  <conditionalFormatting sqref="L44:L45">
    <cfRule type="cellIs" dxfId="438" priority="465" stopIfTrue="1" operator="equal">
      <formula>"②"</formula>
    </cfRule>
    <cfRule type="cellIs" dxfId="437" priority="466" stopIfTrue="1" operator="equal">
      <formula>"②"</formula>
    </cfRule>
  </conditionalFormatting>
  <conditionalFormatting sqref="L46:L47">
    <cfRule type="cellIs" dxfId="436" priority="463" stopIfTrue="1" operator="equal">
      <formula>"②"</formula>
    </cfRule>
    <cfRule type="cellIs" dxfId="435" priority="464" stopIfTrue="1" operator="equal">
      <formula>"②"</formula>
    </cfRule>
  </conditionalFormatting>
  <conditionalFormatting sqref="L48">
    <cfRule type="cellIs" dxfId="434" priority="461" stopIfTrue="1" operator="equal">
      <formula>"②"</formula>
    </cfRule>
    <cfRule type="cellIs" dxfId="433" priority="462" stopIfTrue="1" operator="equal">
      <formula>"②"</formula>
    </cfRule>
  </conditionalFormatting>
  <conditionalFormatting sqref="L49:L50">
    <cfRule type="cellIs" dxfId="432" priority="459" stopIfTrue="1" operator="equal">
      <formula>"②"</formula>
    </cfRule>
    <cfRule type="cellIs" dxfId="431" priority="460" stopIfTrue="1" operator="equal">
      <formula>"②"</formula>
    </cfRule>
  </conditionalFormatting>
  <conditionalFormatting sqref="L51:L52">
    <cfRule type="cellIs" dxfId="430" priority="457" stopIfTrue="1" operator="equal">
      <formula>"②"</formula>
    </cfRule>
    <cfRule type="cellIs" dxfId="429" priority="458" stopIfTrue="1" operator="equal">
      <formula>"②"</formula>
    </cfRule>
  </conditionalFormatting>
  <conditionalFormatting sqref="L53">
    <cfRule type="cellIs" dxfId="428" priority="455" stopIfTrue="1" operator="equal">
      <formula>"②"</formula>
    </cfRule>
    <cfRule type="cellIs" dxfId="427" priority="456" stopIfTrue="1" operator="equal">
      <formula>"②"</formula>
    </cfRule>
  </conditionalFormatting>
  <conditionalFormatting sqref="L54:L55">
    <cfRule type="cellIs" dxfId="426" priority="453" stopIfTrue="1" operator="equal">
      <formula>"②"</formula>
    </cfRule>
    <cfRule type="cellIs" dxfId="425" priority="454" stopIfTrue="1" operator="equal">
      <formula>"②"</formula>
    </cfRule>
  </conditionalFormatting>
  <conditionalFormatting sqref="L56:L57">
    <cfRule type="cellIs" dxfId="424" priority="451" stopIfTrue="1" operator="equal">
      <formula>"②"</formula>
    </cfRule>
    <cfRule type="cellIs" dxfId="423" priority="452" stopIfTrue="1" operator="equal">
      <formula>"②"</formula>
    </cfRule>
  </conditionalFormatting>
  <conditionalFormatting sqref="L58">
    <cfRule type="cellIs" dxfId="422" priority="449" stopIfTrue="1" operator="equal">
      <formula>"②"</formula>
    </cfRule>
    <cfRule type="cellIs" dxfId="421" priority="450" stopIfTrue="1" operator="equal">
      <formula>"②"</formula>
    </cfRule>
  </conditionalFormatting>
  <conditionalFormatting sqref="L59:L60">
    <cfRule type="cellIs" dxfId="420" priority="447" stopIfTrue="1" operator="equal">
      <formula>"②"</formula>
    </cfRule>
    <cfRule type="cellIs" dxfId="419" priority="448" stopIfTrue="1" operator="equal">
      <formula>"②"</formula>
    </cfRule>
  </conditionalFormatting>
  <conditionalFormatting sqref="L61:L62">
    <cfRule type="cellIs" dxfId="418" priority="445" stopIfTrue="1" operator="equal">
      <formula>"②"</formula>
    </cfRule>
    <cfRule type="cellIs" dxfId="417" priority="446" stopIfTrue="1" operator="equal">
      <formula>"②"</formula>
    </cfRule>
  </conditionalFormatting>
  <conditionalFormatting sqref="L63">
    <cfRule type="cellIs" dxfId="416" priority="443" stopIfTrue="1" operator="equal">
      <formula>"②"</formula>
    </cfRule>
    <cfRule type="cellIs" dxfId="415" priority="444" stopIfTrue="1" operator="equal">
      <formula>"②"</formula>
    </cfRule>
  </conditionalFormatting>
  <conditionalFormatting sqref="L64:L65">
    <cfRule type="cellIs" dxfId="414" priority="441" stopIfTrue="1" operator="equal">
      <formula>"②"</formula>
    </cfRule>
    <cfRule type="cellIs" dxfId="413" priority="442" stopIfTrue="1" operator="equal">
      <formula>"②"</formula>
    </cfRule>
  </conditionalFormatting>
  <conditionalFormatting sqref="L66:L67">
    <cfRule type="cellIs" dxfId="412" priority="439" stopIfTrue="1" operator="equal">
      <formula>"②"</formula>
    </cfRule>
    <cfRule type="cellIs" dxfId="411" priority="440" stopIfTrue="1" operator="equal">
      <formula>"②"</formula>
    </cfRule>
  </conditionalFormatting>
  <conditionalFormatting sqref="L68">
    <cfRule type="cellIs" dxfId="410" priority="437" stopIfTrue="1" operator="equal">
      <formula>"②"</formula>
    </cfRule>
    <cfRule type="cellIs" dxfId="409" priority="438" stopIfTrue="1" operator="equal">
      <formula>"②"</formula>
    </cfRule>
  </conditionalFormatting>
  <conditionalFormatting sqref="N19:N20">
    <cfRule type="cellIs" dxfId="408" priority="429" stopIfTrue="1" operator="equal">
      <formula>"②"</formula>
    </cfRule>
    <cfRule type="cellIs" dxfId="407" priority="430" stopIfTrue="1" operator="equal">
      <formula>"②"</formula>
    </cfRule>
  </conditionalFormatting>
  <conditionalFormatting sqref="N21:N22">
    <cfRule type="cellIs" dxfId="406" priority="427" stopIfTrue="1" operator="equal">
      <formula>"②"</formula>
    </cfRule>
    <cfRule type="cellIs" dxfId="405" priority="428" stopIfTrue="1" operator="equal">
      <formula>"②"</formula>
    </cfRule>
  </conditionalFormatting>
  <conditionalFormatting sqref="N23">
    <cfRule type="cellIs" dxfId="404" priority="425" stopIfTrue="1" operator="equal">
      <formula>"②"</formula>
    </cfRule>
    <cfRule type="cellIs" dxfId="403" priority="426" stopIfTrue="1" operator="equal">
      <formula>"②"</formula>
    </cfRule>
  </conditionalFormatting>
  <conditionalFormatting sqref="N24:N25">
    <cfRule type="cellIs" dxfId="402" priority="423" stopIfTrue="1" operator="equal">
      <formula>"②"</formula>
    </cfRule>
    <cfRule type="cellIs" dxfId="401" priority="424" stopIfTrue="1" operator="equal">
      <formula>"②"</formula>
    </cfRule>
  </conditionalFormatting>
  <conditionalFormatting sqref="N26:N27">
    <cfRule type="cellIs" dxfId="400" priority="421" stopIfTrue="1" operator="equal">
      <formula>"②"</formula>
    </cfRule>
    <cfRule type="cellIs" dxfId="399" priority="422" stopIfTrue="1" operator="equal">
      <formula>"②"</formula>
    </cfRule>
  </conditionalFormatting>
  <conditionalFormatting sqref="N28">
    <cfRule type="cellIs" dxfId="398" priority="419" stopIfTrue="1" operator="equal">
      <formula>"②"</formula>
    </cfRule>
    <cfRule type="cellIs" dxfId="397" priority="420" stopIfTrue="1" operator="equal">
      <formula>"②"</formula>
    </cfRule>
  </conditionalFormatting>
  <conditionalFormatting sqref="N29:N30">
    <cfRule type="cellIs" dxfId="396" priority="417" stopIfTrue="1" operator="equal">
      <formula>"②"</formula>
    </cfRule>
    <cfRule type="cellIs" dxfId="395" priority="418" stopIfTrue="1" operator="equal">
      <formula>"②"</formula>
    </cfRule>
  </conditionalFormatting>
  <conditionalFormatting sqref="N31:N32">
    <cfRule type="cellIs" dxfId="394" priority="415" stopIfTrue="1" operator="equal">
      <formula>"②"</formula>
    </cfRule>
    <cfRule type="cellIs" dxfId="393" priority="416" stopIfTrue="1" operator="equal">
      <formula>"②"</formula>
    </cfRule>
  </conditionalFormatting>
  <conditionalFormatting sqref="N33">
    <cfRule type="cellIs" dxfId="392" priority="413" stopIfTrue="1" operator="equal">
      <formula>"②"</formula>
    </cfRule>
    <cfRule type="cellIs" dxfId="391" priority="414" stopIfTrue="1" operator="equal">
      <formula>"②"</formula>
    </cfRule>
  </conditionalFormatting>
  <conditionalFormatting sqref="N34:N35">
    <cfRule type="cellIs" dxfId="390" priority="411" stopIfTrue="1" operator="equal">
      <formula>"②"</formula>
    </cfRule>
    <cfRule type="cellIs" dxfId="389" priority="412" stopIfTrue="1" operator="equal">
      <formula>"②"</formula>
    </cfRule>
  </conditionalFormatting>
  <conditionalFormatting sqref="N36:N37">
    <cfRule type="cellIs" dxfId="388" priority="409" stopIfTrue="1" operator="equal">
      <formula>"②"</formula>
    </cfRule>
    <cfRule type="cellIs" dxfId="387" priority="410" stopIfTrue="1" operator="equal">
      <formula>"②"</formula>
    </cfRule>
  </conditionalFormatting>
  <conditionalFormatting sqref="N38">
    <cfRule type="cellIs" dxfId="386" priority="407" stopIfTrue="1" operator="equal">
      <formula>"②"</formula>
    </cfRule>
    <cfRule type="cellIs" dxfId="385" priority="408" stopIfTrue="1" operator="equal">
      <formula>"②"</formula>
    </cfRule>
  </conditionalFormatting>
  <conditionalFormatting sqref="N39:N40">
    <cfRule type="cellIs" dxfId="384" priority="405" stopIfTrue="1" operator="equal">
      <formula>"②"</formula>
    </cfRule>
    <cfRule type="cellIs" dxfId="383" priority="406" stopIfTrue="1" operator="equal">
      <formula>"②"</formula>
    </cfRule>
  </conditionalFormatting>
  <conditionalFormatting sqref="N41:N42">
    <cfRule type="cellIs" dxfId="382" priority="403" stopIfTrue="1" operator="equal">
      <formula>"②"</formula>
    </cfRule>
    <cfRule type="cellIs" dxfId="381" priority="404" stopIfTrue="1" operator="equal">
      <formula>"②"</formula>
    </cfRule>
  </conditionalFormatting>
  <conditionalFormatting sqref="N43">
    <cfRule type="cellIs" dxfId="380" priority="401" stopIfTrue="1" operator="equal">
      <formula>"②"</formula>
    </cfRule>
    <cfRule type="cellIs" dxfId="379" priority="402" stopIfTrue="1" operator="equal">
      <formula>"②"</formula>
    </cfRule>
  </conditionalFormatting>
  <conditionalFormatting sqref="N44:N45">
    <cfRule type="cellIs" dxfId="378" priority="399" stopIfTrue="1" operator="equal">
      <formula>"②"</formula>
    </cfRule>
    <cfRule type="cellIs" dxfId="377" priority="400" stopIfTrue="1" operator="equal">
      <formula>"②"</formula>
    </cfRule>
  </conditionalFormatting>
  <conditionalFormatting sqref="N46:N47">
    <cfRule type="cellIs" dxfId="376" priority="397" stopIfTrue="1" operator="equal">
      <formula>"②"</formula>
    </cfRule>
    <cfRule type="cellIs" dxfId="375" priority="398" stopIfTrue="1" operator="equal">
      <formula>"②"</formula>
    </cfRule>
  </conditionalFormatting>
  <conditionalFormatting sqref="N48">
    <cfRule type="cellIs" dxfId="374" priority="395" stopIfTrue="1" operator="equal">
      <formula>"②"</formula>
    </cfRule>
    <cfRule type="cellIs" dxfId="373" priority="396" stopIfTrue="1" operator="equal">
      <formula>"②"</formula>
    </cfRule>
  </conditionalFormatting>
  <conditionalFormatting sqref="N49:N50">
    <cfRule type="cellIs" dxfId="372" priority="393" stopIfTrue="1" operator="equal">
      <formula>"②"</formula>
    </cfRule>
    <cfRule type="cellIs" dxfId="371" priority="394" stopIfTrue="1" operator="equal">
      <formula>"②"</formula>
    </cfRule>
  </conditionalFormatting>
  <conditionalFormatting sqref="N51:N52">
    <cfRule type="cellIs" dxfId="370" priority="391" stopIfTrue="1" operator="equal">
      <formula>"②"</formula>
    </cfRule>
    <cfRule type="cellIs" dxfId="369" priority="392" stopIfTrue="1" operator="equal">
      <formula>"②"</formula>
    </cfRule>
  </conditionalFormatting>
  <conditionalFormatting sqref="N53">
    <cfRule type="cellIs" dxfId="368" priority="389" stopIfTrue="1" operator="equal">
      <formula>"②"</formula>
    </cfRule>
    <cfRule type="cellIs" dxfId="367" priority="390" stopIfTrue="1" operator="equal">
      <formula>"②"</formula>
    </cfRule>
  </conditionalFormatting>
  <conditionalFormatting sqref="N54:N55">
    <cfRule type="cellIs" dxfId="366" priority="387" stopIfTrue="1" operator="equal">
      <formula>"②"</formula>
    </cfRule>
    <cfRule type="cellIs" dxfId="365" priority="388" stopIfTrue="1" operator="equal">
      <formula>"②"</formula>
    </cfRule>
  </conditionalFormatting>
  <conditionalFormatting sqref="N56:N57">
    <cfRule type="cellIs" dxfId="364" priority="385" stopIfTrue="1" operator="equal">
      <formula>"②"</formula>
    </cfRule>
    <cfRule type="cellIs" dxfId="363" priority="386" stopIfTrue="1" operator="equal">
      <formula>"②"</formula>
    </cfRule>
  </conditionalFormatting>
  <conditionalFormatting sqref="N58">
    <cfRule type="cellIs" dxfId="362" priority="383" stopIfTrue="1" operator="equal">
      <formula>"②"</formula>
    </cfRule>
    <cfRule type="cellIs" dxfId="361" priority="384" stopIfTrue="1" operator="equal">
      <formula>"②"</formula>
    </cfRule>
  </conditionalFormatting>
  <conditionalFormatting sqref="N59:N60">
    <cfRule type="cellIs" dxfId="360" priority="381" stopIfTrue="1" operator="equal">
      <formula>"②"</formula>
    </cfRule>
    <cfRule type="cellIs" dxfId="359" priority="382" stopIfTrue="1" operator="equal">
      <formula>"②"</formula>
    </cfRule>
  </conditionalFormatting>
  <conditionalFormatting sqref="N61:N62">
    <cfRule type="cellIs" dxfId="358" priority="379" stopIfTrue="1" operator="equal">
      <formula>"②"</formula>
    </cfRule>
    <cfRule type="cellIs" dxfId="357" priority="380" stopIfTrue="1" operator="equal">
      <formula>"②"</formula>
    </cfRule>
  </conditionalFormatting>
  <conditionalFormatting sqref="N63">
    <cfRule type="cellIs" dxfId="356" priority="377" stopIfTrue="1" operator="equal">
      <formula>"②"</formula>
    </cfRule>
    <cfRule type="cellIs" dxfId="355" priority="378" stopIfTrue="1" operator="equal">
      <formula>"②"</formula>
    </cfRule>
  </conditionalFormatting>
  <conditionalFormatting sqref="N64:N65">
    <cfRule type="cellIs" dxfId="354" priority="375" stopIfTrue="1" operator="equal">
      <formula>"②"</formula>
    </cfRule>
    <cfRule type="cellIs" dxfId="353" priority="376" stopIfTrue="1" operator="equal">
      <formula>"②"</formula>
    </cfRule>
  </conditionalFormatting>
  <conditionalFormatting sqref="N66:N67">
    <cfRule type="cellIs" dxfId="352" priority="373" stopIfTrue="1" operator="equal">
      <formula>"②"</formula>
    </cfRule>
    <cfRule type="cellIs" dxfId="351" priority="374" stopIfTrue="1" operator="equal">
      <formula>"②"</formula>
    </cfRule>
  </conditionalFormatting>
  <conditionalFormatting sqref="N68">
    <cfRule type="cellIs" dxfId="350" priority="371" stopIfTrue="1" operator="equal">
      <formula>"②"</formula>
    </cfRule>
    <cfRule type="cellIs" dxfId="349" priority="372" stopIfTrue="1" operator="equal">
      <formula>"②"</formula>
    </cfRule>
  </conditionalFormatting>
  <conditionalFormatting sqref="P19:P20">
    <cfRule type="cellIs" dxfId="348" priority="363" stopIfTrue="1" operator="equal">
      <formula>"②"</formula>
    </cfRule>
    <cfRule type="cellIs" dxfId="347" priority="364" stopIfTrue="1" operator="equal">
      <formula>"②"</formula>
    </cfRule>
  </conditionalFormatting>
  <conditionalFormatting sqref="P21:P22">
    <cfRule type="cellIs" dxfId="346" priority="361" stopIfTrue="1" operator="equal">
      <formula>"②"</formula>
    </cfRule>
    <cfRule type="cellIs" dxfId="345" priority="362" stopIfTrue="1" operator="equal">
      <formula>"②"</formula>
    </cfRule>
  </conditionalFormatting>
  <conditionalFormatting sqref="P23">
    <cfRule type="cellIs" dxfId="344" priority="359" stopIfTrue="1" operator="equal">
      <formula>"②"</formula>
    </cfRule>
    <cfRule type="cellIs" dxfId="343" priority="360" stopIfTrue="1" operator="equal">
      <formula>"②"</formula>
    </cfRule>
  </conditionalFormatting>
  <conditionalFormatting sqref="P24:P25">
    <cfRule type="cellIs" dxfId="342" priority="357" stopIfTrue="1" operator="equal">
      <formula>"②"</formula>
    </cfRule>
    <cfRule type="cellIs" dxfId="341" priority="358" stopIfTrue="1" operator="equal">
      <formula>"②"</formula>
    </cfRule>
  </conditionalFormatting>
  <conditionalFormatting sqref="P26:P27">
    <cfRule type="cellIs" dxfId="340" priority="355" stopIfTrue="1" operator="equal">
      <formula>"②"</formula>
    </cfRule>
    <cfRule type="cellIs" dxfId="339" priority="356" stopIfTrue="1" operator="equal">
      <formula>"②"</formula>
    </cfRule>
  </conditionalFormatting>
  <conditionalFormatting sqref="P28">
    <cfRule type="cellIs" dxfId="338" priority="353" stopIfTrue="1" operator="equal">
      <formula>"②"</formula>
    </cfRule>
    <cfRule type="cellIs" dxfId="337" priority="354" stopIfTrue="1" operator="equal">
      <formula>"②"</formula>
    </cfRule>
  </conditionalFormatting>
  <conditionalFormatting sqref="P29:P30">
    <cfRule type="cellIs" dxfId="336" priority="351" stopIfTrue="1" operator="equal">
      <formula>"②"</formula>
    </cfRule>
    <cfRule type="cellIs" dxfId="335" priority="352" stopIfTrue="1" operator="equal">
      <formula>"②"</formula>
    </cfRule>
  </conditionalFormatting>
  <conditionalFormatting sqref="P31:P32">
    <cfRule type="cellIs" dxfId="334" priority="349" stopIfTrue="1" operator="equal">
      <formula>"②"</formula>
    </cfRule>
    <cfRule type="cellIs" dxfId="333" priority="350" stopIfTrue="1" operator="equal">
      <formula>"②"</formula>
    </cfRule>
  </conditionalFormatting>
  <conditionalFormatting sqref="P33">
    <cfRule type="cellIs" dxfId="332" priority="347" stopIfTrue="1" operator="equal">
      <formula>"②"</formula>
    </cfRule>
    <cfRule type="cellIs" dxfId="331" priority="348" stopIfTrue="1" operator="equal">
      <formula>"②"</formula>
    </cfRule>
  </conditionalFormatting>
  <conditionalFormatting sqref="P34:P35">
    <cfRule type="cellIs" dxfId="330" priority="345" stopIfTrue="1" operator="equal">
      <formula>"②"</formula>
    </cfRule>
    <cfRule type="cellIs" dxfId="329" priority="346" stopIfTrue="1" operator="equal">
      <formula>"②"</formula>
    </cfRule>
  </conditionalFormatting>
  <conditionalFormatting sqref="P36:P37">
    <cfRule type="cellIs" dxfId="328" priority="343" stopIfTrue="1" operator="equal">
      <formula>"②"</formula>
    </cfRule>
    <cfRule type="cellIs" dxfId="327" priority="344" stopIfTrue="1" operator="equal">
      <formula>"②"</formula>
    </cfRule>
  </conditionalFormatting>
  <conditionalFormatting sqref="P38">
    <cfRule type="cellIs" dxfId="326" priority="341" stopIfTrue="1" operator="equal">
      <formula>"②"</formula>
    </cfRule>
    <cfRule type="cellIs" dxfId="325" priority="342" stopIfTrue="1" operator="equal">
      <formula>"②"</formula>
    </cfRule>
  </conditionalFormatting>
  <conditionalFormatting sqref="P39:P40">
    <cfRule type="cellIs" dxfId="324" priority="339" stopIfTrue="1" operator="equal">
      <formula>"②"</formula>
    </cfRule>
    <cfRule type="cellIs" dxfId="323" priority="340" stopIfTrue="1" operator="equal">
      <formula>"②"</formula>
    </cfRule>
  </conditionalFormatting>
  <conditionalFormatting sqref="P41:P42">
    <cfRule type="cellIs" dxfId="322" priority="337" stopIfTrue="1" operator="equal">
      <formula>"②"</formula>
    </cfRule>
    <cfRule type="cellIs" dxfId="321" priority="338" stopIfTrue="1" operator="equal">
      <formula>"②"</formula>
    </cfRule>
  </conditionalFormatting>
  <conditionalFormatting sqref="P43">
    <cfRule type="cellIs" dxfId="320" priority="335" stopIfTrue="1" operator="equal">
      <formula>"②"</formula>
    </cfRule>
    <cfRule type="cellIs" dxfId="319" priority="336" stopIfTrue="1" operator="equal">
      <formula>"②"</formula>
    </cfRule>
  </conditionalFormatting>
  <conditionalFormatting sqref="P44:P45">
    <cfRule type="cellIs" dxfId="318" priority="333" stopIfTrue="1" operator="equal">
      <formula>"②"</formula>
    </cfRule>
    <cfRule type="cellIs" dxfId="317" priority="334" stopIfTrue="1" operator="equal">
      <formula>"②"</formula>
    </cfRule>
  </conditionalFormatting>
  <conditionalFormatting sqref="P46:P47">
    <cfRule type="cellIs" dxfId="316" priority="331" stopIfTrue="1" operator="equal">
      <formula>"②"</formula>
    </cfRule>
    <cfRule type="cellIs" dxfId="315" priority="332" stopIfTrue="1" operator="equal">
      <formula>"②"</formula>
    </cfRule>
  </conditionalFormatting>
  <conditionalFormatting sqref="P48">
    <cfRule type="cellIs" dxfId="314" priority="329" stopIfTrue="1" operator="equal">
      <formula>"②"</formula>
    </cfRule>
    <cfRule type="cellIs" dxfId="313" priority="330" stopIfTrue="1" operator="equal">
      <formula>"②"</formula>
    </cfRule>
  </conditionalFormatting>
  <conditionalFormatting sqref="P49:P50">
    <cfRule type="cellIs" dxfId="312" priority="327" stopIfTrue="1" operator="equal">
      <formula>"②"</formula>
    </cfRule>
    <cfRule type="cellIs" dxfId="311" priority="328" stopIfTrue="1" operator="equal">
      <formula>"②"</formula>
    </cfRule>
  </conditionalFormatting>
  <conditionalFormatting sqref="P51:P52">
    <cfRule type="cellIs" dxfId="310" priority="325" stopIfTrue="1" operator="equal">
      <formula>"②"</formula>
    </cfRule>
    <cfRule type="cellIs" dxfId="309" priority="326" stopIfTrue="1" operator="equal">
      <formula>"②"</formula>
    </cfRule>
  </conditionalFormatting>
  <conditionalFormatting sqref="P53">
    <cfRule type="cellIs" dxfId="308" priority="323" stopIfTrue="1" operator="equal">
      <formula>"②"</formula>
    </cfRule>
    <cfRule type="cellIs" dxfId="307" priority="324" stopIfTrue="1" operator="equal">
      <formula>"②"</formula>
    </cfRule>
  </conditionalFormatting>
  <conditionalFormatting sqref="P54:P55">
    <cfRule type="cellIs" dxfId="306" priority="321" stopIfTrue="1" operator="equal">
      <formula>"②"</formula>
    </cfRule>
    <cfRule type="cellIs" dxfId="305" priority="322" stopIfTrue="1" operator="equal">
      <formula>"②"</formula>
    </cfRule>
  </conditionalFormatting>
  <conditionalFormatting sqref="P56:P57">
    <cfRule type="cellIs" dxfId="304" priority="319" stopIfTrue="1" operator="equal">
      <formula>"②"</formula>
    </cfRule>
    <cfRule type="cellIs" dxfId="303" priority="320" stopIfTrue="1" operator="equal">
      <formula>"②"</formula>
    </cfRule>
  </conditionalFormatting>
  <conditionalFormatting sqref="P58">
    <cfRule type="cellIs" dxfId="302" priority="317" stopIfTrue="1" operator="equal">
      <formula>"②"</formula>
    </cfRule>
    <cfRule type="cellIs" dxfId="301" priority="318" stopIfTrue="1" operator="equal">
      <formula>"②"</formula>
    </cfRule>
  </conditionalFormatting>
  <conditionalFormatting sqref="P59:P60">
    <cfRule type="cellIs" dxfId="300" priority="315" stopIfTrue="1" operator="equal">
      <formula>"②"</formula>
    </cfRule>
    <cfRule type="cellIs" dxfId="299" priority="316" stopIfTrue="1" operator="equal">
      <formula>"②"</formula>
    </cfRule>
  </conditionalFormatting>
  <conditionalFormatting sqref="P61:P62">
    <cfRule type="cellIs" dxfId="298" priority="313" stopIfTrue="1" operator="equal">
      <formula>"②"</formula>
    </cfRule>
    <cfRule type="cellIs" dxfId="297" priority="314" stopIfTrue="1" operator="equal">
      <formula>"②"</formula>
    </cfRule>
  </conditionalFormatting>
  <conditionalFormatting sqref="P63">
    <cfRule type="cellIs" dxfId="296" priority="311" stopIfTrue="1" operator="equal">
      <formula>"②"</formula>
    </cfRule>
    <cfRule type="cellIs" dxfId="295" priority="312" stopIfTrue="1" operator="equal">
      <formula>"②"</formula>
    </cfRule>
  </conditionalFormatting>
  <conditionalFormatting sqref="P64:P65">
    <cfRule type="cellIs" dxfId="294" priority="309" stopIfTrue="1" operator="equal">
      <formula>"②"</formula>
    </cfRule>
    <cfRule type="cellIs" dxfId="293" priority="310" stopIfTrue="1" operator="equal">
      <formula>"②"</formula>
    </cfRule>
  </conditionalFormatting>
  <conditionalFormatting sqref="P66:P67">
    <cfRule type="cellIs" dxfId="292" priority="307" stopIfTrue="1" operator="equal">
      <formula>"②"</formula>
    </cfRule>
    <cfRule type="cellIs" dxfId="291" priority="308" stopIfTrue="1" operator="equal">
      <formula>"②"</formula>
    </cfRule>
  </conditionalFormatting>
  <conditionalFormatting sqref="P68">
    <cfRule type="cellIs" dxfId="290" priority="305" stopIfTrue="1" operator="equal">
      <formula>"②"</formula>
    </cfRule>
    <cfRule type="cellIs" dxfId="289" priority="306" stopIfTrue="1" operator="equal">
      <formula>"②"</formula>
    </cfRule>
  </conditionalFormatting>
  <conditionalFormatting sqref="R19:R20">
    <cfRule type="cellIs" dxfId="288" priority="297" stopIfTrue="1" operator="equal">
      <formula>"②"</formula>
    </cfRule>
    <cfRule type="cellIs" dxfId="287" priority="298" stopIfTrue="1" operator="equal">
      <formula>"②"</formula>
    </cfRule>
  </conditionalFormatting>
  <conditionalFormatting sqref="R21:R22">
    <cfRule type="cellIs" dxfId="286" priority="295" stopIfTrue="1" operator="equal">
      <formula>"②"</formula>
    </cfRule>
    <cfRule type="cellIs" dxfId="285" priority="296" stopIfTrue="1" operator="equal">
      <formula>"②"</formula>
    </cfRule>
  </conditionalFormatting>
  <conditionalFormatting sqref="R23">
    <cfRule type="cellIs" dxfId="284" priority="293" stopIfTrue="1" operator="equal">
      <formula>"②"</formula>
    </cfRule>
    <cfRule type="cellIs" dxfId="283" priority="294" stopIfTrue="1" operator="equal">
      <formula>"②"</formula>
    </cfRule>
  </conditionalFormatting>
  <conditionalFormatting sqref="R24:R25">
    <cfRule type="cellIs" dxfId="282" priority="291" stopIfTrue="1" operator="equal">
      <formula>"②"</formula>
    </cfRule>
    <cfRule type="cellIs" dxfId="281" priority="292" stopIfTrue="1" operator="equal">
      <formula>"②"</formula>
    </cfRule>
  </conditionalFormatting>
  <conditionalFormatting sqref="R26:R27">
    <cfRule type="cellIs" dxfId="280" priority="289" stopIfTrue="1" operator="equal">
      <formula>"②"</formula>
    </cfRule>
    <cfRule type="cellIs" dxfId="279" priority="290" stopIfTrue="1" operator="equal">
      <formula>"②"</formula>
    </cfRule>
  </conditionalFormatting>
  <conditionalFormatting sqref="R28">
    <cfRule type="cellIs" dxfId="278" priority="287" stopIfTrue="1" operator="equal">
      <formula>"②"</formula>
    </cfRule>
    <cfRule type="cellIs" dxfId="277" priority="288" stopIfTrue="1" operator="equal">
      <formula>"②"</formula>
    </cfRule>
  </conditionalFormatting>
  <conditionalFormatting sqref="R29:R30">
    <cfRule type="cellIs" dxfId="276" priority="285" stopIfTrue="1" operator="equal">
      <formula>"②"</formula>
    </cfRule>
    <cfRule type="cellIs" dxfId="275" priority="286" stopIfTrue="1" operator="equal">
      <formula>"②"</formula>
    </cfRule>
  </conditionalFormatting>
  <conditionalFormatting sqref="R31:R32">
    <cfRule type="cellIs" dxfId="274" priority="283" stopIfTrue="1" operator="equal">
      <formula>"②"</formula>
    </cfRule>
    <cfRule type="cellIs" dxfId="273" priority="284" stopIfTrue="1" operator="equal">
      <formula>"②"</formula>
    </cfRule>
  </conditionalFormatting>
  <conditionalFormatting sqref="R33">
    <cfRule type="cellIs" dxfId="272" priority="281" stopIfTrue="1" operator="equal">
      <formula>"②"</formula>
    </cfRule>
    <cfRule type="cellIs" dxfId="271" priority="282" stopIfTrue="1" operator="equal">
      <formula>"②"</formula>
    </cfRule>
  </conditionalFormatting>
  <conditionalFormatting sqref="R34:R35">
    <cfRule type="cellIs" dxfId="270" priority="279" stopIfTrue="1" operator="equal">
      <formula>"②"</formula>
    </cfRule>
    <cfRule type="cellIs" dxfId="269" priority="280" stopIfTrue="1" operator="equal">
      <formula>"②"</formula>
    </cfRule>
  </conditionalFormatting>
  <conditionalFormatting sqref="R36:R37">
    <cfRule type="cellIs" dxfId="268" priority="277" stopIfTrue="1" operator="equal">
      <formula>"②"</formula>
    </cfRule>
    <cfRule type="cellIs" dxfId="267" priority="278" stopIfTrue="1" operator="equal">
      <formula>"②"</formula>
    </cfRule>
  </conditionalFormatting>
  <conditionalFormatting sqref="R38">
    <cfRule type="cellIs" dxfId="266" priority="275" stopIfTrue="1" operator="equal">
      <formula>"②"</formula>
    </cfRule>
    <cfRule type="cellIs" dxfId="265" priority="276" stopIfTrue="1" operator="equal">
      <formula>"②"</formula>
    </cfRule>
  </conditionalFormatting>
  <conditionalFormatting sqref="R39:R40">
    <cfRule type="cellIs" dxfId="264" priority="273" stopIfTrue="1" operator="equal">
      <formula>"②"</formula>
    </cfRule>
    <cfRule type="cellIs" dxfId="263" priority="274" stopIfTrue="1" operator="equal">
      <formula>"②"</formula>
    </cfRule>
  </conditionalFormatting>
  <conditionalFormatting sqref="R41:R42">
    <cfRule type="cellIs" dxfId="262" priority="271" stopIfTrue="1" operator="equal">
      <formula>"②"</formula>
    </cfRule>
    <cfRule type="cellIs" dxfId="261" priority="272" stopIfTrue="1" operator="equal">
      <formula>"②"</formula>
    </cfRule>
  </conditionalFormatting>
  <conditionalFormatting sqref="R43">
    <cfRule type="cellIs" dxfId="260" priority="269" stopIfTrue="1" operator="equal">
      <formula>"②"</formula>
    </cfRule>
    <cfRule type="cellIs" dxfId="259" priority="270" stopIfTrue="1" operator="equal">
      <formula>"②"</formula>
    </cfRule>
  </conditionalFormatting>
  <conditionalFormatting sqref="R44:R45">
    <cfRule type="cellIs" dxfId="258" priority="267" stopIfTrue="1" operator="equal">
      <formula>"②"</formula>
    </cfRule>
    <cfRule type="cellIs" dxfId="257" priority="268" stopIfTrue="1" operator="equal">
      <formula>"②"</formula>
    </cfRule>
  </conditionalFormatting>
  <conditionalFormatting sqref="R46:R47">
    <cfRule type="cellIs" dxfId="256" priority="265" stopIfTrue="1" operator="equal">
      <formula>"②"</formula>
    </cfRule>
    <cfRule type="cellIs" dxfId="255" priority="266" stopIfTrue="1" operator="equal">
      <formula>"②"</formula>
    </cfRule>
  </conditionalFormatting>
  <conditionalFormatting sqref="R48">
    <cfRule type="cellIs" dxfId="254" priority="263" stopIfTrue="1" operator="equal">
      <formula>"②"</formula>
    </cfRule>
    <cfRule type="cellIs" dxfId="253" priority="264" stopIfTrue="1" operator="equal">
      <formula>"②"</formula>
    </cfRule>
  </conditionalFormatting>
  <conditionalFormatting sqref="R49:R50">
    <cfRule type="cellIs" dxfId="252" priority="261" stopIfTrue="1" operator="equal">
      <formula>"②"</formula>
    </cfRule>
    <cfRule type="cellIs" dxfId="251" priority="262" stopIfTrue="1" operator="equal">
      <formula>"②"</formula>
    </cfRule>
  </conditionalFormatting>
  <conditionalFormatting sqref="R51:R52">
    <cfRule type="cellIs" dxfId="250" priority="259" stopIfTrue="1" operator="equal">
      <formula>"②"</formula>
    </cfRule>
    <cfRule type="cellIs" dxfId="249" priority="260" stopIfTrue="1" operator="equal">
      <formula>"②"</formula>
    </cfRule>
  </conditionalFormatting>
  <conditionalFormatting sqref="R53">
    <cfRule type="cellIs" dxfId="248" priority="257" stopIfTrue="1" operator="equal">
      <formula>"②"</formula>
    </cfRule>
    <cfRule type="cellIs" dxfId="247" priority="258" stopIfTrue="1" operator="equal">
      <formula>"②"</formula>
    </cfRule>
  </conditionalFormatting>
  <conditionalFormatting sqref="R54:R55">
    <cfRule type="cellIs" dxfId="246" priority="255" stopIfTrue="1" operator="equal">
      <formula>"②"</formula>
    </cfRule>
    <cfRule type="cellIs" dxfId="245" priority="256" stopIfTrue="1" operator="equal">
      <formula>"②"</formula>
    </cfRule>
  </conditionalFormatting>
  <conditionalFormatting sqref="R56:R57">
    <cfRule type="cellIs" dxfId="244" priority="253" stopIfTrue="1" operator="equal">
      <formula>"②"</formula>
    </cfRule>
    <cfRule type="cellIs" dxfId="243" priority="254" stopIfTrue="1" operator="equal">
      <formula>"②"</formula>
    </cfRule>
  </conditionalFormatting>
  <conditionalFormatting sqref="R58">
    <cfRule type="cellIs" dxfId="242" priority="251" stopIfTrue="1" operator="equal">
      <formula>"②"</formula>
    </cfRule>
    <cfRule type="cellIs" dxfId="241" priority="252" stopIfTrue="1" operator="equal">
      <formula>"②"</formula>
    </cfRule>
  </conditionalFormatting>
  <conditionalFormatting sqref="R59:R60">
    <cfRule type="cellIs" dxfId="240" priority="249" stopIfTrue="1" operator="equal">
      <formula>"②"</formula>
    </cfRule>
    <cfRule type="cellIs" dxfId="239" priority="250" stopIfTrue="1" operator="equal">
      <formula>"②"</formula>
    </cfRule>
  </conditionalFormatting>
  <conditionalFormatting sqref="R61:R62">
    <cfRule type="cellIs" dxfId="238" priority="247" stopIfTrue="1" operator="equal">
      <formula>"②"</formula>
    </cfRule>
    <cfRule type="cellIs" dxfId="237" priority="248" stopIfTrue="1" operator="equal">
      <formula>"②"</formula>
    </cfRule>
  </conditionalFormatting>
  <conditionalFormatting sqref="R63">
    <cfRule type="cellIs" dxfId="236" priority="245" stopIfTrue="1" operator="equal">
      <formula>"②"</formula>
    </cfRule>
    <cfRule type="cellIs" dxfId="235" priority="246" stopIfTrue="1" operator="equal">
      <formula>"②"</formula>
    </cfRule>
  </conditionalFormatting>
  <conditionalFormatting sqref="R64:R65">
    <cfRule type="cellIs" dxfId="234" priority="243" stopIfTrue="1" operator="equal">
      <formula>"②"</formula>
    </cfRule>
    <cfRule type="cellIs" dxfId="233" priority="244" stopIfTrue="1" operator="equal">
      <formula>"②"</formula>
    </cfRule>
  </conditionalFormatting>
  <conditionalFormatting sqref="R66:R67">
    <cfRule type="cellIs" dxfId="232" priority="241" stopIfTrue="1" operator="equal">
      <formula>"②"</formula>
    </cfRule>
    <cfRule type="cellIs" dxfId="231" priority="242" stopIfTrue="1" operator="equal">
      <formula>"②"</formula>
    </cfRule>
  </conditionalFormatting>
  <conditionalFormatting sqref="R68">
    <cfRule type="cellIs" dxfId="230" priority="239" stopIfTrue="1" operator="equal">
      <formula>"②"</formula>
    </cfRule>
    <cfRule type="cellIs" dxfId="229" priority="240" stopIfTrue="1" operator="equal">
      <formula>"②"</formula>
    </cfRule>
  </conditionalFormatting>
  <conditionalFormatting sqref="T19:T22">
    <cfRule type="cellIs" dxfId="228" priority="232" stopIfTrue="1" operator="equal">
      <formula>"④"</formula>
    </cfRule>
  </conditionalFormatting>
  <conditionalFormatting sqref="T19:T22">
    <cfRule type="cellIs" dxfId="227" priority="231" stopIfTrue="1" operator="equal">
      <formula>"④"</formula>
    </cfRule>
  </conditionalFormatting>
  <conditionalFormatting sqref="T23">
    <cfRule type="cellIs" dxfId="226" priority="230" stopIfTrue="1" operator="equal">
      <formula>"④"</formula>
    </cfRule>
  </conditionalFormatting>
  <conditionalFormatting sqref="T23">
    <cfRule type="cellIs" dxfId="225" priority="229" stopIfTrue="1" operator="equal">
      <formula>"④"</formula>
    </cfRule>
  </conditionalFormatting>
  <conditionalFormatting sqref="T24:T27">
    <cfRule type="cellIs" dxfId="224" priority="228" stopIfTrue="1" operator="equal">
      <formula>"④"</formula>
    </cfRule>
  </conditionalFormatting>
  <conditionalFormatting sqref="T24:T27">
    <cfRule type="cellIs" dxfId="223" priority="227" stopIfTrue="1" operator="equal">
      <formula>"④"</formula>
    </cfRule>
  </conditionalFormatting>
  <conditionalFormatting sqref="T28">
    <cfRule type="cellIs" dxfId="222" priority="226" stopIfTrue="1" operator="equal">
      <formula>"④"</formula>
    </cfRule>
  </conditionalFormatting>
  <conditionalFormatting sqref="T28">
    <cfRule type="cellIs" dxfId="221" priority="225" stopIfTrue="1" operator="equal">
      <formula>"④"</formula>
    </cfRule>
  </conditionalFormatting>
  <conditionalFormatting sqref="T29:T32">
    <cfRule type="cellIs" dxfId="220" priority="224" stopIfTrue="1" operator="equal">
      <formula>"④"</formula>
    </cfRule>
  </conditionalFormatting>
  <conditionalFormatting sqref="T29:T32">
    <cfRule type="cellIs" dxfId="219" priority="223" stopIfTrue="1" operator="equal">
      <formula>"④"</formula>
    </cfRule>
  </conditionalFormatting>
  <conditionalFormatting sqref="T33">
    <cfRule type="cellIs" dxfId="218" priority="222" stopIfTrue="1" operator="equal">
      <formula>"④"</formula>
    </cfRule>
  </conditionalFormatting>
  <conditionalFormatting sqref="T33">
    <cfRule type="cellIs" dxfId="217" priority="221" stopIfTrue="1" operator="equal">
      <formula>"④"</formula>
    </cfRule>
  </conditionalFormatting>
  <conditionalFormatting sqref="T34:T37">
    <cfRule type="cellIs" dxfId="216" priority="220" stopIfTrue="1" operator="equal">
      <formula>"④"</formula>
    </cfRule>
  </conditionalFormatting>
  <conditionalFormatting sqref="T34:T37">
    <cfRule type="cellIs" dxfId="215" priority="219" stopIfTrue="1" operator="equal">
      <formula>"④"</formula>
    </cfRule>
  </conditionalFormatting>
  <conditionalFormatting sqref="T38">
    <cfRule type="cellIs" dxfId="214" priority="218" stopIfTrue="1" operator="equal">
      <formula>"④"</formula>
    </cfRule>
  </conditionalFormatting>
  <conditionalFormatting sqref="T38">
    <cfRule type="cellIs" dxfId="213" priority="217" stopIfTrue="1" operator="equal">
      <formula>"④"</formula>
    </cfRule>
  </conditionalFormatting>
  <conditionalFormatting sqref="T39:T42">
    <cfRule type="cellIs" dxfId="212" priority="216" stopIfTrue="1" operator="equal">
      <formula>"④"</formula>
    </cfRule>
  </conditionalFormatting>
  <conditionalFormatting sqref="T39:T42">
    <cfRule type="cellIs" dxfId="211" priority="215" stopIfTrue="1" operator="equal">
      <formula>"④"</formula>
    </cfRule>
  </conditionalFormatting>
  <conditionalFormatting sqref="T43">
    <cfRule type="cellIs" dxfId="210" priority="214" stopIfTrue="1" operator="equal">
      <formula>"④"</formula>
    </cfRule>
  </conditionalFormatting>
  <conditionalFormatting sqref="T43">
    <cfRule type="cellIs" dxfId="209" priority="213" stopIfTrue="1" operator="equal">
      <formula>"④"</formula>
    </cfRule>
  </conditionalFormatting>
  <conditionalFormatting sqref="T44:T47">
    <cfRule type="cellIs" dxfId="208" priority="212" stopIfTrue="1" operator="equal">
      <formula>"④"</formula>
    </cfRule>
  </conditionalFormatting>
  <conditionalFormatting sqref="T44:T47">
    <cfRule type="cellIs" dxfId="207" priority="211" stopIfTrue="1" operator="equal">
      <formula>"④"</formula>
    </cfRule>
  </conditionalFormatting>
  <conditionalFormatting sqref="T48">
    <cfRule type="cellIs" dxfId="206" priority="210" stopIfTrue="1" operator="equal">
      <formula>"④"</formula>
    </cfRule>
  </conditionalFormatting>
  <conditionalFormatting sqref="T48">
    <cfRule type="cellIs" dxfId="205" priority="209" stopIfTrue="1" operator="equal">
      <formula>"④"</formula>
    </cfRule>
  </conditionalFormatting>
  <conditionalFormatting sqref="T49:T52">
    <cfRule type="cellIs" dxfId="204" priority="208" stopIfTrue="1" operator="equal">
      <formula>"④"</formula>
    </cfRule>
  </conditionalFormatting>
  <conditionalFormatting sqref="T49:T52">
    <cfRule type="cellIs" dxfId="203" priority="207" stopIfTrue="1" operator="equal">
      <formula>"④"</formula>
    </cfRule>
  </conditionalFormatting>
  <conditionalFormatting sqref="T53">
    <cfRule type="cellIs" dxfId="202" priority="206" stopIfTrue="1" operator="equal">
      <formula>"④"</formula>
    </cfRule>
  </conditionalFormatting>
  <conditionalFormatting sqref="T53">
    <cfRule type="cellIs" dxfId="201" priority="205" stopIfTrue="1" operator="equal">
      <formula>"④"</formula>
    </cfRule>
  </conditionalFormatting>
  <conditionalFormatting sqref="T54:T57">
    <cfRule type="cellIs" dxfId="200" priority="204" stopIfTrue="1" operator="equal">
      <formula>"④"</formula>
    </cfRule>
  </conditionalFormatting>
  <conditionalFormatting sqref="T54:T57">
    <cfRule type="cellIs" dxfId="199" priority="203" stopIfTrue="1" operator="equal">
      <formula>"④"</formula>
    </cfRule>
  </conditionalFormatting>
  <conditionalFormatting sqref="T58">
    <cfRule type="cellIs" dxfId="198" priority="202" stopIfTrue="1" operator="equal">
      <formula>"④"</formula>
    </cfRule>
  </conditionalFormatting>
  <conditionalFormatting sqref="T58">
    <cfRule type="cellIs" dxfId="197" priority="201" stopIfTrue="1" operator="equal">
      <formula>"④"</formula>
    </cfRule>
  </conditionalFormatting>
  <conditionalFormatting sqref="T59:T62">
    <cfRule type="cellIs" dxfId="196" priority="200" stopIfTrue="1" operator="equal">
      <formula>"④"</formula>
    </cfRule>
  </conditionalFormatting>
  <conditionalFormatting sqref="T59:T62">
    <cfRule type="cellIs" dxfId="195" priority="199" stopIfTrue="1" operator="equal">
      <formula>"④"</formula>
    </cfRule>
  </conditionalFormatting>
  <conditionalFormatting sqref="T63">
    <cfRule type="cellIs" dxfId="194" priority="198" stopIfTrue="1" operator="equal">
      <formula>"④"</formula>
    </cfRule>
  </conditionalFormatting>
  <conditionalFormatting sqref="T63">
    <cfRule type="cellIs" dxfId="193" priority="197" stopIfTrue="1" operator="equal">
      <formula>"④"</formula>
    </cfRule>
  </conditionalFormatting>
  <conditionalFormatting sqref="T64:T67">
    <cfRule type="cellIs" dxfId="192" priority="196" stopIfTrue="1" operator="equal">
      <formula>"④"</formula>
    </cfRule>
  </conditionalFormatting>
  <conditionalFormatting sqref="T64:T67">
    <cfRule type="cellIs" dxfId="191" priority="195" stopIfTrue="1" operator="equal">
      <formula>"④"</formula>
    </cfRule>
  </conditionalFormatting>
  <conditionalFormatting sqref="T68">
    <cfRule type="cellIs" dxfId="190" priority="194" stopIfTrue="1" operator="equal">
      <formula>"④"</formula>
    </cfRule>
  </conditionalFormatting>
  <conditionalFormatting sqref="T68">
    <cfRule type="cellIs" dxfId="189" priority="193" stopIfTrue="1" operator="equal">
      <formula>"④"</formula>
    </cfRule>
  </conditionalFormatting>
  <conditionalFormatting sqref="V19:V22">
    <cfRule type="cellIs" dxfId="188" priority="188" stopIfTrue="1" operator="equal">
      <formula>"④"</formula>
    </cfRule>
  </conditionalFormatting>
  <conditionalFormatting sqref="V19:V20">
    <cfRule type="cellIs" dxfId="187" priority="186" stopIfTrue="1" operator="equal">
      <formula>"⑥"</formula>
    </cfRule>
    <cfRule type="cellIs" dxfId="186" priority="187" stopIfTrue="1" operator="equal">
      <formula>"⑥"</formula>
    </cfRule>
  </conditionalFormatting>
  <conditionalFormatting sqref="V21:V22">
    <cfRule type="cellIs" dxfId="185" priority="184" stopIfTrue="1" operator="equal">
      <formula>"⑥"</formula>
    </cfRule>
    <cfRule type="cellIs" dxfId="184" priority="185" stopIfTrue="1" operator="equal">
      <formula>"⑥"</formula>
    </cfRule>
  </conditionalFormatting>
  <conditionalFormatting sqref="V23">
    <cfRule type="cellIs" dxfId="183" priority="183" stopIfTrue="1" operator="equal">
      <formula>"④"</formula>
    </cfRule>
  </conditionalFormatting>
  <conditionalFormatting sqref="V23">
    <cfRule type="cellIs" dxfId="182" priority="181" stopIfTrue="1" operator="equal">
      <formula>"⑥"</formula>
    </cfRule>
    <cfRule type="cellIs" dxfId="181" priority="182" stopIfTrue="1" operator="equal">
      <formula>"⑥"</formula>
    </cfRule>
  </conditionalFormatting>
  <conditionalFormatting sqref="V24:V27">
    <cfRule type="cellIs" dxfId="180" priority="180" stopIfTrue="1" operator="equal">
      <formula>"④"</formula>
    </cfRule>
  </conditionalFormatting>
  <conditionalFormatting sqref="V24:V25">
    <cfRule type="cellIs" dxfId="179" priority="178" stopIfTrue="1" operator="equal">
      <formula>"⑥"</formula>
    </cfRule>
    <cfRule type="cellIs" dxfId="178" priority="179" stopIfTrue="1" operator="equal">
      <formula>"⑥"</formula>
    </cfRule>
  </conditionalFormatting>
  <conditionalFormatting sqref="V26:V27">
    <cfRule type="cellIs" dxfId="177" priority="176" stopIfTrue="1" operator="equal">
      <formula>"⑥"</formula>
    </cfRule>
    <cfRule type="cellIs" dxfId="176" priority="177" stopIfTrue="1" operator="equal">
      <formula>"⑥"</formula>
    </cfRule>
  </conditionalFormatting>
  <conditionalFormatting sqref="V28">
    <cfRule type="cellIs" dxfId="175" priority="175" stopIfTrue="1" operator="equal">
      <formula>"④"</formula>
    </cfRule>
  </conditionalFormatting>
  <conditionalFormatting sqref="V28">
    <cfRule type="cellIs" dxfId="174" priority="173" stopIfTrue="1" operator="equal">
      <formula>"⑥"</formula>
    </cfRule>
    <cfRule type="cellIs" dxfId="173" priority="174" stopIfTrue="1" operator="equal">
      <formula>"⑥"</formula>
    </cfRule>
  </conditionalFormatting>
  <conditionalFormatting sqref="V29:V32">
    <cfRule type="cellIs" dxfId="172" priority="172" stopIfTrue="1" operator="equal">
      <formula>"④"</formula>
    </cfRule>
  </conditionalFormatting>
  <conditionalFormatting sqref="V29:V30">
    <cfRule type="cellIs" dxfId="171" priority="170" stopIfTrue="1" operator="equal">
      <formula>"⑥"</formula>
    </cfRule>
    <cfRule type="cellIs" dxfId="170" priority="171" stopIfTrue="1" operator="equal">
      <formula>"⑥"</formula>
    </cfRule>
  </conditionalFormatting>
  <conditionalFormatting sqref="V31:V32">
    <cfRule type="cellIs" dxfId="169" priority="168" stopIfTrue="1" operator="equal">
      <formula>"⑥"</formula>
    </cfRule>
    <cfRule type="cellIs" dxfId="168" priority="169" stopIfTrue="1" operator="equal">
      <formula>"⑥"</formula>
    </cfRule>
  </conditionalFormatting>
  <conditionalFormatting sqref="V33">
    <cfRule type="cellIs" dxfId="167" priority="167" stopIfTrue="1" operator="equal">
      <formula>"④"</formula>
    </cfRule>
  </conditionalFormatting>
  <conditionalFormatting sqref="V33">
    <cfRule type="cellIs" dxfId="166" priority="165" stopIfTrue="1" operator="equal">
      <formula>"⑥"</formula>
    </cfRule>
    <cfRule type="cellIs" dxfId="165" priority="166" stopIfTrue="1" operator="equal">
      <formula>"⑥"</formula>
    </cfRule>
  </conditionalFormatting>
  <conditionalFormatting sqref="V34:V37">
    <cfRule type="cellIs" dxfId="164" priority="164" stopIfTrue="1" operator="equal">
      <formula>"④"</formula>
    </cfRule>
  </conditionalFormatting>
  <conditionalFormatting sqref="V34:V35">
    <cfRule type="cellIs" dxfId="163" priority="162" stopIfTrue="1" operator="equal">
      <formula>"⑥"</formula>
    </cfRule>
    <cfRule type="cellIs" dxfId="162" priority="163" stopIfTrue="1" operator="equal">
      <formula>"⑥"</formula>
    </cfRule>
  </conditionalFormatting>
  <conditionalFormatting sqref="V36:V37">
    <cfRule type="cellIs" dxfId="161" priority="160" stopIfTrue="1" operator="equal">
      <formula>"⑥"</formula>
    </cfRule>
    <cfRule type="cellIs" dxfId="160" priority="161" stopIfTrue="1" operator="equal">
      <formula>"⑥"</formula>
    </cfRule>
  </conditionalFormatting>
  <conditionalFormatting sqref="V38">
    <cfRule type="cellIs" dxfId="159" priority="159" stopIfTrue="1" operator="equal">
      <formula>"④"</formula>
    </cfRule>
  </conditionalFormatting>
  <conditionalFormatting sqref="V38">
    <cfRule type="cellIs" dxfId="158" priority="157" stopIfTrue="1" operator="equal">
      <formula>"⑥"</formula>
    </cfRule>
    <cfRule type="cellIs" dxfId="157" priority="158" stopIfTrue="1" operator="equal">
      <formula>"⑥"</formula>
    </cfRule>
  </conditionalFormatting>
  <conditionalFormatting sqref="V39:V42">
    <cfRule type="cellIs" dxfId="156" priority="156" stopIfTrue="1" operator="equal">
      <formula>"④"</formula>
    </cfRule>
  </conditionalFormatting>
  <conditionalFormatting sqref="V39:V40">
    <cfRule type="cellIs" dxfId="155" priority="154" stopIfTrue="1" operator="equal">
      <formula>"⑥"</formula>
    </cfRule>
    <cfRule type="cellIs" dxfId="154" priority="155" stopIfTrue="1" operator="equal">
      <formula>"⑥"</formula>
    </cfRule>
  </conditionalFormatting>
  <conditionalFormatting sqref="V41:V42">
    <cfRule type="cellIs" dxfId="153" priority="152" stopIfTrue="1" operator="equal">
      <formula>"⑥"</formula>
    </cfRule>
    <cfRule type="cellIs" dxfId="152" priority="153" stopIfTrue="1" operator="equal">
      <formula>"⑥"</formula>
    </cfRule>
  </conditionalFormatting>
  <conditionalFormatting sqref="V43">
    <cfRule type="cellIs" dxfId="151" priority="151" stopIfTrue="1" operator="equal">
      <formula>"④"</formula>
    </cfRule>
  </conditionalFormatting>
  <conditionalFormatting sqref="V43">
    <cfRule type="cellIs" dxfId="150" priority="149" stopIfTrue="1" operator="equal">
      <formula>"⑥"</formula>
    </cfRule>
    <cfRule type="cellIs" dxfId="149" priority="150" stopIfTrue="1" operator="equal">
      <formula>"⑥"</formula>
    </cfRule>
  </conditionalFormatting>
  <conditionalFormatting sqref="V44:V47">
    <cfRule type="cellIs" dxfId="148" priority="148" stopIfTrue="1" operator="equal">
      <formula>"④"</formula>
    </cfRule>
  </conditionalFormatting>
  <conditionalFormatting sqref="V44:V45">
    <cfRule type="cellIs" dxfId="147" priority="146" stopIfTrue="1" operator="equal">
      <formula>"⑥"</formula>
    </cfRule>
    <cfRule type="cellIs" dxfId="146" priority="147" stopIfTrue="1" operator="equal">
      <formula>"⑥"</formula>
    </cfRule>
  </conditionalFormatting>
  <conditionalFormatting sqref="V46:V47">
    <cfRule type="cellIs" dxfId="145" priority="144" stopIfTrue="1" operator="equal">
      <formula>"⑥"</formula>
    </cfRule>
    <cfRule type="cellIs" dxfId="144" priority="145" stopIfTrue="1" operator="equal">
      <formula>"⑥"</formula>
    </cfRule>
  </conditionalFormatting>
  <conditionalFormatting sqref="V48">
    <cfRule type="cellIs" dxfId="143" priority="143" stopIfTrue="1" operator="equal">
      <formula>"④"</formula>
    </cfRule>
  </conditionalFormatting>
  <conditionalFormatting sqref="V48">
    <cfRule type="cellIs" dxfId="142" priority="141" stopIfTrue="1" operator="equal">
      <formula>"⑥"</formula>
    </cfRule>
    <cfRule type="cellIs" dxfId="141" priority="142" stopIfTrue="1" operator="equal">
      <formula>"⑥"</formula>
    </cfRule>
  </conditionalFormatting>
  <conditionalFormatting sqref="V49:V52">
    <cfRule type="cellIs" dxfId="140" priority="140" stopIfTrue="1" operator="equal">
      <formula>"④"</formula>
    </cfRule>
  </conditionalFormatting>
  <conditionalFormatting sqref="V49:V50">
    <cfRule type="cellIs" dxfId="139" priority="138" stopIfTrue="1" operator="equal">
      <formula>"⑥"</formula>
    </cfRule>
    <cfRule type="cellIs" dxfId="138" priority="139" stopIfTrue="1" operator="equal">
      <formula>"⑥"</formula>
    </cfRule>
  </conditionalFormatting>
  <conditionalFormatting sqref="V51:V52">
    <cfRule type="cellIs" dxfId="137" priority="136" stopIfTrue="1" operator="equal">
      <formula>"⑥"</formula>
    </cfRule>
    <cfRule type="cellIs" dxfId="136" priority="137" stopIfTrue="1" operator="equal">
      <formula>"⑥"</formula>
    </cfRule>
  </conditionalFormatting>
  <conditionalFormatting sqref="V53">
    <cfRule type="cellIs" dxfId="135" priority="135" stopIfTrue="1" operator="equal">
      <formula>"④"</formula>
    </cfRule>
  </conditionalFormatting>
  <conditionalFormatting sqref="V53">
    <cfRule type="cellIs" dxfId="134" priority="133" stopIfTrue="1" operator="equal">
      <formula>"⑥"</formula>
    </cfRule>
    <cfRule type="cellIs" dxfId="133" priority="134" stopIfTrue="1" operator="equal">
      <formula>"⑥"</formula>
    </cfRule>
  </conditionalFormatting>
  <conditionalFormatting sqref="V54:V57">
    <cfRule type="cellIs" dxfId="132" priority="132" stopIfTrue="1" operator="equal">
      <formula>"④"</formula>
    </cfRule>
  </conditionalFormatting>
  <conditionalFormatting sqref="V54:V55">
    <cfRule type="cellIs" dxfId="131" priority="130" stopIfTrue="1" operator="equal">
      <formula>"⑥"</formula>
    </cfRule>
    <cfRule type="cellIs" dxfId="130" priority="131" stopIfTrue="1" operator="equal">
      <formula>"⑥"</formula>
    </cfRule>
  </conditionalFormatting>
  <conditionalFormatting sqref="V56:V57">
    <cfRule type="cellIs" dxfId="129" priority="128" stopIfTrue="1" operator="equal">
      <formula>"⑥"</formula>
    </cfRule>
    <cfRule type="cellIs" dxfId="128" priority="129" stopIfTrue="1" operator="equal">
      <formula>"⑥"</formula>
    </cfRule>
  </conditionalFormatting>
  <conditionalFormatting sqref="V58">
    <cfRule type="cellIs" dxfId="127" priority="127" stopIfTrue="1" operator="equal">
      <formula>"④"</formula>
    </cfRule>
  </conditionalFormatting>
  <conditionalFormatting sqref="V58">
    <cfRule type="cellIs" dxfId="126" priority="125" stopIfTrue="1" operator="equal">
      <formula>"⑥"</formula>
    </cfRule>
    <cfRule type="cellIs" dxfId="125" priority="126" stopIfTrue="1" operator="equal">
      <formula>"⑥"</formula>
    </cfRule>
  </conditionalFormatting>
  <conditionalFormatting sqref="V59:V62">
    <cfRule type="cellIs" dxfId="124" priority="124" stopIfTrue="1" operator="equal">
      <formula>"④"</formula>
    </cfRule>
  </conditionalFormatting>
  <conditionalFormatting sqref="V59:V60">
    <cfRule type="cellIs" dxfId="123" priority="122" stopIfTrue="1" operator="equal">
      <formula>"⑥"</formula>
    </cfRule>
    <cfRule type="cellIs" dxfId="122" priority="123" stopIfTrue="1" operator="equal">
      <formula>"⑥"</formula>
    </cfRule>
  </conditionalFormatting>
  <conditionalFormatting sqref="V61:V62">
    <cfRule type="cellIs" dxfId="121" priority="120" stopIfTrue="1" operator="equal">
      <formula>"⑥"</formula>
    </cfRule>
    <cfRule type="cellIs" dxfId="120" priority="121" stopIfTrue="1" operator="equal">
      <formula>"⑥"</formula>
    </cfRule>
  </conditionalFormatting>
  <conditionalFormatting sqref="V63">
    <cfRule type="cellIs" dxfId="119" priority="119" stopIfTrue="1" operator="equal">
      <formula>"④"</formula>
    </cfRule>
  </conditionalFormatting>
  <conditionalFormatting sqref="V63">
    <cfRule type="cellIs" dxfId="118" priority="117" stopIfTrue="1" operator="equal">
      <formula>"⑥"</formula>
    </cfRule>
    <cfRule type="cellIs" dxfId="117" priority="118" stopIfTrue="1" operator="equal">
      <formula>"⑥"</formula>
    </cfRule>
  </conditionalFormatting>
  <conditionalFormatting sqref="V64:V67">
    <cfRule type="cellIs" dxfId="116" priority="116" stopIfTrue="1" operator="equal">
      <formula>"④"</formula>
    </cfRule>
  </conditionalFormatting>
  <conditionalFormatting sqref="V64:V65">
    <cfRule type="cellIs" dxfId="115" priority="114" stopIfTrue="1" operator="equal">
      <formula>"⑥"</formula>
    </cfRule>
    <cfRule type="cellIs" dxfId="114" priority="115" stopIfTrue="1" operator="equal">
      <formula>"⑥"</formula>
    </cfRule>
  </conditionalFormatting>
  <conditionalFormatting sqref="V66:V67">
    <cfRule type="cellIs" dxfId="113" priority="112" stopIfTrue="1" operator="equal">
      <formula>"⑥"</formula>
    </cfRule>
    <cfRule type="cellIs" dxfId="112" priority="113" stopIfTrue="1" operator="equal">
      <formula>"⑥"</formula>
    </cfRule>
  </conditionalFormatting>
  <conditionalFormatting sqref="V68">
    <cfRule type="cellIs" dxfId="111" priority="111" stopIfTrue="1" operator="equal">
      <formula>"④"</formula>
    </cfRule>
  </conditionalFormatting>
  <conditionalFormatting sqref="V68">
    <cfRule type="cellIs" dxfId="110" priority="109" stopIfTrue="1" operator="equal">
      <formula>"⑥"</formula>
    </cfRule>
    <cfRule type="cellIs" dxfId="109" priority="110" stopIfTrue="1" operator="equal">
      <formula>"⑥"</formula>
    </cfRule>
  </conditionalFormatting>
  <conditionalFormatting sqref="X19:X20">
    <cfRule type="cellIs" dxfId="108" priority="98" stopIfTrue="1" operator="equal">
      <formula>"⑧"</formula>
    </cfRule>
    <cfRule type="cellIs" dxfId="107" priority="100" stopIfTrue="1" operator="equal">
      <formula>"⑥"</formula>
    </cfRule>
  </conditionalFormatting>
  <conditionalFormatting sqref="X19:X20">
    <cfRule type="cellIs" dxfId="106" priority="99" stopIfTrue="1" operator="equal">
      <formula>"⑧"</formula>
    </cfRule>
  </conditionalFormatting>
  <conditionalFormatting sqref="X21:X22">
    <cfRule type="cellIs" dxfId="105" priority="95" stopIfTrue="1" operator="equal">
      <formula>"⑧"</formula>
    </cfRule>
    <cfRule type="cellIs" dxfId="104" priority="97" stopIfTrue="1" operator="equal">
      <formula>"⑥"</formula>
    </cfRule>
  </conditionalFormatting>
  <conditionalFormatting sqref="X21:X22">
    <cfRule type="cellIs" dxfId="103" priority="96" stopIfTrue="1" operator="equal">
      <formula>"⑧"</formula>
    </cfRule>
  </conditionalFormatting>
  <conditionalFormatting sqref="X23">
    <cfRule type="cellIs" dxfId="102" priority="92" stopIfTrue="1" operator="equal">
      <formula>"⑧"</formula>
    </cfRule>
    <cfRule type="cellIs" dxfId="101" priority="94" stopIfTrue="1" operator="equal">
      <formula>"⑥"</formula>
    </cfRule>
  </conditionalFormatting>
  <conditionalFormatting sqref="X23">
    <cfRule type="cellIs" dxfId="100" priority="93" stopIfTrue="1" operator="equal">
      <formula>"⑧"</formula>
    </cfRule>
  </conditionalFormatting>
  <conditionalFormatting sqref="X24:X25">
    <cfRule type="cellIs" dxfId="99" priority="89" stopIfTrue="1" operator="equal">
      <formula>"⑧"</formula>
    </cfRule>
    <cfRule type="cellIs" dxfId="98" priority="91" stopIfTrue="1" operator="equal">
      <formula>"⑥"</formula>
    </cfRule>
  </conditionalFormatting>
  <conditionalFormatting sqref="X24:X25">
    <cfRule type="cellIs" dxfId="97" priority="90" stopIfTrue="1" operator="equal">
      <formula>"⑧"</formula>
    </cfRule>
  </conditionalFormatting>
  <conditionalFormatting sqref="X26:X27">
    <cfRule type="cellIs" dxfId="96" priority="86" stopIfTrue="1" operator="equal">
      <formula>"⑧"</formula>
    </cfRule>
    <cfRule type="cellIs" dxfId="95" priority="88" stopIfTrue="1" operator="equal">
      <formula>"⑥"</formula>
    </cfRule>
  </conditionalFormatting>
  <conditionalFormatting sqref="X26:X27">
    <cfRule type="cellIs" dxfId="94" priority="87" stopIfTrue="1" operator="equal">
      <formula>"⑧"</formula>
    </cfRule>
  </conditionalFormatting>
  <conditionalFormatting sqref="X28">
    <cfRule type="cellIs" dxfId="93" priority="83" stopIfTrue="1" operator="equal">
      <formula>"⑧"</formula>
    </cfRule>
    <cfRule type="cellIs" dxfId="92" priority="85" stopIfTrue="1" operator="equal">
      <formula>"⑥"</formula>
    </cfRule>
  </conditionalFormatting>
  <conditionalFormatting sqref="X28">
    <cfRule type="cellIs" dxfId="91" priority="84" stopIfTrue="1" operator="equal">
      <formula>"⑧"</formula>
    </cfRule>
  </conditionalFormatting>
  <conditionalFormatting sqref="X29:X30">
    <cfRule type="cellIs" dxfId="90" priority="80" stopIfTrue="1" operator="equal">
      <formula>"⑧"</formula>
    </cfRule>
    <cfRule type="cellIs" dxfId="89" priority="82" stopIfTrue="1" operator="equal">
      <formula>"⑥"</formula>
    </cfRule>
  </conditionalFormatting>
  <conditionalFormatting sqref="X29:X30">
    <cfRule type="cellIs" dxfId="88" priority="81" stopIfTrue="1" operator="equal">
      <formula>"⑧"</formula>
    </cfRule>
  </conditionalFormatting>
  <conditionalFormatting sqref="X31:X32">
    <cfRule type="cellIs" dxfId="87" priority="77" stopIfTrue="1" operator="equal">
      <formula>"⑧"</formula>
    </cfRule>
    <cfRule type="cellIs" dxfId="86" priority="79" stopIfTrue="1" operator="equal">
      <formula>"⑥"</formula>
    </cfRule>
  </conditionalFormatting>
  <conditionalFormatting sqref="X31:X32">
    <cfRule type="cellIs" dxfId="85" priority="78" stopIfTrue="1" operator="equal">
      <formula>"⑧"</formula>
    </cfRule>
  </conditionalFormatting>
  <conditionalFormatting sqref="X33">
    <cfRule type="cellIs" dxfId="84" priority="74" stopIfTrue="1" operator="equal">
      <formula>"⑧"</formula>
    </cfRule>
    <cfRule type="cellIs" dxfId="83" priority="76" stopIfTrue="1" operator="equal">
      <formula>"⑥"</formula>
    </cfRule>
  </conditionalFormatting>
  <conditionalFormatting sqref="X33">
    <cfRule type="cellIs" dxfId="82" priority="75" stopIfTrue="1" operator="equal">
      <formula>"⑧"</formula>
    </cfRule>
  </conditionalFormatting>
  <conditionalFormatting sqref="X34:X35">
    <cfRule type="cellIs" dxfId="81" priority="71" stopIfTrue="1" operator="equal">
      <formula>"⑧"</formula>
    </cfRule>
    <cfRule type="cellIs" dxfId="80" priority="73" stopIfTrue="1" operator="equal">
      <formula>"⑥"</formula>
    </cfRule>
  </conditionalFormatting>
  <conditionalFormatting sqref="X34:X35">
    <cfRule type="cellIs" dxfId="79" priority="72" stopIfTrue="1" operator="equal">
      <formula>"⑧"</formula>
    </cfRule>
  </conditionalFormatting>
  <conditionalFormatting sqref="X36:X37">
    <cfRule type="cellIs" dxfId="78" priority="68" stopIfTrue="1" operator="equal">
      <formula>"⑧"</formula>
    </cfRule>
    <cfRule type="cellIs" dxfId="77" priority="70" stopIfTrue="1" operator="equal">
      <formula>"⑥"</formula>
    </cfRule>
  </conditionalFormatting>
  <conditionalFormatting sqref="X36:X37">
    <cfRule type="cellIs" dxfId="76" priority="69" stopIfTrue="1" operator="equal">
      <formula>"⑧"</formula>
    </cfRule>
  </conditionalFormatting>
  <conditionalFormatting sqref="X38">
    <cfRule type="cellIs" dxfId="75" priority="65" stopIfTrue="1" operator="equal">
      <formula>"⑧"</formula>
    </cfRule>
    <cfRule type="cellIs" dxfId="74" priority="67" stopIfTrue="1" operator="equal">
      <formula>"⑥"</formula>
    </cfRule>
  </conditionalFormatting>
  <conditionalFormatting sqref="X38">
    <cfRule type="cellIs" dxfId="73" priority="66" stopIfTrue="1" operator="equal">
      <formula>"⑧"</formula>
    </cfRule>
  </conditionalFormatting>
  <conditionalFormatting sqref="X39:X40">
    <cfRule type="cellIs" dxfId="72" priority="62" stopIfTrue="1" operator="equal">
      <formula>"⑧"</formula>
    </cfRule>
    <cfRule type="cellIs" dxfId="71" priority="64" stopIfTrue="1" operator="equal">
      <formula>"⑥"</formula>
    </cfRule>
  </conditionalFormatting>
  <conditionalFormatting sqref="X39:X40">
    <cfRule type="cellIs" dxfId="70" priority="63" stopIfTrue="1" operator="equal">
      <formula>"⑧"</formula>
    </cfRule>
  </conditionalFormatting>
  <conditionalFormatting sqref="X41:X42">
    <cfRule type="cellIs" dxfId="69" priority="59" stopIfTrue="1" operator="equal">
      <formula>"⑧"</formula>
    </cfRule>
    <cfRule type="cellIs" dxfId="68" priority="61" stopIfTrue="1" operator="equal">
      <formula>"⑥"</formula>
    </cfRule>
  </conditionalFormatting>
  <conditionalFormatting sqref="X41:X42">
    <cfRule type="cellIs" dxfId="67" priority="60" stopIfTrue="1" operator="equal">
      <formula>"⑧"</formula>
    </cfRule>
  </conditionalFormatting>
  <conditionalFormatting sqref="X43">
    <cfRule type="cellIs" dxfId="66" priority="56" stopIfTrue="1" operator="equal">
      <formula>"⑧"</formula>
    </cfRule>
    <cfRule type="cellIs" dxfId="65" priority="58" stopIfTrue="1" operator="equal">
      <formula>"⑥"</formula>
    </cfRule>
  </conditionalFormatting>
  <conditionalFormatting sqref="X43">
    <cfRule type="cellIs" dxfId="64" priority="57" stopIfTrue="1" operator="equal">
      <formula>"⑧"</formula>
    </cfRule>
  </conditionalFormatting>
  <conditionalFormatting sqref="X44:X45">
    <cfRule type="cellIs" dxfId="63" priority="53" stopIfTrue="1" operator="equal">
      <formula>"⑧"</formula>
    </cfRule>
    <cfRule type="cellIs" dxfId="62" priority="55" stopIfTrue="1" operator="equal">
      <formula>"⑥"</formula>
    </cfRule>
  </conditionalFormatting>
  <conditionalFormatting sqref="X44:X45">
    <cfRule type="cellIs" dxfId="61" priority="54" stopIfTrue="1" operator="equal">
      <formula>"⑧"</formula>
    </cfRule>
  </conditionalFormatting>
  <conditionalFormatting sqref="X46:X47">
    <cfRule type="cellIs" dxfId="60" priority="50" stopIfTrue="1" operator="equal">
      <formula>"⑧"</formula>
    </cfRule>
    <cfRule type="cellIs" dxfId="59" priority="52" stopIfTrue="1" operator="equal">
      <formula>"⑥"</formula>
    </cfRule>
  </conditionalFormatting>
  <conditionalFormatting sqref="X46:X47">
    <cfRule type="cellIs" dxfId="58" priority="51" stopIfTrue="1" operator="equal">
      <formula>"⑧"</formula>
    </cfRule>
  </conditionalFormatting>
  <conditionalFormatting sqref="X48">
    <cfRule type="cellIs" dxfId="57" priority="47" stopIfTrue="1" operator="equal">
      <formula>"⑧"</formula>
    </cfRule>
    <cfRule type="cellIs" dxfId="56" priority="49" stopIfTrue="1" operator="equal">
      <formula>"⑥"</formula>
    </cfRule>
  </conditionalFormatting>
  <conditionalFormatting sqref="X48">
    <cfRule type="cellIs" dxfId="55" priority="48" stopIfTrue="1" operator="equal">
      <formula>"⑧"</formula>
    </cfRule>
  </conditionalFormatting>
  <conditionalFormatting sqref="X49:X50">
    <cfRule type="cellIs" dxfId="54" priority="44" stopIfTrue="1" operator="equal">
      <formula>"⑧"</formula>
    </cfRule>
    <cfRule type="cellIs" dxfId="53" priority="46" stopIfTrue="1" operator="equal">
      <formula>"⑥"</formula>
    </cfRule>
  </conditionalFormatting>
  <conditionalFormatting sqref="X49:X50">
    <cfRule type="cellIs" dxfId="52" priority="45" stopIfTrue="1" operator="equal">
      <formula>"⑧"</formula>
    </cfRule>
  </conditionalFormatting>
  <conditionalFormatting sqref="X51:X52">
    <cfRule type="cellIs" dxfId="51" priority="41" stopIfTrue="1" operator="equal">
      <formula>"⑧"</formula>
    </cfRule>
    <cfRule type="cellIs" dxfId="50" priority="43" stopIfTrue="1" operator="equal">
      <formula>"⑥"</formula>
    </cfRule>
  </conditionalFormatting>
  <conditionalFormatting sqref="X51:X52">
    <cfRule type="cellIs" dxfId="49" priority="42" stopIfTrue="1" operator="equal">
      <formula>"⑧"</formula>
    </cfRule>
  </conditionalFormatting>
  <conditionalFormatting sqref="X53">
    <cfRule type="cellIs" dxfId="48" priority="38" stopIfTrue="1" operator="equal">
      <formula>"⑧"</formula>
    </cfRule>
    <cfRule type="cellIs" dxfId="47" priority="40" stopIfTrue="1" operator="equal">
      <formula>"⑥"</formula>
    </cfRule>
  </conditionalFormatting>
  <conditionalFormatting sqref="X53">
    <cfRule type="cellIs" dxfId="46" priority="39" stopIfTrue="1" operator="equal">
      <formula>"⑧"</formula>
    </cfRule>
  </conditionalFormatting>
  <conditionalFormatting sqref="X54:X55">
    <cfRule type="cellIs" dxfId="45" priority="35" stopIfTrue="1" operator="equal">
      <formula>"⑧"</formula>
    </cfRule>
    <cfRule type="cellIs" dxfId="44" priority="37" stopIfTrue="1" operator="equal">
      <formula>"⑥"</formula>
    </cfRule>
  </conditionalFormatting>
  <conditionalFormatting sqref="X54:X55">
    <cfRule type="cellIs" dxfId="43" priority="36" stopIfTrue="1" operator="equal">
      <formula>"⑧"</formula>
    </cfRule>
  </conditionalFormatting>
  <conditionalFormatting sqref="X56:X57">
    <cfRule type="cellIs" dxfId="42" priority="32" stopIfTrue="1" operator="equal">
      <formula>"⑧"</formula>
    </cfRule>
    <cfRule type="cellIs" dxfId="41" priority="34" stopIfTrue="1" operator="equal">
      <formula>"⑥"</formula>
    </cfRule>
  </conditionalFormatting>
  <conditionalFormatting sqref="X56:X57">
    <cfRule type="cellIs" dxfId="40" priority="33" stopIfTrue="1" operator="equal">
      <formula>"⑧"</formula>
    </cfRule>
  </conditionalFormatting>
  <conditionalFormatting sqref="X58">
    <cfRule type="cellIs" dxfId="39" priority="29" stopIfTrue="1" operator="equal">
      <formula>"⑧"</formula>
    </cfRule>
    <cfRule type="cellIs" dxfId="38" priority="31" stopIfTrue="1" operator="equal">
      <formula>"⑥"</formula>
    </cfRule>
  </conditionalFormatting>
  <conditionalFormatting sqref="X58">
    <cfRule type="cellIs" dxfId="37" priority="30" stopIfTrue="1" operator="equal">
      <formula>"⑧"</formula>
    </cfRule>
  </conditionalFormatting>
  <conditionalFormatting sqref="X59:X60">
    <cfRule type="cellIs" dxfId="36" priority="26" stopIfTrue="1" operator="equal">
      <formula>"⑧"</formula>
    </cfRule>
    <cfRule type="cellIs" dxfId="35" priority="28" stopIfTrue="1" operator="equal">
      <formula>"⑥"</formula>
    </cfRule>
  </conditionalFormatting>
  <conditionalFormatting sqref="X59:X60">
    <cfRule type="cellIs" dxfId="34" priority="27" stopIfTrue="1" operator="equal">
      <formula>"⑧"</formula>
    </cfRule>
  </conditionalFormatting>
  <conditionalFormatting sqref="X61:X62">
    <cfRule type="cellIs" dxfId="33" priority="23" stopIfTrue="1" operator="equal">
      <formula>"⑧"</formula>
    </cfRule>
    <cfRule type="cellIs" dxfId="32" priority="25" stopIfTrue="1" operator="equal">
      <formula>"⑥"</formula>
    </cfRule>
  </conditionalFormatting>
  <conditionalFormatting sqref="X61:X62">
    <cfRule type="cellIs" dxfId="31" priority="24" stopIfTrue="1" operator="equal">
      <formula>"⑧"</formula>
    </cfRule>
  </conditionalFormatting>
  <conditionalFormatting sqref="X63">
    <cfRule type="cellIs" dxfId="30" priority="20" stopIfTrue="1" operator="equal">
      <formula>"⑧"</formula>
    </cfRule>
    <cfRule type="cellIs" dxfId="29" priority="22" stopIfTrue="1" operator="equal">
      <formula>"⑥"</formula>
    </cfRule>
  </conditionalFormatting>
  <conditionalFormatting sqref="X63">
    <cfRule type="cellIs" dxfId="28" priority="21" stopIfTrue="1" operator="equal">
      <formula>"⑧"</formula>
    </cfRule>
  </conditionalFormatting>
  <conditionalFormatting sqref="X64:X65">
    <cfRule type="cellIs" dxfId="27" priority="17" stopIfTrue="1" operator="equal">
      <formula>"⑧"</formula>
    </cfRule>
    <cfRule type="cellIs" dxfId="26" priority="19" stopIfTrue="1" operator="equal">
      <formula>"⑥"</formula>
    </cfRule>
  </conditionalFormatting>
  <conditionalFormatting sqref="X64:X65">
    <cfRule type="cellIs" dxfId="25" priority="18" stopIfTrue="1" operator="equal">
      <formula>"⑧"</formula>
    </cfRule>
  </conditionalFormatting>
  <conditionalFormatting sqref="X66:X67">
    <cfRule type="cellIs" dxfId="24" priority="14" stopIfTrue="1" operator="equal">
      <formula>"⑧"</formula>
    </cfRule>
    <cfRule type="cellIs" dxfId="23" priority="16" stopIfTrue="1" operator="equal">
      <formula>"⑥"</formula>
    </cfRule>
  </conditionalFormatting>
  <conditionalFormatting sqref="X66:X67">
    <cfRule type="cellIs" dxfId="22" priority="15" stopIfTrue="1" operator="equal">
      <formula>"⑧"</formula>
    </cfRule>
  </conditionalFormatting>
  <conditionalFormatting sqref="X68">
    <cfRule type="cellIs" dxfId="21" priority="11" stopIfTrue="1" operator="equal">
      <formula>"⑧"</formula>
    </cfRule>
    <cfRule type="cellIs" dxfId="20" priority="13" stopIfTrue="1" operator="equal">
      <formula>"⑥"</formula>
    </cfRule>
  </conditionalFormatting>
  <conditionalFormatting sqref="X68">
    <cfRule type="cellIs" dxfId="19" priority="12" stopIfTrue="1" operator="equal">
      <formula>"⑧"</formula>
    </cfRule>
  </conditionalFormatting>
  <conditionalFormatting sqref="J14:J68 L14:L68 N14:N68 P14:P68 R14:R68 T14:T68 V14:V68 X14:X68">
    <cfRule type="cellIs" dxfId="18" priority="1" operator="equal">
      <formula>0</formula>
    </cfRule>
  </conditionalFormatting>
  <dataValidations count="1">
    <dataValidation allowBlank="1" showInputMessage="1" showErrorMessage="1" prompt="&quot;0&quot;の場合は表示されません。" sqref="X14:X68 V14:V68 T14:T68 R14:R68 P14:P68 N14:N68 L14:L68 J14:J68"/>
  </dataValidations>
  <pageMargins left="0.70866141732283472" right="0.47244094488188981" top="0.43307086614173229" bottom="0.43307086614173229" header="0.31496062992125984" footer="0.35433070866141736"/>
  <pageSetup paperSize="9" scale="89" orientation="portrait" verticalDpi="300" r:id="rId1"/>
  <headerFooter alignWithMargins="0">
    <oddHeader>&amp;R№&amp;P</oddHeader>
  </headerFooter>
  <rowBreaks count="1" manualBreakCount="1">
    <brk id="43" max="2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0"/>
    <pageSetUpPr fitToPage="1"/>
  </sheetPr>
  <dimension ref="A1:BD43"/>
  <sheetViews>
    <sheetView zoomScaleNormal="100" workbookViewId="0">
      <selection activeCell="D3" sqref="D3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262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232</v>
      </c>
      <c r="N6" s="354" t="s">
        <v>233</v>
      </c>
      <c r="O6" s="354" t="s">
        <v>234</v>
      </c>
      <c r="P6" s="354" t="s">
        <v>235</v>
      </c>
      <c r="Q6" s="354" t="s">
        <v>236</v>
      </c>
      <c r="R6" s="354" t="s">
        <v>237</v>
      </c>
      <c r="S6" s="354" t="s">
        <v>238</v>
      </c>
      <c r="T6" s="354" t="s">
        <v>239</v>
      </c>
      <c r="U6" s="355"/>
      <c r="V6" s="354" t="s">
        <v>232</v>
      </c>
      <c r="W6" s="354" t="s">
        <v>233</v>
      </c>
      <c r="X6" s="354" t="s">
        <v>234</v>
      </c>
      <c r="Y6" s="354" t="s">
        <v>235</v>
      </c>
      <c r="Z6" s="354" t="s">
        <v>236</v>
      </c>
      <c r="AA6" s="354" t="s">
        <v>237</v>
      </c>
      <c r="AB6" s="354" t="s">
        <v>238</v>
      </c>
      <c r="AC6" s="354" t="s">
        <v>239</v>
      </c>
      <c r="AD6" s="355"/>
      <c r="AE6" s="354" t="s">
        <v>232</v>
      </c>
      <c r="AF6" s="354" t="s">
        <v>233</v>
      </c>
      <c r="AG6" s="354" t="s">
        <v>234</v>
      </c>
      <c r="AH6" s="354" t="s">
        <v>235</v>
      </c>
      <c r="AI6" s="354" t="s">
        <v>236</v>
      </c>
      <c r="AJ6" s="354" t="s">
        <v>237</v>
      </c>
      <c r="AK6" s="354" t="s">
        <v>238</v>
      </c>
      <c r="AL6" s="354" t="s">
        <v>239</v>
      </c>
      <c r="AM6" s="355"/>
      <c r="AN6" s="354" t="s">
        <v>232</v>
      </c>
      <c r="AO6" s="354" t="s">
        <v>233</v>
      </c>
      <c r="AP6" s="354" t="s">
        <v>234</v>
      </c>
      <c r="AQ6" s="354" t="s">
        <v>235</v>
      </c>
      <c r="AR6" s="354" t="s">
        <v>236</v>
      </c>
      <c r="AS6" s="354" t="s">
        <v>237</v>
      </c>
      <c r="AT6" s="354" t="s">
        <v>238</v>
      </c>
      <c r="AU6" s="354" t="s">
        <v>239</v>
      </c>
      <c r="AV6" s="356"/>
      <c r="AW6" s="354" t="s">
        <v>232</v>
      </c>
      <c r="AX6" s="354" t="s">
        <v>233</v>
      </c>
      <c r="AY6" s="354" t="s">
        <v>234</v>
      </c>
      <c r="AZ6" s="354" t="s">
        <v>235</v>
      </c>
      <c r="BA6" s="354" t="s">
        <v>236</v>
      </c>
      <c r="BB6" s="354" t="s">
        <v>237</v>
      </c>
      <c r="BC6" s="354" t="s">
        <v>238</v>
      </c>
      <c r="BD6" s="354" t="s">
        <v>239</v>
      </c>
    </row>
    <row r="7" spans="1:56" ht="21.95" customHeight="1" x14ac:dyDescent="0.15">
      <c r="A7" s="343"/>
      <c r="B7" s="357">
        <v>4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>IF(F12=$M$4,$M$4&amp;G12,IF(F12=$V$4,$V$4&amp;G12,IF(F12=$AE$1,$AE$1&amp;G12,IF(F12=$AN$1,$AN$1&amp;G12,IF(F12="","",$AW$1&amp;G12)))))</f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>IF(F14=$M$4,$M$4&amp;G14,IF(F14=$V$4,$V$4&amp;G14,IF(F14=$AE$1,$AE$1&amp;G14,IF(F14=$AN$1,$AN$1&amp;G14,IF(F14="","",$AW$1&amp;G14)))))</f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>SUM(R7:R31)</f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K32:L32"/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  <mergeCell ref="D29:E29"/>
    <mergeCell ref="D30:E30"/>
    <mergeCell ref="D31:E31"/>
    <mergeCell ref="AF1:AF5"/>
    <mergeCell ref="AG1:AG5"/>
    <mergeCell ref="D28:E28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AH1:AH5"/>
    <mergeCell ref="AI1:AI5"/>
    <mergeCell ref="D25:E25"/>
    <mergeCell ref="D26:E26"/>
    <mergeCell ref="D27:E27"/>
    <mergeCell ref="AE1:AE5"/>
    <mergeCell ref="Z4:Z5"/>
    <mergeCell ref="AA4:AA5"/>
    <mergeCell ref="AB4:AB5"/>
    <mergeCell ref="AC4:AC5"/>
    <mergeCell ref="AJ1:AJ5"/>
    <mergeCell ref="AK1:AK5"/>
    <mergeCell ref="AL1:AL5"/>
    <mergeCell ref="AN1:AN5"/>
    <mergeCell ref="AO1:AO5"/>
    <mergeCell ref="AP1:AP5"/>
    <mergeCell ref="AQ1:AQ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BD1:BD5"/>
    <mergeCell ref="M4:M5"/>
    <mergeCell ref="N4:N5"/>
    <mergeCell ref="O4:O5"/>
    <mergeCell ref="P4:P5"/>
    <mergeCell ref="Q4:Q5"/>
    <mergeCell ref="R4:R5"/>
    <mergeCell ref="S4:S5"/>
    <mergeCell ref="T4:T5"/>
    <mergeCell ref="V4:V5"/>
    <mergeCell ref="W4:W5"/>
    <mergeCell ref="X4:X5"/>
    <mergeCell ref="Y4:Y5"/>
  </mergeCells>
  <phoneticPr fontId="1"/>
  <dataValidations xWindow="749" yWindow="807"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749" yWindow="807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50"/>
    <pageSetUpPr fitToPage="1"/>
  </sheetPr>
  <dimension ref="A1:BD43"/>
  <sheetViews>
    <sheetView zoomScaleNormal="100" workbookViewId="0">
      <selection activeCell="A3" sqref="A3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273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5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50"/>
    <pageSetUpPr fitToPage="1"/>
  </sheetPr>
  <dimension ref="A1:BD43"/>
  <sheetViews>
    <sheetView zoomScaleNormal="100" workbookViewId="0">
      <selection activeCell="B1" sqref="B1"/>
    </sheetView>
  </sheetViews>
  <sheetFormatPr defaultRowHeight="13.5" x14ac:dyDescent="0.15"/>
  <cols>
    <col min="1" max="1" width="1.5" style="348" customWidth="1"/>
    <col min="2" max="2" width="4.625" style="348" customWidth="1"/>
    <col min="3" max="3" width="8.625" style="405" customWidth="1"/>
    <col min="4" max="4" width="37.25" style="348" customWidth="1"/>
    <col min="5" max="5" width="8.625" style="348" customWidth="1"/>
    <col min="6" max="6" width="10.625" style="348" customWidth="1"/>
    <col min="7" max="8" width="7.75" style="348" customWidth="1"/>
    <col min="9" max="9" width="18.625" style="348" customWidth="1"/>
    <col min="10" max="10" width="1.5" style="348" customWidth="1"/>
    <col min="11" max="11" width="13" style="348" hidden="1" customWidth="1"/>
    <col min="12" max="47" width="4.75" style="348" hidden="1" customWidth="1"/>
    <col min="48" max="55" width="5.375" style="348" hidden="1" customWidth="1"/>
    <col min="56" max="56" width="6.375" style="348" hidden="1" customWidth="1"/>
    <col min="57" max="57" width="8.75" style="348" customWidth="1"/>
    <col min="58" max="240" width="9" style="348"/>
    <col min="241" max="241" width="1.5" style="348" customWidth="1"/>
    <col min="242" max="242" width="4.625" style="348" customWidth="1"/>
    <col min="243" max="243" width="8.625" style="348" customWidth="1"/>
    <col min="244" max="244" width="37.25" style="348" customWidth="1"/>
    <col min="245" max="245" width="8.625" style="348" customWidth="1"/>
    <col min="246" max="246" width="10.625" style="348" customWidth="1"/>
    <col min="247" max="248" width="7.75" style="348" customWidth="1"/>
    <col min="249" max="249" width="18.625" style="348" customWidth="1"/>
    <col min="250" max="250" width="1.5" style="348" customWidth="1"/>
    <col min="251" max="267" width="0" style="348" hidden="1" customWidth="1"/>
    <col min="268" max="496" width="9" style="348"/>
    <col min="497" max="497" width="1.5" style="348" customWidth="1"/>
    <col min="498" max="498" width="4.625" style="348" customWidth="1"/>
    <col min="499" max="499" width="8.625" style="348" customWidth="1"/>
    <col min="500" max="500" width="37.25" style="348" customWidth="1"/>
    <col min="501" max="501" width="8.625" style="348" customWidth="1"/>
    <col min="502" max="502" width="10.625" style="348" customWidth="1"/>
    <col min="503" max="504" width="7.75" style="348" customWidth="1"/>
    <col min="505" max="505" width="18.625" style="348" customWidth="1"/>
    <col min="506" max="506" width="1.5" style="348" customWidth="1"/>
    <col min="507" max="523" width="0" style="348" hidden="1" customWidth="1"/>
    <col min="524" max="752" width="9" style="348"/>
    <col min="753" max="753" width="1.5" style="348" customWidth="1"/>
    <col min="754" max="754" width="4.625" style="348" customWidth="1"/>
    <col min="755" max="755" width="8.625" style="348" customWidth="1"/>
    <col min="756" max="756" width="37.25" style="348" customWidth="1"/>
    <col min="757" max="757" width="8.625" style="348" customWidth="1"/>
    <col min="758" max="758" width="10.625" style="348" customWidth="1"/>
    <col min="759" max="760" width="7.75" style="348" customWidth="1"/>
    <col min="761" max="761" width="18.625" style="348" customWidth="1"/>
    <col min="762" max="762" width="1.5" style="348" customWidth="1"/>
    <col min="763" max="779" width="0" style="348" hidden="1" customWidth="1"/>
    <col min="780" max="1008" width="9" style="348"/>
    <col min="1009" max="1009" width="1.5" style="348" customWidth="1"/>
    <col min="1010" max="1010" width="4.625" style="348" customWidth="1"/>
    <col min="1011" max="1011" width="8.625" style="348" customWidth="1"/>
    <col min="1012" max="1012" width="37.25" style="348" customWidth="1"/>
    <col min="1013" max="1013" width="8.625" style="348" customWidth="1"/>
    <col min="1014" max="1014" width="10.625" style="348" customWidth="1"/>
    <col min="1015" max="1016" width="7.75" style="348" customWidth="1"/>
    <col min="1017" max="1017" width="18.625" style="348" customWidth="1"/>
    <col min="1018" max="1018" width="1.5" style="348" customWidth="1"/>
    <col min="1019" max="1035" width="0" style="348" hidden="1" customWidth="1"/>
    <col min="1036" max="1264" width="9" style="348"/>
    <col min="1265" max="1265" width="1.5" style="348" customWidth="1"/>
    <col min="1266" max="1266" width="4.625" style="348" customWidth="1"/>
    <col min="1267" max="1267" width="8.625" style="348" customWidth="1"/>
    <col min="1268" max="1268" width="37.25" style="348" customWidth="1"/>
    <col min="1269" max="1269" width="8.625" style="348" customWidth="1"/>
    <col min="1270" max="1270" width="10.625" style="348" customWidth="1"/>
    <col min="1271" max="1272" width="7.75" style="348" customWidth="1"/>
    <col min="1273" max="1273" width="18.625" style="348" customWidth="1"/>
    <col min="1274" max="1274" width="1.5" style="348" customWidth="1"/>
    <col min="1275" max="1291" width="0" style="348" hidden="1" customWidth="1"/>
    <col min="1292" max="1520" width="9" style="348"/>
    <col min="1521" max="1521" width="1.5" style="348" customWidth="1"/>
    <col min="1522" max="1522" width="4.625" style="348" customWidth="1"/>
    <col min="1523" max="1523" width="8.625" style="348" customWidth="1"/>
    <col min="1524" max="1524" width="37.25" style="348" customWidth="1"/>
    <col min="1525" max="1525" width="8.625" style="348" customWidth="1"/>
    <col min="1526" max="1526" width="10.625" style="348" customWidth="1"/>
    <col min="1527" max="1528" width="7.75" style="348" customWidth="1"/>
    <col min="1529" max="1529" width="18.625" style="348" customWidth="1"/>
    <col min="1530" max="1530" width="1.5" style="348" customWidth="1"/>
    <col min="1531" max="1547" width="0" style="348" hidden="1" customWidth="1"/>
    <col min="1548" max="1776" width="9" style="348"/>
    <col min="1777" max="1777" width="1.5" style="348" customWidth="1"/>
    <col min="1778" max="1778" width="4.625" style="348" customWidth="1"/>
    <col min="1779" max="1779" width="8.625" style="348" customWidth="1"/>
    <col min="1780" max="1780" width="37.25" style="348" customWidth="1"/>
    <col min="1781" max="1781" width="8.625" style="348" customWidth="1"/>
    <col min="1782" max="1782" width="10.625" style="348" customWidth="1"/>
    <col min="1783" max="1784" width="7.75" style="348" customWidth="1"/>
    <col min="1785" max="1785" width="18.625" style="348" customWidth="1"/>
    <col min="1786" max="1786" width="1.5" style="348" customWidth="1"/>
    <col min="1787" max="1803" width="0" style="348" hidden="1" customWidth="1"/>
    <col min="1804" max="2032" width="9" style="348"/>
    <col min="2033" max="2033" width="1.5" style="348" customWidth="1"/>
    <col min="2034" max="2034" width="4.625" style="348" customWidth="1"/>
    <col min="2035" max="2035" width="8.625" style="348" customWidth="1"/>
    <col min="2036" max="2036" width="37.25" style="348" customWidth="1"/>
    <col min="2037" max="2037" width="8.625" style="348" customWidth="1"/>
    <col min="2038" max="2038" width="10.625" style="348" customWidth="1"/>
    <col min="2039" max="2040" width="7.75" style="348" customWidth="1"/>
    <col min="2041" max="2041" width="18.625" style="348" customWidth="1"/>
    <col min="2042" max="2042" width="1.5" style="348" customWidth="1"/>
    <col min="2043" max="2059" width="0" style="348" hidden="1" customWidth="1"/>
    <col min="2060" max="2288" width="9" style="348"/>
    <col min="2289" max="2289" width="1.5" style="348" customWidth="1"/>
    <col min="2290" max="2290" width="4.625" style="348" customWidth="1"/>
    <col min="2291" max="2291" width="8.625" style="348" customWidth="1"/>
    <col min="2292" max="2292" width="37.25" style="348" customWidth="1"/>
    <col min="2293" max="2293" width="8.625" style="348" customWidth="1"/>
    <col min="2294" max="2294" width="10.625" style="348" customWidth="1"/>
    <col min="2295" max="2296" width="7.75" style="348" customWidth="1"/>
    <col min="2297" max="2297" width="18.625" style="348" customWidth="1"/>
    <col min="2298" max="2298" width="1.5" style="348" customWidth="1"/>
    <col min="2299" max="2315" width="0" style="348" hidden="1" customWidth="1"/>
    <col min="2316" max="2544" width="9" style="348"/>
    <col min="2545" max="2545" width="1.5" style="348" customWidth="1"/>
    <col min="2546" max="2546" width="4.625" style="348" customWidth="1"/>
    <col min="2547" max="2547" width="8.625" style="348" customWidth="1"/>
    <col min="2548" max="2548" width="37.25" style="348" customWidth="1"/>
    <col min="2549" max="2549" width="8.625" style="348" customWidth="1"/>
    <col min="2550" max="2550" width="10.625" style="348" customWidth="1"/>
    <col min="2551" max="2552" width="7.75" style="348" customWidth="1"/>
    <col min="2553" max="2553" width="18.625" style="348" customWidth="1"/>
    <col min="2554" max="2554" width="1.5" style="348" customWidth="1"/>
    <col min="2555" max="2571" width="0" style="348" hidden="1" customWidth="1"/>
    <col min="2572" max="2800" width="9" style="348"/>
    <col min="2801" max="2801" width="1.5" style="348" customWidth="1"/>
    <col min="2802" max="2802" width="4.625" style="348" customWidth="1"/>
    <col min="2803" max="2803" width="8.625" style="348" customWidth="1"/>
    <col min="2804" max="2804" width="37.25" style="348" customWidth="1"/>
    <col min="2805" max="2805" width="8.625" style="348" customWidth="1"/>
    <col min="2806" max="2806" width="10.625" style="348" customWidth="1"/>
    <col min="2807" max="2808" width="7.75" style="348" customWidth="1"/>
    <col min="2809" max="2809" width="18.625" style="348" customWidth="1"/>
    <col min="2810" max="2810" width="1.5" style="348" customWidth="1"/>
    <col min="2811" max="2827" width="0" style="348" hidden="1" customWidth="1"/>
    <col min="2828" max="3056" width="9" style="348"/>
    <col min="3057" max="3057" width="1.5" style="348" customWidth="1"/>
    <col min="3058" max="3058" width="4.625" style="348" customWidth="1"/>
    <col min="3059" max="3059" width="8.625" style="348" customWidth="1"/>
    <col min="3060" max="3060" width="37.25" style="348" customWidth="1"/>
    <col min="3061" max="3061" width="8.625" style="348" customWidth="1"/>
    <col min="3062" max="3062" width="10.625" style="348" customWidth="1"/>
    <col min="3063" max="3064" width="7.75" style="348" customWidth="1"/>
    <col min="3065" max="3065" width="18.625" style="348" customWidth="1"/>
    <col min="3066" max="3066" width="1.5" style="348" customWidth="1"/>
    <col min="3067" max="3083" width="0" style="348" hidden="1" customWidth="1"/>
    <col min="3084" max="3312" width="9" style="348"/>
    <col min="3313" max="3313" width="1.5" style="348" customWidth="1"/>
    <col min="3314" max="3314" width="4.625" style="348" customWidth="1"/>
    <col min="3315" max="3315" width="8.625" style="348" customWidth="1"/>
    <col min="3316" max="3316" width="37.25" style="348" customWidth="1"/>
    <col min="3317" max="3317" width="8.625" style="348" customWidth="1"/>
    <col min="3318" max="3318" width="10.625" style="348" customWidth="1"/>
    <col min="3319" max="3320" width="7.75" style="348" customWidth="1"/>
    <col min="3321" max="3321" width="18.625" style="348" customWidth="1"/>
    <col min="3322" max="3322" width="1.5" style="348" customWidth="1"/>
    <col min="3323" max="3339" width="0" style="348" hidden="1" customWidth="1"/>
    <col min="3340" max="3568" width="9" style="348"/>
    <col min="3569" max="3569" width="1.5" style="348" customWidth="1"/>
    <col min="3570" max="3570" width="4.625" style="348" customWidth="1"/>
    <col min="3571" max="3571" width="8.625" style="348" customWidth="1"/>
    <col min="3572" max="3572" width="37.25" style="348" customWidth="1"/>
    <col min="3573" max="3573" width="8.625" style="348" customWidth="1"/>
    <col min="3574" max="3574" width="10.625" style="348" customWidth="1"/>
    <col min="3575" max="3576" width="7.75" style="348" customWidth="1"/>
    <col min="3577" max="3577" width="18.625" style="348" customWidth="1"/>
    <col min="3578" max="3578" width="1.5" style="348" customWidth="1"/>
    <col min="3579" max="3595" width="0" style="348" hidden="1" customWidth="1"/>
    <col min="3596" max="3824" width="9" style="348"/>
    <col min="3825" max="3825" width="1.5" style="348" customWidth="1"/>
    <col min="3826" max="3826" width="4.625" style="348" customWidth="1"/>
    <col min="3827" max="3827" width="8.625" style="348" customWidth="1"/>
    <col min="3828" max="3828" width="37.25" style="348" customWidth="1"/>
    <col min="3829" max="3829" width="8.625" style="348" customWidth="1"/>
    <col min="3830" max="3830" width="10.625" style="348" customWidth="1"/>
    <col min="3831" max="3832" width="7.75" style="348" customWidth="1"/>
    <col min="3833" max="3833" width="18.625" style="348" customWidth="1"/>
    <col min="3834" max="3834" width="1.5" style="348" customWidth="1"/>
    <col min="3835" max="3851" width="0" style="348" hidden="1" customWidth="1"/>
    <col min="3852" max="4080" width="9" style="348"/>
    <col min="4081" max="4081" width="1.5" style="348" customWidth="1"/>
    <col min="4082" max="4082" width="4.625" style="348" customWidth="1"/>
    <col min="4083" max="4083" width="8.625" style="348" customWidth="1"/>
    <col min="4084" max="4084" width="37.25" style="348" customWidth="1"/>
    <col min="4085" max="4085" width="8.625" style="348" customWidth="1"/>
    <col min="4086" max="4086" width="10.625" style="348" customWidth="1"/>
    <col min="4087" max="4088" width="7.75" style="348" customWidth="1"/>
    <col min="4089" max="4089" width="18.625" style="348" customWidth="1"/>
    <col min="4090" max="4090" width="1.5" style="348" customWidth="1"/>
    <col min="4091" max="4107" width="0" style="348" hidden="1" customWidth="1"/>
    <col min="4108" max="4336" width="9" style="348"/>
    <col min="4337" max="4337" width="1.5" style="348" customWidth="1"/>
    <col min="4338" max="4338" width="4.625" style="348" customWidth="1"/>
    <col min="4339" max="4339" width="8.625" style="348" customWidth="1"/>
    <col min="4340" max="4340" width="37.25" style="348" customWidth="1"/>
    <col min="4341" max="4341" width="8.625" style="348" customWidth="1"/>
    <col min="4342" max="4342" width="10.625" style="348" customWidth="1"/>
    <col min="4343" max="4344" width="7.75" style="348" customWidth="1"/>
    <col min="4345" max="4345" width="18.625" style="348" customWidth="1"/>
    <col min="4346" max="4346" width="1.5" style="348" customWidth="1"/>
    <col min="4347" max="4363" width="0" style="348" hidden="1" customWidth="1"/>
    <col min="4364" max="4592" width="9" style="348"/>
    <col min="4593" max="4593" width="1.5" style="348" customWidth="1"/>
    <col min="4594" max="4594" width="4.625" style="348" customWidth="1"/>
    <col min="4595" max="4595" width="8.625" style="348" customWidth="1"/>
    <col min="4596" max="4596" width="37.25" style="348" customWidth="1"/>
    <col min="4597" max="4597" width="8.625" style="348" customWidth="1"/>
    <col min="4598" max="4598" width="10.625" style="348" customWidth="1"/>
    <col min="4599" max="4600" width="7.75" style="348" customWidth="1"/>
    <col min="4601" max="4601" width="18.625" style="348" customWidth="1"/>
    <col min="4602" max="4602" width="1.5" style="348" customWidth="1"/>
    <col min="4603" max="4619" width="0" style="348" hidden="1" customWidth="1"/>
    <col min="4620" max="4848" width="9" style="348"/>
    <col min="4849" max="4849" width="1.5" style="348" customWidth="1"/>
    <col min="4850" max="4850" width="4.625" style="348" customWidth="1"/>
    <col min="4851" max="4851" width="8.625" style="348" customWidth="1"/>
    <col min="4852" max="4852" width="37.25" style="348" customWidth="1"/>
    <col min="4853" max="4853" width="8.625" style="348" customWidth="1"/>
    <col min="4854" max="4854" width="10.625" style="348" customWidth="1"/>
    <col min="4855" max="4856" width="7.75" style="348" customWidth="1"/>
    <col min="4857" max="4857" width="18.625" style="348" customWidth="1"/>
    <col min="4858" max="4858" width="1.5" style="348" customWidth="1"/>
    <col min="4859" max="4875" width="0" style="348" hidden="1" customWidth="1"/>
    <col min="4876" max="5104" width="9" style="348"/>
    <col min="5105" max="5105" width="1.5" style="348" customWidth="1"/>
    <col min="5106" max="5106" width="4.625" style="348" customWidth="1"/>
    <col min="5107" max="5107" width="8.625" style="348" customWidth="1"/>
    <col min="5108" max="5108" width="37.25" style="348" customWidth="1"/>
    <col min="5109" max="5109" width="8.625" style="348" customWidth="1"/>
    <col min="5110" max="5110" width="10.625" style="348" customWidth="1"/>
    <col min="5111" max="5112" width="7.75" style="348" customWidth="1"/>
    <col min="5113" max="5113" width="18.625" style="348" customWidth="1"/>
    <col min="5114" max="5114" width="1.5" style="348" customWidth="1"/>
    <col min="5115" max="5131" width="0" style="348" hidden="1" customWidth="1"/>
    <col min="5132" max="5360" width="9" style="348"/>
    <col min="5361" max="5361" width="1.5" style="348" customWidth="1"/>
    <col min="5362" max="5362" width="4.625" style="348" customWidth="1"/>
    <col min="5363" max="5363" width="8.625" style="348" customWidth="1"/>
    <col min="5364" max="5364" width="37.25" style="348" customWidth="1"/>
    <col min="5365" max="5365" width="8.625" style="348" customWidth="1"/>
    <col min="5366" max="5366" width="10.625" style="348" customWidth="1"/>
    <col min="5367" max="5368" width="7.75" style="348" customWidth="1"/>
    <col min="5369" max="5369" width="18.625" style="348" customWidth="1"/>
    <col min="5370" max="5370" width="1.5" style="348" customWidth="1"/>
    <col min="5371" max="5387" width="0" style="348" hidden="1" customWidth="1"/>
    <col min="5388" max="5616" width="9" style="348"/>
    <col min="5617" max="5617" width="1.5" style="348" customWidth="1"/>
    <col min="5618" max="5618" width="4.625" style="348" customWidth="1"/>
    <col min="5619" max="5619" width="8.625" style="348" customWidth="1"/>
    <col min="5620" max="5620" width="37.25" style="348" customWidth="1"/>
    <col min="5621" max="5621" width="8.625" style="348" customWidth="1"/>
    <col min="5622" max="5622" width="10.625" style="348" customWidth="1"/>
    <col min="5623" max="5624" width="7.75" style="348" customWidth="1"/>
    <col min="5625" max="5625" width="18.625" style="348" customWidth="1"/>
    <col min="5626" max="5626" width="1.5" style="348" customWidth="1"/>
    <col min="5627" max="5643" width="0" style="348" hidden="1" customWidth="1"/>
    <col min="5644" max="5872" width="9" style="348"/>
    <col min="5873" max="5873" width="1.5" style="348" customWidth="1"/>
    <col min="5874" max="5874" width="4.625" style="348" customWidth="1"/>
    <col min="5875" max="5875" width="8.625" style="348" customWidth="1"/>
    <col min="5876" max="5876" width="37.25" style="348" customWidth="1"/>
    <col min="5877" max="5877" width="8.625" style="348" customWidth="1"/>
    <col min="5878" max="5878" width="10.625" style="348" customWidth="1"/>
    <col min="5879" max="5880" width="7.75" style="348" customWidth="1"/>
    <col min="5881" max="5881" width="18.625" style="348" customWidth="1"/>
    <col min="5882" max="5882" width="1.5" style="348" customWidth="1"/>
    <col min="5883" max="5899" width="0" style="348" hidden="1" customWidth="1"/>
    <col min="5900" max="6128" width="9" style="348"/>
    <col min="6129" max="6129" width="1.5" style="348" customWidth="1"/>
    <col min="6130" max="6130" width="4.625" style="348" customWidth="1"/>
    <col min="6131" max="6131" width="8.625" style="348" customWidth="1"/>
    <col min="6132" max="6132" width="37.25" style="348" customWidth="1"/>
    <col min="6133" max="6133" width="8.625" style="348" customWidth="1"/>
    <col min="6134" max="6134" width="10.625" style="348" customWidth="1"/>
    <col min="6135" max="6136" width="7.75" style="348" customWidth="1"/>
    <col min="6137" max="6137" width="18.625" style="348" customWidth="1"/>
    <col min="6138" max="6138" width="1.5" style="348" customWidth="1"/>
    <col min="6139" max="6155" width="0" style="348" hidden="1" customWidth="1"/>
    <col min="6156" max="6384" width="9" style="348"/>
    <col min="6385" max="6385" width="1.5" style="348" customWidth="1"/>
    <col min="6386" max="6386" width="4.625" style="348" customWidth="1"/>
    <col min="6387" max="6387" width="8.625" style="348" customWidth="1"/>
    <col min="6388" max="6388" width="37.25" style="348" customWidth="1"/>
    <col min="6389" max="6389" width="8.625" style="348" customWidth="1"/>
    <col min="6390" max="6390" width="10.625" style="348" customWidth="1"/>
    <col min="6391" max="6392" width="7.75" style="348" customWidth="1"/>
    <col min="6393" max="6393" width="18.625" style="348" customWidth="1"/>
    <col min="6394" max="6394" width="1.5" style="348" customWidth="1"/>
    <col min="6395" max="6411" width="0" style="348" hidden="1" customWidth="1"/>
    <col min="6412" max="6640" width="9" style="348"/>
    <col min="6641" max="6641" width="1.5" style="348" customWidth="1"/>
    <col min="6642" max="6642" width="4.625" style="348" customWidth="1"/>
    <col min="6643" max="6643" width="8.625" style="348" customWidth="1"/>
    <col min="6644" max="6644" width="37.25" style="348" customWidth="1"/>
    <col min="6645" max="6645" width="8.625" style="348" customWidth="1"/>
    <col min="6646" max="6646" width="10.625" style="348" customWidth="1"/>
    <col min="6647" max="6648" width="7.75" style="348" customWidth="1"/>
    <col min="6649" max="6649" width="18.625" style="348" customWidth="1"/>
    <col min="6650" max="6650" width="1.5" style="348" customWidth="1"/>
    <col min="6651" max="6667" width="0" style="348" hidden="1" customWidth="1"/>
    <col min="6668" max="6896" width="9" style="348"/>
    <col min="6897" max="6897" width="1.5" style="348" customWidth="1"/>
    <col min="6898" max="6898" width="4.625" style="348" customWidth="1"/>
    <col min="6899" max="6899" width="8.625" style="348" customWidth="1"/>
    <col min="6900" max="6900" width="37.25" style="348" customWidth="1"/>
    <col min="6901" max="6901" width="8.625" style="348" customWidth="1"/>
    <col min="6902" max="6902" width="10.625" style="348" customWidth="1"/>
    <col min="6903" max="6904" width="7.75" style="348" customWidth="1"/>
    <col min="6905" max="6905" width="18.625" style="348" customWidth="1"/>
    <col min="6906" max="6906" width="1.5" style="348" customWidth="1"/>
    <col min="6907" max="6923" width="0" style="348" hidden="1" customWidth="1"/>
    <col min="6924" max="7152" width="9" style="348"/>
    <col min="7153" max="7153" width="1.5" style="348" customWidth="1"/>
    <col min="7154" max="7154" width="4.625" style="348" customWidth="1"/>
    <col min="7155" max="7155" width="8.625" style="348" customWidth="1"/>
    <col min="7156" max="7156" width="37.25" style="348" customWidth="1"/>
    <col min="7157" max="7157" width="8.625" style="348" customWidth="1"/>
    <col min="7158" max="7158" width="10.625" style="348" customWidth="1"/>
    <col min="7159" max="7160" width="7.75" style="348" customWidth="1"/>
    <col min="7161" max="7161" width="18.625" style="348" customWidth="1"/>
    <col min="7162" max="7162" width="1.5" style="348" customWidth="1"/>
    <col min="7163" max="7179" width="0" style="348" hidden="1" customWidth="1"/>
    <col min="7180" max="7408" width="9" style="348"/>
    <col min="7409" max="7409" width="1.5" style="348" customWidth="1"/>
    <col min="7410" max="7410" width="4.625" style="348" customWidth="1"/>
    <col min="7411" max="7411" width="8.625" style="348" customWidth="1"/>
    <col min="7412" max="7412" width="37.25" style="348" customWidth="1"/>
    <col min="7413" max="7413" width="8.625" style="348" customWidth="1"/>
    <col min="7414" max="7414" width="10.625" style="348" customWidth="1"/>
    <col min="7415" max="7416" width="7.75" style="348" customWidth="1"/>
    <col min="7417" max="7417" width="18.625" style="348" customWidth="1"/>
    <col min="7418" max="7418" width="1.5" style="348" customWidth="1"/>
    <col min="7419" max="7435" width="0" style="348" hidden="1" customWidth="1"/>
    <col min="7436" max="7664" width="9" style="348"/>
    <col min="7665" max="7665" width="1.5" style="348" customWidth="1"/>
    <col min="7666" max="7666" width="4.625" style="348" customWidth="1"/>
    <col min="7667" max="7667" width="8.625" style="348" customWidth="1"/>
    <col min="7668" max="7668" width="37.25" style="348" customWidth="1"/>
    <col min="7669" max="7669" width="8.625" style="348" customWidth="1"/>
    <col min="7670" max="7670" width="10.625" style="348" customWidth="1"/>
    <col min="7671" max="7672" width="7.75" style="348" customWidth="1"/>
    <col min="7673" max="7673" width="18.625" style="348" customWidth="1"/>
    <col min="7674" max="7674" width="1.5" style="348" customWidth="1"/>
    <col min="7675" max="7691" width="0" style="348" hidden="1" customWidth="1"/>
    <col min="7692" max="7920" width="9" style="348"/>
    <col min="7921" max="7921" width="1.5" style="348" customWidth="1"/>
    <col min="7922" max="7922" width="4.625" style="348" customWidth="1"/>
    <col min="7923" max="7923" width="8.625" style="348" customWidth="1"/>
    <col min="7924" max="7924" width="37.25" style="348" customWidth="1"/>
    <col min="7925" max="7925" width="8.625" style="348" customWidth="1"/>
    <col min="7926" max="7926" width="10.625" style="348" customWidth="1"/>
    <col min="7927" max="7928" width="7.75" style="348" customWidth="1"/>
    <col min="7929" max="7929" width="18.625" style="348" customWidth="1"/>
    <col min="7930" max="7930" width="1.5" style="348" customWidth="1"/>
    <col min="7931" max="7947" width="0" style="348" hidden="1" customWidth="1"/>
    <col min="7948" max="8176" width="9" style="348"/>
    <col min="8177" max="8177" width="1.5" style="348" customWidth="1"/>
    <col min="8178" max="8178" width="4.625" style="348" customWidth="1"/>
    <col min="8179" max="8179" width="8.625" style="348" customWidth="1"/>
    <col min="8180" max="8180" width="37.25" style="348" customWidth="1"/>
    <col min="8181" max="8181" width="8.625" style="348" customWidth="1"/>
    <col min="8182" max="8182" width="10.625" style="348" customWidth="1"/>
    <col min="8183" max="8184" width="7.75" style="348" customWidth="1"/>
    <col min="8185" max="8185" width="18.625" style="348" customWidth="1"/>
    <col min="8186" max="8186" width="1.5" style="348" customWidth="1"/>
    <col min="8187" max="8203" width="0" style="348" hidden="1" customWidth="1"/>
    <col min="8204" max="8432" width="9" style="348"/>
    <col min="8433" max="8433" width="1.5" style="348" customWidth="1"/>
    <col min="8434" max="8434" width="4.625" style="348" customWidth="1"/>
    <col min="8435" max="8435" width="8.625" style="348" customWidth="1"/>
    <col min="8436" max="8436" width="37.25" style="348" customWidth="1"/>
    <col min="8437" max="8437" width="8.625" style="348" customWidth="1"/>
    <col min="8438" max="8438" width="10.625" style="348" customWidth="1"/>
    <col min="8439" max="8440" width="7.75" style="348" customWidth="1"/>
    <col min="8441" max="8441" width="18.625" style="348" customWidth="1"/>
    <col min="8442" max="8442" width="1.5" style="348" customWidth="1"/>
    <col min="8443" max="8459" width="0" style="348" hidden="1" customWidth="1"/>
    <col min="8460" max="8688" width="9" style="348"/>
    <col min="8689" max="8689" width="1.5" style="348" customWidth="1"/>
    <col min="8690" max="8690" width="4.625" style="348" customWidth="1"/>
    <col min="8691" max="8691" width="8.625" style="348" customWidth="1"/>
    <col min="8692" max="8692" width="37.25" style="348" customWidth="1"/>
    <col min="8693" max="8693" width="8.625" style="348" customWidth="1"/>
    <col min="8694" max="8694" width="10.625" style="348" customWidth="1"/>
    <col min="8695" max="8696" width="7.75" style="348" customWidth="1"/>
    <col min="8697" max="8697" width="18.625" style="348" customWidth="1"/>
    <col min="8698" max="8698" width="1.5" style="348" customWidth="1"/>
    <col min="8699" max="8715" width="0" style="348" hidden="1" customWidth="1"/>
    <col min="8716" max="8944" width="9" style="348"/>
    <col min="8945" max="8945" width="1.5" style="348" customWidth="1"/>
    <col min="8946" max="8946" width="4.625" style="348" customWidth="1"/>
    <col min="8947" max="8947" width="8.625" style="348" customWidth="1"/>
    <col min="8948" max="8948" width="37.25" style="348" customWidth="1"/>
    <col min="8949" max="8949" width="8.625" style="348" customWidth="1"/>
    <col min="8950" max="8950" width="10.625" style="348" customWidth="1"/>
    <col min="8951" max="8952" width="7.75" style="348" customWidth="1"/>
    <col min="8953" max="8953" width="18.625" style="348" customWidth="1"/>
    <col min="8954" max="8954" width="1.5" style="348" customWidth="1"/>
    <col min="8955" max="8971" width="0" style="348" hidden="1" customWidth="1"/>
    <col min="8972" max="9200" width="9" style="348"/>
    <col min="9201" max="9201" width="1.5" style="348" customWidth="1"/>
    <col min="9202" max="9202" width="4.625" style="348" customWidth="1"/>
    <col min="9203" max="9203" width="8.625" style="348" customWidth="1"/>
    <col min="9204" max="9204" width="37.25" style="348" customWidth="1"/>
    <col min="9205" max="9205" width="8.625" style="348" customWidth="1"/>
    <col min="9206" max="9206" width="10.625" style="348" customWidth="1"/>
    <col min="9207" max="9208" width="7.75" style="348" customWidth="1"/>
    <col min="9209" max="9209" width="18.625" style="348" customWidth="1"/>
    <col min="9210" max="9210" width="1.5" style="348" customWidth="1"/>
    <col min="9211" max="9227" width="0" style="348" hidden="1" customWidth="1"/>
    <col min="9228" max="9456" width="9" style="348"/>
    <col min="9457" max="9457" width="1.5" style="348" customWidth="1"/>
    <col min="9458" max="9458" width="4.625" style="348" customWidth="1"/>
    <col min="9459" max="9459" width="8.625" style="348" customWidth="1"/>
    <col min="9460" max="9460" width="37.25" style="348" customWidth="1"/>
    <col min="9461" max="9461" width="8.625" style="348" customWidth="1"/>
    <col min="9462" max="9462" width="10.625" style="348" customWidth="1"/>
    <col min="9463" max="9464" width="7.75" style="348" customWidth="1"/>
    <col min="9465" max="9465" width="18.625" style="348" customWidth="1"/>
    <col min="9466" max="9466" width="1.5" style="348" customWidth="1"/>
    <col min="9467" max="9483" width="0" style="348" hidden="1" customWidth="1"/>
    <col min="9484" max="9712" width="9" style="348"/>
    <col min="9713" max="9713" width="1.5" style="348" customWidth="1"/>
    <col min="9714" max="9714" width="4.625" style="348" customWidth="1"/>
    <col min="9715" max="9715" width="8.625" style="348" customWidth="1"/>
    <col min="9716" max="9716" width="37.25" style="348" customWidth="1"/>
    <col min="9717" max="9717" width="8.625" style="348" customWidth="1"/>
    <col min="9718" max="9718" width="10.625" style="348" customWidth="1"/>
    <col min="9719" max="9720" width="7.75" style="348" customWidth="1"/>
    <col min="9721" max="9721" width="18.625" style="348" customWidth="1"/>
    <col min="9722" max="9722" width="1.5" style="348" customWidth="1"/>
    <col min="9723" max="9739" width="0" style="348" hidden="1" customWidth="1"/>
    <col min="9740" max="9968" width="9" style="348"/>
    <col min="9969" max="9969" width="1.5" style="348" customWidth="1"/>
    <col min="9970" max="9970" width="4.625" style="348" customWidth="1"/>
    <col min="9971" max="9971" width="8.625" style="348" customWidth="1"/>
    <col min="9972" max="9972" width="37.25" style="348" customWidth="1"/>
    <col min="9973" max="9973" width="8.625" style="348" customWidth="1"/>
    <col min="9974" max="9974" width="10.625" style="348" customWidth="1"/>
    <col min="9975" max="9976" width="7.75" style="348" customWidth="1"/>
    <col min="9977" max="9977" width="18.625" style="348" customWidth="1"/>
    <col min="9978" max="9978" width="1.5" style="348" customWidth="1"/>
    <col min="9979" max="9995" width="0" style="348" hidden="1" customWidth="1"/>
    <col min="9996" max="10224" width="9" style="348"/>
    <col min="10225" max="10225" width="1.5" style="348" customWidth="1"/>
    <col min="10226" max="10226" width="4.625" style="348" customWidth="1"/>
    <col min="10227" max="10227" width="8.625" style="348" customWidth="1"/>
    <col min="10228" max="10228" width="37.25" style="348" customWidth="1"/>
    <col min="10229" max="10229" width="8.625" style="348" customWidth="1"/>
    <col min="10230" max="10230" width="10.625" style="348" customWidth="1"/>
    <col min="10231" max="10232" width="7.75" style="348" customWidth="1"/>
    <col min="10233" max="10233" width="18.625" style="348" customWidth="1"/>
    <col min="10234" max="10234" width="1.5" style="348" customWidth="1"/>
    <col min="10235" max="10251" width="0" style="348" hidden="1" customWidth="1"/>
    <col min="10252" max="10480" width="9" style="348"/>
    <col min="10481" max="10481" width="1.5" style="348" customWidth="1"/>
    <col min="10482" max="10482" width="4.625" style="348" customWidth="1"/>
    <col min="10483" max="10483" width="8.625" style="348" customWidth="1"/>
    <col min="10484" max="10484" width="37.25" style="348" customWidth="1"/>
    <col min="10485" max="10485" width="8.625" style="348" customWidth="1"/>
    <col min="10486" max="10486" width="10.625" style="348" customWidth="1"/>
    <col min="10487" max="10488" width="7.75" style="348" customWidth="1"/>
    <col min="10489" max="10489" width="18.625" style="348" customWidth="1"/>
    <col min="10490" max="10490" width="1.5" style="348" customWidth="1"/>
    <col min="10491" max="10507" width="0" style="348" hidden="1" customWidth="1"/>
    <col min="10508" max="10736" width="9" style="348"/>
    <col min="10737" max="10737" width="1.5" style="348" customWidth="1"/>
    <col min="10738" max="10738" width="4.625" style="348" customWidth="1"/>
    <col min="10739" max="10739" width="8.625" style="348" customWidth="1"/>
    <col min="10740" max="10740" width="37.25" style="348" customWidth="1"/>
    <col min="10741" max="10741" width="8.625" style="348" customWidth="1"/>
    <col min="10742" max="10742" width="10.625" style="348" customWidth="1"/>
    <col min="10743" max="10744" width="7.75" style="348" customWidth="1"/>
    <col min="10745" max="10745" width="18.625" style="348" customWidth="1"/>
    <col min="10746" max="10746" width="1.5" style="348" customWidth="1"/>
    <col min="10747" max="10763" width="0" style="348" hidden="1" customWidth="1"/>
    <col min="10764" max="10992" width="9" style="348"/>
    <col min="10993" max="10993" width="1.5" style="348" customWidth="1"/>
    <col min="10994" max="10994" width="4.625" style="348" customWidth="1"/>
    <col min="10995" max="10995" width="8.625" style="348" customWidth="1"/>
    <col min="10996" max="10996" width="37.25" style="348" customWidth="1"/>
    <col min="10997" max="10997" width="8.625" style="348" customWidth="1"/>
    <col min="10998" max="10998" width="10.625" style="348" customWidth="1"/>
    <col min="10999" max="11000" width="7.75" style="348" customWidth="1"/>
    <col min="11001" max="11001" width="18.625" style="348" customWidth="1"/>
    <col min="11002" max="11002" width="1.5" style="348" customWidth="1"/>
    <col min="11003" max="11019" width="0" style="348" hidden="1" customWidth="1"/>
    <col min="11020" max="11248" width="9" style="348"/>
    <col min="11249" max="11249" width="1.5" style="348" customWidth="1"/>
    <col min="11250" max="11250" width="4.625" style="348" customWidth="1"/>
    <col min="11251" max="11251" width="8.625" style="348" customWidth="1"/>
    <col min="11252" max="11252" width="37.25" style="348" customWidth="1"/>
    <col min="11253" max="11253" width="8.625" style="348" customWidth="1"/>
    <col min="11254" max="11254" width="10.625" style="348" customWidth="1"/>
    <col min="11255" max="11256" width="7.75" style="348" customWidth="1"/>
    <col min="11257" max="11257" width="18.625" style="348" customWidth="1"/>
    <col min="11258" max="11258" width="1.5" style="348" customWidth="1"/>
    <col min="11259" max="11275" width="0" style="348" hidden="1" customWidth="1"/>
    <col min="11276" max="11504" width="9" style="348"/>
    <col min="11505" max="11505" width="1.5" style="348" customWidth="1"/>
    <col min="11506" max="11506" width="4.625" style="348" customWidth="1"/>
    <col min="11507" max="11507" width="8.625" style="348" customWidth="1"/>
    <col min="11508" max="11508" width="37.25" style="348" customWidth="1"/>
    <col min="11509" max="11509" width="8.625" style="348" customWidth="1"/>
    <col min="11510" max="11510" width="10.625" style="348" customWidth="1"/>
    <col min="11511" max="11512" width="7.75" style="348" customWidth="1"/>
    <col min="11513" max="11513" width="18.625" style="348" customWidth="1"/>
    <col min="11514" max="11514" width="1.5" style="348" customWidth="1"/>
    <col min="11515" max="11531" width="0" style="348" hidden="1" customWidth="1"/>
    <col min="11532" max="11760" width="9" style="348"/>
    <col min="11761" max="11761" width="1.5" style="348" customWidth="1"/>
    <col min="11762" max="11762" width="4.625" style="348" customWidth="1"/>
    <col min="11763" max="11763" width="8.625" style="348" customWidth="1"/>
    <col min="11764" max="11764" width="37.25" style="348" customWidth="1"/>
    <col min="11765" max="11765" width="8.625" style="348" customWidth="1"/>
    <col min="11766" max="11766" width="10.625" style="348" customWidth="1"/>
    <col min="11767" max="11768" width="7.75" style="348" customWidth="1"/>
    <col min="11769" max="11769" width="18.625" style="348" customWidth="1"/>
    <col min="11770" max="11770" width="1.5" style="348" customWidth="1"/>
    <col min="11771" max="11787" width="0" style="348" hidden="1" customWidth="1"/>
    <col min="11788" max="12016" width="9" style="348"/>
    <col min="12017" max="12017" width="1.5" style="348" customWidth="1"/>
    <col min="12018" max="12018" width="4.625" style="348" customWidth="1"/>
    <col min="12019" max="12019" width="8.625" style="348" customWidth="1"/>
    <col min="12020" max="12020" width="37.25" style="348" customWidth="1"/>
    <col min="12021" max="12021" width="8.625" style="348" customWidth="1"/>
    <col min="12022" max="12022" width="10.625" style="348" customWidth="1"/>
    <col min="12023" max="12024" width="7.75" style="348" customWidth="1"/>
    <col min="12025" max="12025" width="18.625" style="348" customWidth="1"/>
    <col min="12026" max="12026" width="1.5" style="348" customWidth="1"/>
    <col min="12027" max="12043" width="0" style="348" hidden="1" customWidth="1"/>
    <col min="12044" max="12272" width="9" style="348"/>
    <col min="12273" max="12273" width="1.5" style="348" customWidth="1"/>
    <col min="12274" max="12274" width="4.625" style="348" customWidth="1"/>
    <col min="12275" max="12275" width="8.625" style="348" customWidth="1"/>
    <col min="12276" max="12276" width="37.25" style="348" customWidth="1"/>
    <col min="12277" max="12277" width="8.625" style="348" customWidth="1"/>
    <col min="12278" max="12278" width="10.625" style="348" customWidth="1"/>
    <col min="12279" max="12280" width="7.75" style="348" customWidth="1"/>
    <col min="12281" max="12281" width="18.625" style="348" customWidth="1"/>
    <col min="12282" max="12282" width="1.5" style="348" customWidth="1"/>
    <col min="12283" max="12299" width="0" style="348" hidden="1" customWidth="1"/>
    <col min="12300" max="12528" width="9" style="348"/>
    <col min="12529" max="12529" width="1.5" style="348" customWidth="1"/>
    <col min="12530" max="12530" width="4.625" style="348" customWidth="1"/>
    <col min="12531" max="12531" width="8.625" style="348" customWidth="1"/>
    <col min="12532" max="12532" width="37.25" style="348" customWidth="1"/>
    <col min="12533" max="12533" width="8.625" style="348" customWidth="1"/>
    <col min="12534" max="12534" width="10.625" style="348" customWidth="1"/>
    <col min="12535" max="12536" width="7.75" style="348" customWidth="1"/>
    <col min="12537" max="12537" width="18.625" style="348" customWidth="1"/>
    <col min="12538" max="12538" width="1.5" style="348" customWidth="1"/>
    <col min="12539" max="12555" width="0" style="348" hidden="1" customWidth="1"/>
    <col min="12556" max="12784" width="9" style="348"/>
    <col min="12785" max="12785" width="1.5" style="348" customWidth="1"/>
    <col min="12786" max="12786" width="4.625" style="348" customWidth="1"/>
    <col min="12787" max="12787" width="8.625" style="348" customWidth="1"/>
    <col min="12788" max="12788" width="37.25" style="348" customWidth="1"/>
    <col min="12789" max="12789" width="8.625" style="348" customWidth="1"/>
    <col min="12790" max="12790" width="10.625" style="348" customWidth="1"/>
    <col min="12791" max="12792" width="7.75" style="348" customWidth="1"/>
    <col min="12793" max="12793" width="18.625" style="348" customWidth="1"/>
    <col min="12794" max="12794" width="1.5" style="348" customWidth="1"/>
    <col min="12795" max="12811" width="0" style="348" hidden="1" customWidth="1"/>
    <col min="12812" max="13040" width="9" style="348"/>
    <col min="13041" max="13041" width="1.5" style="348" customWidth="1"/>
    <col min="13042" max="13042" width="4.625" style="348" customWidth="1"/>
    <col min="13043" max="13043" width="8.625" style="348" customWidth="1"/>
    <col min="13044" max="13044" width="37.25" style="348" customWidth="1"/>
    <col min="13045" max="13045" width="8.625" style="348" customWidth="1"/>
    <col min="13046" max="13046" width="10.625" style="348" customWidth="1"/>
    <col min="13047" max="13048" width="7.75" style="348" customWidth="1"/>
    <col min="13049" max="13049" width="18.625" style="348" customWidth="1"/>
    <col min="13050" max="13050" width="1.5" style="348" customWidth="1"/>
    <col min="13051" max="13067" width="0" style="348" hidden="1" customWidth="1"/>
    <col min="13068" max="13296" width="9" style="348"/>
    <col min="13297" max="13297" width="1.5" style="348" customWidth="1"/>
    <col min="13298" max="13298" width="4.625" style="348" customWidth="1"/>
    <col min="13299" max="13299" width="8.625" style="348" customWidth="1"/>
    <col min="13300" max="13300" width="37.25" style="348" customWidth="1"/>
    <col min="13301" max="13301" width="8.625" style="348" customWidth="1"/>
    <col min="13302" max="13302" width="10.625" style="348" customWidth="1"/>
    <col min="13303" max="13304" width="7.75" style="348" customWidth="1"/>
    <col min="13305" max="13305" width="18.625" style="348" customWidth="1"/>
    <col min="13306" max="13306" width="1.5" style="348" customWidth="1"/>
    <col min="13307" max="13323" width="0" style="348" hidden="1" customWidth="1"/>
    <col min="13324" max="13552" width="9" style="348"/>
    <col min="13553" max="13553" width="1.5" style="348" customWidth="1"/>
    <col min="13554" max="13554" width="4.625" style="348" customWidth="1"/>
    <col min="13555" max="13555" width="8.625" style="348" customWidth="1"/>
    <col min="13556" max="13556" width="37.25" style="348" customWidth="1"/>
    <col min="13557" max="13557" width="8.625" style="348" customWidth="1"/>
    <col min="13558" max="13558" width="10.625" style="348" customWidth="1"/>
    <col min="13559" max="13560" width="7.75" style="348" customWidth="1"/>
    <col min="13561" max="13561" width="18.625" style="348" customWidth="1"/>
    <col min="13562" max="13562" width="1.5" style="348" customWidth="1"/>
    <col min="13563" max="13579" width="0" style="348" hidden="1" customWidth="1"/>
    <col min="13580" max="13808" width="9" style="348"/>
    <col min="13809" max="13809" width="1.5" style="348" customWidth="1"/>
    <col min="13810" max="13810" width="4.625" style="348" customWidth="1"/>
    <col min="13811" max="13811" width="8.625" style="348" customWidth="1"/>
    <col min="13812" max="13812" width="37.25" style="348" customWidth="1"/>
    <col min="13813" max="13813" width="8.625" style="348" customWidth="1"/>
    <col min="13814" max="13814" width="10.625" style="348" customWidth="1"/>
    <col min="13815" max="13816" width="7.75" style="348" customWidth="1"/>
    <col min="13817" max="13817" width="18.625" style="348" customWidth="1"/>
    <col min="13818" max="13818" width="1.5" style="348" customWidth="1"/>
    <col min="13819" max="13835" width="0" style="348" hidden="1" customWidth="1"/>
    <col min="13836" max="14064" width="9" style="348"/>
    <col min="14065" max="14065" width="1.5" style="348" customWidth="1"/>
    <col min="14066" max="14066" width="4.625" style="348" customWidth="1"/>
    <col min="14067" max="14067" width="8.625" style="348" customWidth="1"/>
    <col min="14068" max="14068" width="37.25" style="348" customWidth="1"/>
    <col min="14069" max="14069" width="8.625" style="348" customWidth="1"/>
    <col min="14070" max="14070" width="10.625" style="348" customWidth="1"/>
    <col min="14071" max="14072" width="7.75" style="348" customWidth="1"/>
    <col min="14073" max="14073" width="18.625" style="348" customWidth="1"/>
    <col min="14074" max="14074" width="1.5" style="348" customWidth="1"/>
    <col min="14075" max="14091" width="0" style="348" hidden="1" customWidth="1"/>
    <col min="14092" max="14320" width="9" style="348"/>
    <col min="14321" max="14321" width="1.5" style="348" customWidth="1"/>
    <col min="14322" max="14322" width="4.625" style="348" customWidth="1"/>
    <col min="14323" max="14323" width="8.625" style="348" customWidth="1"/>
    <col min="14324" max="14324" width="37.25" style="348" customWidth="1"/>
    <col min="14325" max="14325" width="8.625" style="348" customWidth="1"/>
    <col min="14326" max="14326" width="10.625" style="348" customWidth="1"/>
    <col min="14327" max="14328" width="7.75" style="348" customWidth="1"/>
    <col min="14329" max="14329" width="18.625" style="348" customWidth="1"/>
    <col min="14330" max="14330" width="1.5" style="348" customWidth="1"/>
    <col min="14331" max="14347" width="0" style="348" hidden="1" customWidth="1"/>
    <col min="14348" max="14576" width="9" style="348"/>
    <col min="14577" max="14577" width="1.5" style="348" customWidth="1"/>
    <col min="14578" max="14578" width="4.625" style="348" customWidth="1"/>
    <col min="14579" max="14579" width="8.625" style="348" customWidth="1"/>
    <col min="14580" max="14580" width="37.25" style="348" customWidth="1"/>
    <col min="14581" max="14581" width="8.625" style="348" customWidth="1"/>
    <col min="14582" max="14582" width="10.625" style="348" customWidth="1"/>
    <col min="14583" max="14584" width="7.75" style="348" customWidth="1"/>
    <col min="14585" max="14585" width="18.625" style="348" customWidth="1"/>
    <col min="14586" max="14586" width="1.5" style="348" customWidth="1"/>
    <col min="14587" max="14603" width="0" style="348" hidden="1" customWidth="1"/>
    <col min="14604" max="14832" width="9" style="348"/>
    <col min="14833" max="14833" width="1.5" style="348" customWidth="1"/>
    <col min="14834" max="14834" width="4.625" style="348" customWidth="1"/>
    <col min="14835" max="14835" width="8.625" style="348" customWidth="1"/>
    <col min="14836" max="14836" width="37.25" style="348" customWidth="1"/>
    <col min="14837" max="14837" width="8.625" style="348" customWidth="1"/>
    <col min="14838" max="14838" width="10.625" style="348" customWidth="1"/>
    <col min="14839" max="14840" width="7.75" style="348" customWidth="1"/>
    <col min="14841" max="14841" width="18.625" style="348" customWidth="1"/>
    <col min="14842" max="14842" width="1.5" style="348" customWidth="1"/>
    <col min="14843" max="14859" width="0" style="348" hidden="1" customWidth="1"/>
    <col min="14860" max="15088" width="9" style="348"/>
    <col min="15089" max="15089" width="1.5" style="348" customWidth="1"/>
    <col min="15090" max="15090" width="4.625" style="348" customWidth="1"/>
    <col min="15091" max="15091" width="8.625" style="348" customWidth="1"/>
    <col min="15092" max="15092" width="37.25" style="348" customWidth="1"/>
    <col min="15093" max="15093" width="8.625" style="348" customWidth="1"/>
    <col min="15094" max="15094" width="10.625" style="348" customWidth="1"/>
    <col min="15095" max="15096" width="7.75" style="348" customWidth="1"/>
    <col min="15097" max="15097" width="18.625" style="348" customWidth="1"/>
    <col min="15098" max="15098" width="1.5" style="348" customWidth="1"/>
    <col min="15099" max="15115" width="0" style="348" hidden="1" customWidth="1"/>
    <col min="15116" max="15344" width="9" style="348"/>
    <col min="15345" max="15345" width="1.5" style="348" customWidth="1"/>
    <col min="15346" max="15346" width="4.625" style="348" customWidth="1"/>
    <col min="15347" max="15347" width="8.625" style="348" customWidth="1"/>
    <col min="15348" max="15348" width="37.25" style="348" customWidth="1"/>
    <col min="15349" max="15349" width="8.625" style="348" customWidth="1"/>
    <col min="15350" max="15350" width="10.625" style="348" customWidth="1"/>
    <col min="15351" max="15352" width="7.75" style="348" customWidth="1"/>
    <col min="15353" max="15353" width="18.625" style="348" customWidth="1"/>
    <col min="15354" max="15354" width="1.5" style="348" customWidth="1"/>
    <col min="15355" max="15371" width="0" style="348" hidden="1" customWidth="1"/>
    <col min="15372" max="15600" width="9" style="348"/>
    <col min="15601" max="15601" width="1.5" style="348" customWidth="1"/>
    <col min="15602" max="15602" width="4.625" style="348" customWidth="1"/>
    <col min="15603" max="15603" width="8.625" style="348" customWidth="1"/>
    <col min="15604" max="15604" width="37.25" style="348" customWidth="1"/>
    <col min="15605" max="15605" width="8.625" style="348" customWidth="1"/>
    <col min="15606" max="15606" width="10.625" style="348" customWidth="1"/>
    <col min="15607" max="15608" width="7.75" style="348" customWidth="1"/>
    <col min="15609" max="15609" width="18.625" style="348" customWidth="1"/>
    <col min="15610" max="15610" width="1.5" style="348" customWidth="1"/>
    <col min="15611" max="15627" width="0" style="348" hidden="1" customWidth="1"/>
    <col min="15628" max="15856" width="9" style="348"/>
    <col min="15857" max="15857" width="1.5" style="348" customWidth="1"/>
    <col min="15858" max="15858" width="4.625" style="348" customWidth="1"/>
    <col min="15859" max="15859" width="8.625" style="348" customWidth="1"/>
    <col min="15860" max="15860" width="37.25" style="348" customWidth="1"/>
    <col min="15861" max="15861" width="8.625" style="348" customWidth="1"/>
    <col min="15862" max="15862" width="10.625" style="348" customWidth="1"/>
    <col min="15863" max="15864" width="7.75" style="348" customWidth="1"/>
    <col min="15865" max="15865" width="18.625" style="348" customWidth="1"/>
    <col min="15866" max="15866" width="1.5" style="348" customWidth="1"/>
    <col min="15867" max="15883" width="0" style="348" hidden="1" customWidth="1"/>
    <col min="15884" max="16112" width="9" style="348"/>
    <col min="16113" max="16113" width="1.5" style="348" customWidth="1"/>
    <col min="16114" max="16114" width="4.625" style="348" customWidth="1"/>
    <col min="16115" max="16115" width="8.625" style="348" customWidth="1"/>
    <col min="16116" max="16116" width="37.25" style="348" customWidth="1"/>
    <col min="16117" max="16117" width="8.625" style="348" customWidth="1"/>
    <col min="16118" max="16118" width="10.625" style="348" customWidth="1"/>
    <col min="16119" max="16120" width="7.75" style="348" customWidth="1"/>
    <col min="16121" max="16121" width="18.625" style="348" customWidth="1"/>
    <col min="16122" max="16122" width="1.5" style="348" customWidth="1"/>
    <col min="16123" max="16139" width="0" style="348" hidden="1" customWidth="1"/>
    <col min="16140" max="16384" width="9" style="348"/>
  </cols>
  <sheetData>
    <row r="1" spans="1:56" ht="7.5" customHeight="1" x14ac:dyDescent="0.15">
      <c r="A1" s="343"/>
      <c r="B1" s="10"/>
      <c r="C1" s="293"/>
      <c r="D1" s="10"/>
      <c r="E1" s="10"/>
      <c r="F1" s="10"/>
      <c r="G1" s="10"/>
      <c r="H1" s="10"/>
      <c r="I1" s="10"/>
      <c r="J1" s="8"/>
      <c r="K1" s="347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  <c r="Z1" s="349"/>
      <c r="AA1" s="349"/>
      <c r="AB1" s="349"/>
      <c r="AC1" s="349"/>
      <c r="AD1" s="349"/>
      <c r="AE1" s="750" t="s">
        <v>29</v>
      </c>
      <c r="AF1" s="750" t="s">
        <v>29</v>
      </c>
      <c r="AG1" s="750" t="s">
        <v>29</v>
      </c>
      <c r="AH1" s="750" t="s">
        <v>29</v>
      </c>
      <c r="AI1" s="750" t="s">
        <v>29</v>
      </c>
      <c r="AJ1" s="750" t="s">
        <v>29</v>
      </c>
      <c r="AK1" s="750" t="s">
        <v>29</v>
      </c>
      <c r="AL1" s="750" t="s">
        <v>29</v>
      </c>
      <c r="AM1" s="349"/>
      <c r="AN1" s="749" t="s">
        <v>53</v>
      </c>
      <c r="AO1" s="749" t="s">
        <v>53</v>
      </c>
      <c r="AP1" s="749" t="s">
        <v>53</v>
      </c>
      <c r="AQ1" s="749" t="s">
        <v>53</v>
      </c>
      <c r="AR1" s="749" t="s">
        <v>53</v>
      </c>
      <c r="AS1" s="749" t="s">
        <v>53</v>
      </c>
      <c r="AT1" s="749" t="s">
        <v>53</v>
      </c>
      <c r="AU1" s="749" t="s">
        <v>53</v>
      </c>
      <c r="AV1" s="350"/>
      <c r="AW1" s="749" t="s">
        <v>54</v>
      </c>
      <c r="AX1" s="749" t="s">
        <v>54</v>
      </c>
      <c r="AY1" s="749" t="s">
        <v>54</v>
      </c>
      <c r="AZ1" s="749" t="s">
        <v>54</v>
      </c>
      <c r="BA1" s="749" t="s">
        <v>54</v>
      </c>
      <c r="BB1" s="749" t="s">
        <v>54</v>
      </c>
      <c r="BC1" s="749" t="s">
        <v>54</v>
      </c>
      <c r="BD1" s="749" t="s">
        <v>54</v>
      </c>
    </row>
    <row r="2" spans="1:56" ht="51.75" customHeight="1" x14ac:dyDescent="0.15">
      <c r="A2" s="343"/>
      <c r="B2" s="14"/>
      <c r="C2" s="14"/>
      <c r="D2" s="14"/>
      <c r="E2" s="14"/>
      <c r="F2" s="14"/>
      <c r="G2" s="14"/>
      <c r="H2" s="14"/>
      <c r="I2" s="351"/>
      <c r="J2" s="8"/>
      <c r="K2" s="347"/>
      <c r="L2" s="352"/>
      <c r="M2" s="349"/>
      <c r="N2" s="349"/>
      <c r="O2" s="349"/>
      <c r="P2" s="349"/>
      <c r="Q2" s="349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750"/>
      <c r="AF2" s="750"/>
      <c r="AG2" s="750"/>
      <c r="AH2" s="750"/>
      <c r="AI2" s="750"/>
      <c r="AJ2" s="750"/>
      <c r="AK2" s="750"/>
      <c r="AL2" s="750"/>
      <c r="AM2" s="349"/>
      <c r="AN2" s="749"/>
      <c r="AO2" s="749"/>
      <c r="AP2" s="749"/>
      <c r="AQ2" s="749"/>
      <c r="AR2" s="749"/>
      <c r="AS2" s="749"/>
      <c r="AT2" s="749"/>
      <c r="AU2" s="749"/>
      <c r="AV2" s="350"/>
      <c r="AW2" s="749"/>
      <c r="AX2" s="749"/>
      <c r="AY2" s="749"/>
      <c r="AZ2" s="749"/>
      <c r="BA2" s="749"/>
      <c r="BB2" s="749"/>
      <c r="BC2" s="749"/>
      <c r="BD2" s="749"/>
    </row>
    <row r="3" spans="1:56" ht="23.25" customHeight="1" x14ac:dyDescent="0.15">
      <c r="A3" s="343"/>
      <c r="B3" s="14" t="s">
        <v>272</v>
      </c>
      <c r="C3" s="14"/>
      <c r="D3" s="14"/>
      <c r="E3" s="14"/>
      <c r="F3" s="14" t="s">
        <v>126</v>
      </c>
      <c r="G3" s="345"/>
      <c r="H3" s="345"/>
      <c r="I3" s="346"/>
      <c r="J3" s="8"/>
      <c r="K3" s="347"/>
      <c r="L3" s="352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750"/>
      <c r="AF3" s="750"/>
      <c r="AG3" s="750"/>
      <c r="AH3" s="750"/>
      <c r="AI3" s="750"/>
      <c r="AJ3" s="750"/>
      <c r="AK3" s="750"/>
      <c r="AL3" s="750"/>
      <c r="AM3" s="349"/>
      <c r="AN3" s="749"/>
      <c r="AO3" s="749"/>
      <c r="AP3" s="749"/>
      <c r="AQ3" s="749"/>
      <c r="AR3" s="749"/>
      <c r="AS3" s="749"/>
      <c r="AT3" s="749"/>
      <c r="AU3" s="749"/>
      <c r="AV3" s="350"/>
      <c r="AW3" s="749"/>
      <c r="AX3" s="749"/>
      <c r="AY3" s="749"/>
      <c r="AZ3" s="749"/>
      <c r="BA3" s="749"/>
      <c r="BB3" s="749"/>
      <c r="BC3" s="749"/>
      <c r="BD3" s="749"/>
    </row>
    <row r="4" spans="1:56" ht="26.1" customHeight="1" x14ac:dyDescent="0.15">
      <c r="A4" s="343"/>
      <c r="B4" s="757" t="s">
        <v>120</v>
      </c>
      <c r="C4" s="757"/>
      <c r="D4" s="757"/>
      <c r="E4" s="757"/>
      <c r="F4" s="757"/>
      <c r="G4" s="757"/>
      <c r="H4" s="757"/>
      <c r="I4" s="757"/>
      <c r="J4" s="8"/>
      <c r="K4" s="347"/>
      <c r="L4" s="352"/>
      <c r="M4" s="750" t="s">
        <v>32</v>
      </c>
      <c r="N4" s="750" t="s">
        <v>32</v>
      </c>
      <c r="O4" s="750" t="s">
        <v>32</v>
      </c>
      <c r="P4" s="750" t="s">
        <v>32</v>
      </c>
      <c r="Q4" s="750" t="s">
        <v>32</v>
      </c>
      <c r="R4" s="750" t="s">
        <v>32</v>
      </c>
      <c r="S4" s="750" t="s">
        <v>32</v>
      </c>
      <c r="T4" s="750" t="s">
        <v>32</v>
      </c>
      <c r="U4" s="353"/>
      <c r="V4" s="750" t="s">
        <v>28</v>
      </c>
      <c r="W4" s="750" t="s">
        <v>28</v>
      </c>
      <c r="X4" s="750" t="s">
        <v>28</v>
      </c>
      <c r="Y4" s="750" t="s">
        <v>28</v>
      </c>
      <c r="Z4" s="750" t="s">
        <v>28</v>
      </c>
      <c r="AA4" s="750" t="s">
        <v>28</v>
      </c>
      <c r="AB4" s="750" t="s">
        <v>28</v>
      </c>
      <c r="AC4" s="750" t="s">
        <v>28</v>
      </c>
      <c r="AD4" s="353"/>
      <c r="AE4" s="750"/>
      <c r="AF4" s="750"/>
      <c r="AG4" s="750"/>
      <c r="AH4" s="750"/>
      <c r="AI4" s="750"/>
      <c r="AJ4" s="750"/>
      <c r="AK4" s="750"/>
      <c r="AL4" s="750"/>
      <c r="AM4" s="353"/>
      <c r="AN4" s="749"/>
      <c r="AO4" s="749"/>
      <c r="AP4" s="749"/>
      <c r="AQ4" s="749"/>
      <c r="AR4" s="749"/>
      <c r="AS4" s="749"/>
      <c r="AT4" s="749"/>
      <c r="AU4" s="749"/>
      <c r="AV4" s="350"/>
      <c r="AW4" s="749"/>
      <c r="AX4" s="749"/>
      <c r="AY4" s="749"/>
      <c r="AZ4" s="749"/>
      <c r="BA4" s="749"/>
      <c r="BB4" s="749"/>
      <c r="BC4" s="749"/>
      <c r="BD4" s="749"/>
    </row>
    <row r="5" spans="1:56" ht="15" customHeight="1" x14ac:dyDescent="0.15">
      <c r="A5" s="343"/>
      <c r="B5" s="758" t="s">
        <v>24</v>
      </c>
      <c r="C5" s="758" t="s">
        <v>25</v>
      </c>
      <c r="D5" s="616" t="s">
        <v>121</v>
      </c>
      <c r="E5" s="759"/>
      <c r="F5" s="630" t="s">
        <v>26</v>
      </c>
      <c r="G5" s="762" t="s">
        <v>122</v>
      </c>
      <c r="H5" s="763"/>
      <c r="I5" s="764" t="s">
        <v>123</v>
      </c>
      <c r="J5" s="8"/>
      <c r="K5" s="347"/>
      <c r="L5" s="352"/>
      <c r="M5" s="750"/>
      <c r="N5" s="750"/>
      <c r="O5" s="750"/>
      <c r="P5" s="750"/>
      <c r="Q5" s="750"/>
      <c r="R5" s="750"/>
      <c r="S5" s="750"/>
      <c r="T5" s="750"/>
      <c r="U5" s="353"/>
      <c r="V5" s="750"/>
      <c r="W5" s="750"/>
      <c r="X5" s="750"/>
      <c r="Y5" s="750"/>
      <c r="Z5" s="750"/>
      <c r="AA5" s="750"/>
      <c r="AB5" s="750"/>
      <c r="AC5" s="750"/>
      <c r="AD5" s="353"/>
      <c r="AE5" s="750"/>
      <c r="AF5" s="750"/>
      <c r="AG5" s="750"/>
      <c r="AH5" s="750"/>
      <c r="AI5" s="750"/>
      <c r="AJ5" s="750"/>
      <c r="AK5" s="750"/>
      <c r="AL5" s="750"/>
      <c r="AM5" s="353"/>
      <c r="AN5" s="749"/>
      <c r="AO5" s="749"/>
      <c r="AP5" s="749"/>
      <c r="AQ5" s="749"/>
      <c r="AR5" s="749"/>
      <c r="AS5" s="749"/>
      <c r="AT5" s="749"/>
      <c r="AU5" s="749"/>
      <c r="AV5" s="350"/>
      <c r="AW5" s="749"/>
      <c r="AX5" s="749"/>
      <c r="AY5" s="749"/>
      <c r="AZ5" s="749"/>
      <c r="BA5" s="749"/>
      <c r="BB5" s="749"/>
      <c r="BC5" s="749"/>
      <c r="BD5" s="749"/>
    </row>
    <row r="6" spans="1:56" ht="15" customHeight="1" x14ac:dyDescent="0.15">
      <c r="A6" s="343"/>
      <c r="B6" s="758"/>
      <c r="C6" s="758"/>
      <c r="D6" s="760"/>
      <c r="E6" s="761"/>
      <c r="F6" s="630"/>
      <c r="G6" s="133" t="s">
        <v>124</v>
      </c>
      <c r="H6" s="133" t="s">
        <v>125</v>
      </c>
      <c r="I6" s="600"/>
      <c r="J6" s="8"/>
      <c r="K6" s="347"/>
      <c r="L6" s="352"/>
      <c r="M6" s="354" t="s">
        <v>78</v>
      </c>
      <c r="N6" s="354" t="s">
        <v>52</v>
      </c>
      <c r="O6" s="354" t="s">
        <v>79</v>
      </c>
      <c r="P6" s="354" t="s">
        <v>80</v>
      </c>
      <c r="Q6" s="354" t="s">
        <v>81</v>
      </c>
      <c r="R6" s="354" t="s">
        <v>82</v>
      </c>
      <c r="S6" s="354" t="s">
        <v>83</v>
      </c>
      <c r="T6" s="354" t="s">
        <v>84</v>
      </c>
      <c r="U6" s="355"/>
      <c r="V6" s="354" t="s">
        <v>78</v>
      </c>
      <c r="W6" s="354" t="s">
        <v>52</v>
      </c>
      <c r="X6" s="354" t="s">
        <v>79</v>
      </c>
      <c r="Y6" s="354" t="s">
        <v>80</v>
      </c>
      <c r="Z6" s="354" t="s">
        <v>81</v>
      </c>
      <c r="AA6" s="354" t="s">
        <v>82</v>
      </c>
      <c r="AB6" s="354" t="s">
        <v>83</v>
      </c>
      <c r="AC6" s="354" t="s">
        <v>84</v>
      </c>
      <c r="AD6" s="355"/>
      <c r="AE6" s="354" t="s">
        <v>78</v>
      </c>
      <c r="AF6" s="354" t="s">
        <v>52</v>
      </c>
      <c r="AG6" s="354" t="s">
        <v>79</v>
      </c>
      <c r="AH6" s="354" t="s">
        <v>80</v>
      </c>
      <c r="AI6" s="354" t="s">
        <v>81</v>
      </c>
      <c r="AJ6" s="354" t="s">
        <v>82</v>
      </c>
      <c r="AK6" s="354" t="s">
        <v>83</v>
      </c>
      <c r="AL6" s="354" t="s">
        <v>84</v>
      </c>
      <c r="AM6" s="355"/>
      <c r="AN6" s="354" t="s">
        <v>78</v>
      </c>
      <c r="AO6" s="354" t="s">
        <v>52</v>
      </c>
      <c r="AP6" s="354" t="s">
        <v>79</v>
      </c>
      <c r="AQ6" s="354" t="s">
        <v>80</v>
      </c>
      <c r="AR6" s="354" t="s">
        <v>81</v>
      </c>
      <c r="AS6" s="354" t="s">
        <v>82</v>
      </c>
      <c r="AT6" s="354" t="s">
        <v>83</v>
      </c>
      <c r="AU6" s="354" t="s">
        <v>84</v>
      </c>
      <c r="AV6" s="356"/>
      <c r="AW6" s="354" t="s">
        <v>78</v>
      </c>
      <c r="AX6" s="354" t="s">
        <v>52</v>
      </c>
      <c r="AY6" s="354" t="s">
        <v>79</v>
      </c>
      <c r="AZ6" s="354" t="s">
        <v>80</v>
      </c>
      <c r="BA6" s="354" t="s">
        <v>81</v>
      </c>
      <c r="BB6" s="354" t="s">
        <v>82</v>
      </c>
      <c r="BC6" s="354" t="s">
        <v>83</v>
      </c>
      <c r="BD6" s="354" t="s">
        <v>84</v>
      </c>
    </row>
    <row r="7" spans="1:56" ht="21.95" customHeight="1" x14ac:dyDescent="0.15">
      <c r="A7" s="343"/>
      <c r="B7" s="357">
        <v>6</v>
      </c>
      <c r="C7" s="88"/>
      <c r="D7" s="765"/>
      <c r="E7" s="766"/>
      <c r="F7" s="89"/>
      <c r="G7" s="90"/>
      <c r="H7" s="90"/>
      <c r="I7" s="91"/>
      <c r="J7" s="8"/>
      <c r="K7" s="358" t="str">
        <f t="shared" ref="K7:K31" si="0">IF(F7=$M$4,$M$4&amp;G7,IF(F7=$V$4,$V$4&amp;G7,IF(F7=$AE$1,$AE$1&amp;G7,IF(F7=$AN$1,$AN$1&amp;G7,IF(F7="","",$AW$1&amp;G7)))))</f>
        <v/>
      </c>
      <c r="M7" s="348">
        <f>COUNTIF(K7,"校長①")*H7</f>
        <v>0</v>
      </c>
      <c r="N7" s="348">
        <f>COUNTIF(K7,"校長②")*H7</f>
        <v>0</v>
      </c>
      <c r="O7" s="348">
        <f>COUNTIF(K7,"校長③")*H7</f>
        <v>0</v>
      </c>
      <c r="P7" s="348">
        <f>COUNTIF(K7,"校長④")*H7</f>
        <v>0</v>
      </c>
      <c r="Q7" s="348">
        <f>COUNTIF(K7,"校長⑤")*H7</f>
        <v>0</v>
      </c>
      <c r="R7" s="348">
        <f>COUNTIF(K7,"校長⑥")*H7</f>
        <v>0</v>
      </c>
      <c r="S7" s="348">
        <f>COUNTIF(K7,"校長⑦")*H7</f>
        <v>0</v>
      </c>
      <c r="T7" s="348">
        <f>COUNTIF(K7,"校長⑧")*H7</f>
        <v>0</v>
      </c>
      <c r="V7" s="348">
        <f>COUNTIF(K7,"教頭①")*H7</f>
        <v>0</v>
      </c>
      <c r="W7" s="348">
        <f>COUNTIF(K7,"教頭②")*H7</f>
        <v>0</v>
      </c>
      <c r="X7" s="348">
        <f>COUNTIF(K7,"教頭③")*H7</f>
        <v>0</v>
      </c>
      <c r="Y7" s="348">
        <f>COUNTIF(K7,"教頭④")*H7</f>
        <v>0</v>
      </c>
      <c r="Z7" s="348">
        <f>COUNTIF(K7,"教頭⑤")*H7</f>
        <v>0</v>
      </c>
      <c r="AA7" s="348">
        <f>COUNTIF(K7,"教頭⑥")*H7</f>
        <v>0</v>
      </c>
      <c r="AB7" s="348">
        <f>COUNTIF(K7,"教頭⑦")*H7</f>
        <v>0</v>
      </c>
      <c r="AC7" s="348">
        <f>COUNTIF(K7,"教頭⑧")*H7</f>
        <v>0</v>
      </c>
      <c r="AE7" s="348">
        <f>COUNTIF($K7,"校内指導教員①")*H7</f>
        <v>0</v>
      </c>
      <c r="AF7" s="348">
        <f>COUNTIF($K7,"校内指導教員②")*H7</f>
        <v>0</v>
      </c>
      <c r="AG7" s="348">
        <f>COUNTIF($K7,"校内指導教員③")*H7</f>
        <v>0</v>
      </c>
      <c r="AH7" s="348">
        <f>COUNTIF($K7,"校内指導教員④")*H7</f>
        <v>0</v>
      </c>
      <c r="AI7" s="348">
        <f>COUNTIF($K7,"校内指導教員⑤")*H7</f>
        <v>0</v>
      </c>
      <c r="AJ7" s="348">
        <f>COUNTIF($K7,"校内指導教員⑥")*H7</f>
        <v>0</v>
      </c>
      <c r="AK7" s="348">
        <f>COUNTIF($K7,"校内指導教員⑦")*H7</f>
        <v>0</v>
      </c>
      <c r="AL7" s="348">
        <f>COUNTIF($K7,"校内指導教員⑧")*H7</f>
        <v>0</v>
      </c>
      <c r="AN7" s="348">
        <f>COUNTIF($K7,"教科指導員①")*H7</f>
        <v>0</v>
      </c>
      <c r="AO7" s="348">
        <f>COUNTIF($K7,"教科指導員②")*H7</f>
        <v>0</v>
      </c>
      <c r="AP7" s="348">
        <f>COUNTIF($K7,"教科指導員③")*H7</f>
        <v>0</v>
      </c>
      <c r="AQ7" s="348">
        <f>COUNTIF($K7,"教科指導員④")*H7</f>
        <v>0</v>
      </c>
      <c r="AR7" s="348">
        <f>COUNTIF($K7,"教科指導員⑤")*H7</f>
        <v>0</v>
      </c>
      <c r="AS7" s="348">
        <f>COUNTIF($K7,"教科指導員⑥")*H7</f>
        <v>0</v>
      </c>
      <c r="AT7" s="348">
        <f>COUNTIF($K7,"教科指導員⑦")*H7</f>
        <v>0</v>
      </c>
      <c r="AU7" s="348">
        <f>COUNTIF($K7,"教科指導員⑧")*H7</f>
        <v>0</v>
      </c>
      <c r="AW7" s="348">
        <f>COUNTIF($K7,"その他の教員①")*H7</f>
        <v>0</v>
      </c>
      <c r="AX7" s="348">
        <f>COUNTIF($K7,"その他の教員②")*H7</f>
        <v>0</v>
      </c>
      <c r="AY7" s="348">
        <f>COUNTIF($K7,"その他の教員③")*H7</f>
        <v>0</v>
      </c>
      <c r="AZ7" s="348">
        <f>COUNTIF($K7,"その他の教員④")*H7</f>
        <v>0</v>
      </c>
      <c r="BA7" s="348">
        <f>COUNTIF($K7,"その他の教員⑤")*H7</f>
        <v>0</v>
      </c>
      <c r="BB7" s="348">
        <f>COUNTIF($K7,"その他の教員⑥")*H7</f>
        <v>0</v>
      </c>
      <c r="BC7" s="348">
        <f>COUNTIF($K7,"その他の教員⑦")*H7</f>
        <v>0</v>
      </c>
      <c r="BD7" s="348">
        <f>COUNTIF($K7,"その他の教員⑧")*H7</f>
        <v>0</v>
      </c>
    </row>
    <row r="8" spans="1:56" ht="21.75" customHeight="1" x14ac:dyDescent="0.15">
      <c r="A8" s="343"/>
      <c r="B8" s="359"/>
      <c r="C8" s="88"/>
      <c r="D8" s="751"/>
      <c r="E8" s="752"/>
      <c r="F8" s="93"/>
      <c r="G8" s="88"/>
      <c r="H8" s="88"/>
      <c r="I8" s="94"/>
      <c r="J8" s="8"/>
      <c r="K8" s="358" t="str">
        <f t="shared" si="0"/>
        <v/>
      </c>
      <c r="M8" s="348">
        <f t="shared" ref="M8:M31" si="1">COUNTIF(K8,"校長①")*H8</f>
        <v>0</v>
      </c>
      <c r="N8" s="348">
        <f t="shared" ref="N8:N31" si="2">COUNTIF(K8,"校長②")*H8</f>
        <v>0</v>
      </c>
      <c r="O8" s="348">
        <f t="shared" ref="O8:O31" si="3">COUNTIF(K8,"校長③")*H8</f>
        <v>0</v>
      </c>
      <c r="P8" s="348">
        <f t="shared" ref="P8:P31" si="4">COUNTIF(K8,"校長④")*H8</f>
        <v>0</v>
      </c>
      <c r="Q8" s="348">
        <f t="shared" ref="Q8:Q31" si="5">COUNTIF(K8,"校長⑤")*H8</f>
        <v>0</v>
      </c>
      <c r="R8" s="348">
        <f t="shared" ref="R8:R31" si="6">COUNTIF(K8,"校長⑥")*H8</f>
        <v>0</v>
      </c>
      <c r="S8" s="348">
        <f t="shared" ref="S8:S31" si="7">COUNTIF(K8,"校長⑦")*H8</f>
        <v>0</v>
      </c>
      <c r="T8" s="348">
        <f t="shared" ref="T8:T31" si="8">COUNTIF(K8,"校長⑧")*H8</f>
        <v>0</v>
      </c>
      <c r="V8" s="348">
        <f t="shared" ref="V8:V31" si="9">COUNTIF(K8,"教頭①")*H8</f>
        <v>0</v>
      </c>
      <c r="W8" s="348">
        <f t="shared" ref="W8:W31" si="10">COUNTIF(K8,"教頭②")*H8</f>
        <v>0</v>
      </c>
      <c r="X8" s="348">
        <f t="shared" ref="X8:X31" si="11">COUNTIF(K8,"教頭③")*H8</f>
        <v>0</v>
      </c>
      <c r="Y8" s="348">
        <f t="shared" ref="Y8:Y31" si="12">COUNTIF(K8,"教頭④")*H8</f>
        <v>0</v>
      </c>
      <c r="Z8" s="348">
        <f t="shared" ref="Z8:Z31" si="13">COUNTIF(K8,"教頭⑤")*H8</f>
        <v>0</v>
      </c>
      <c r="AA8" s="348">
        <f t="shared" ref="AA8:AA31" si="14">COUNTIF(K8,"教頭⑥")*H8</f>
        <v>0</v>
      </c>
      <c r="AB8" s="348">
        <f t="shared" ref="AB8:AB31" si="15">COUNTIF(K8,"教頭⑦")*H8</f>
        <v>0</v>
      </c>
      <c r="AC8" s="348">
        <f t="shared" ref="AC8:AC31" si="16">COUNTIF(K8,"教頭⑧")*H8</f>
        <v>0</v>
      </c>
      <c r="AE8" s="348">
        <f t="shared" ref="AE8:AE31" si="17">COUNTIF($K8,"校内指導教員①")*H8</f>
        <v>0</v>
      </c>
      <c r="AF8" s="348">
        <f t="shared" ref="AF8:AF31" si="18">COUNTIF($K8,"校内指導教員②")*H8</f>
        <v>0</v>
      </c>
      <c r="AG8" s="348">
        <f t="shared" ref="AG8:AG31" si="19">COUNTIF($K8,"校内指導教員③")*H8</f>
        <v>0</v>
      </c>
      <c r="AH8" s="348">
        <f t="shared" ref="AH8:AH31" si="20">COUNTIF($K8,"校内指導教員④")*H8</f>
        <v>0</v>
      </c>
      <c r="AI8" s="348">
        <f t="shared" ref="AI8:AI31" si="21">COUNTIF($K8,"校内指導教員⑤")*H8</f>
        <v>0</v>
      </c>
      <c r="AJ8" s="348">
        <f t="shared" ref="AJ8:AJ31" si="22">COUNTIF($K8,"校内指導教員⑥")*H8</f>
        <v>0</v>
      </c>
      <c r="AK8" s="348">
        <f t="shared" ref="AK8:AK31" si="23">COUNTIF($K8,"校内指導教員⑦")*H8</f>
        <v>0</v>
      </c>
      <c r="AL8" s="348">
        <f t="shared" ref="AL8:AL31" si="24">COUNTIF($K8,"校内指導教員⑧")*H8</f>
        <v>0</v>
      </c>
      <c r="AN8" s="348">
        <f t="shared" ref="AN8:AN31" si="25">COUNTIF($K8,"教科指導員①")*H8</f>
        <v>0</v>
      </c>
      <c r="AO8" s="348">
        <f t="shared" ref="AO8:AO31" si="26">COUNTIF($K8,"教科指導員②")*H8</f>
        <v>0</v>
      </c>
      <c r="AP8" s="348">
        <f t="shared" ref="AP8:AP31" si="27">COUNTIF($K8,"教科指導員③")*H8</f>
        <v>0</v>
      </c>
      <c r="AQ8" s="348">
        <f t="shared" ref="AQ8:AQ31" si="28">COUNTIF($K8,"教科指導員④")*H8</f>
        <v>0</v>
      </c>
      <c r="AR8" s="348">
        <f t="shared" ref="AR8:AR31" si="29">COUNTIF($K8,"教科指導員⑤")*H8</f>
        <v>0</v>
      </c>
      <c r="AS8" s="348">
        <f t="shared" ref="AS8:AS31" si="30">COUNTIF($K8,"教科指導員⑥")*H8</f>
        <v>0</v>
      </c>
      <c r="AT8" s="348">
        <f t="shared" ref="AT8:AT31" si="31">COUNTIF($K8,"教科指導員⑦")*H8</f>
        <v>0</v>
      </c>
      <c r="AU8" s="348">
        <f t="shared" ref="AU8:AU31" si="32">COUNTIF($K8,"教科指導員⑧")*H8</f>
        <v>0</v>
      </c>
      <c r="AW8" s="348">
        <f t="shared" ref="AW8:AW31" si="33">COUNTIF($K8,"その他の教員①")*H8</f>
        <v>0</v>
      </c>
      <c r="AX8" s="348">
        <f t="shared" ref="AX8:AX31" si="34">COUNTIF($K8,"その他の教員②")*H8</f>
        <v>0</v>
      </c>
      <c r="AY8" s="348">
        <f t="shared" ref="AY8:AY31" si="35">COUNTIF($K8,"その他の教員③")*H8</f>
        <v>0</v>
      </c>
      <c r="AZ8" s="348">
        <f t="shared" ref="AZ8:AZ31" si="36">COUNTIF($K8,"その他の教員④")*H8</f>
        <v>0</v>
      </c>
      <c r="BA8" s="348">
        <f t="shared" ref="BA8:BA31" si="37">COUNTIF($K8,"その他の教員⑤")*H8</f>
        <v>0</v>
      </c>
      <c r="BB8" s="348">
        <f t="shared" ref="BB8:BB31" si="38">COUNTIF($K8,"その他の教員⑥")*H8</f>
        <v>0</v>
      </c>
      <c r="BC8" s="348">
        <f t="shared" ref="BC8:BC31" si="39">COUNTIF($K8,"その他の教員⑦")*H8</f>
        <v>0</v>
      </c>
      <c r="BD8" s="348">
        <f t="shared" ref="BD8:BD31" si="40">COUNTIF($K8,"その他の教員⑧")*H8</f>
        <v>0</v>
      </c>
    </row>
    <row r="9" spans="1:56" ht="21.95" customHeight="1" x14ac:dyDescent="0.15">
      <c r="A9" s="343"/>
      <c r="B9" s="359"/>
      <c r="C9" s="87"/>
      <c r="D9" s="751"/>
      <c r="E9" s="752"/>
      <c r="F9" s="93"/>
      <c r="G9" s="88"/>
      <c r="H9" s="98"/>
      <c r="I9" s="96"/>
      <c r="J9" s="8"/>
      <c r="K9" s="358" t="str">
        <f t="shared" si="0"/>
        <v/>
      </c>
      <c r="M9" s="348">
        <f t="shared" si="1"/>
        <v>0</v>
      </c>
      <c r="N9" s="348">
        <f t="shared" si="2"/>
        <v>0</v>
      </c>
      <c r="O9" s="348">
        <f t="shared" si="3"/>
        <v>0</v>
      </c>
      <c r="P9" s="348">
        <f t="shared" si="4"/>
        <v>0</v>
      </c>
      <c r="Q9" s="348">
        <f t="shared" si="5"/>
        <v>0</v>
      </c>
      <c r="R9" s="348">
        <f t="shared" si="6"/>
        <v>0</v>
      </c>
      <c r="S9" s="348">
        <f t="shared" si="7"/>
        <v>0</v>
      </c>
      <c r="T9" s="348">
        <f t="shared" si="8"/>
        <v>0</v>
      </c>
      <c r="V9" s="348">
        <f t="shared" si="9"/>
        <v>0</v>
      </c>
      <c r="W9" s="348">
        <f t="shared" si="10"/>
        <v>0</v>
      </c>
      <c r="X9" s="348">
        <f t="shared" si="11"/>
        <v>0</v>
      </c>
      <c r="Y9" s="348">
        <f t="shared" si="12"/>
        <v>0</v>
      </c>
      <c r="Z9" s="348">
        <f t="shared" si="13"/>
        <v>0</v>
      </c>
      <c r="AA9" s="348">
        <f t="shared" si="14"/>
        <v>0</v>
      </c>
      <c r="AB9" s="348">
        <f t="shared" si="15"/>
        <v>0</v>
      </c>
      <c r="AC9" s="348">
        <f t="shared" si="16"/>
        <v>0</v>
      </c>
      <c r="AE9" s="348">
        <f t="shared" si="17"/>
        <v>0</v>
      </c>
      <c r="AF9" s="348">
        <f t="shared" si="18"/>
        <v>0</v>
      </c>
      <c r="AG9" s="348">
        <f t="shared" si="19"/>
        <v>0</v>
      </c>
      <c r="AH9" s="348">
        <f t="shared" si="20"/>
        <v>0</v>
      </c>
      <c r="AI9" s="348">
        <f t="shared" si="21"/>
        <v>0</v>
      </c>
      <c r="AJ9" s="348">
        <f t="shared" si="22"/>
        <v>0</v>
      </c>
      <c r="AK9" s="348">
        <f t="shared" si="23"/>
        <v>0</v>
      </c>
      <c r="AL9" s="348">
        <f t="shared" si="24"/>
        <v>0</v>
      </c>
      <c r="AN9" s="348">
        <f t="shared" si="25"/>
        <v>0</v>
      </c>
      <c r="AO9" s="348">
        <f t="shared" si="26"/>
        <v>0</v>
      </c>
      <c r="AP9" s="348">
        <f t="shared" si="27"/>
        <v>0</v>
      </c>
      <c r="AQ9" s="348">
        <f t="shared" si="28"/>
        <v>0</v>
      </c>
      <c r="AR9" s="348">
        <f t="shared" si="29"/>
        <v>0</v>
      </c>
      <c r="AS9" s="348">
        <f t="shared" si="30"/>
        <v>0</v>
      </c>
      <c r="AT9" s="348">
        <f t="shared" si="31"/>
        <v>0</v>
      </c>
      <c r="AU9" s="348">
        <f t="shared" si="32"/>
        <v>0</v>
      </c>
      <c r="AW9" s="348">
        <f t="shared" si="33"/>
        <v>0</v>
      </c>
      <c r="AX9" s="348">
        <f t="shared" si="34"/>
        <v>0</v>
      </c>
      <c r="AY9" s="348">
        <f t="shared" si="35"/>
        <v>0</v>
      </c>
      <c r="AZ9" s="348">
        <f t="shared" si="36"/>
        <v>0</v>
      </c>
      <c r="BA9" s="348">
        <f t="shared" si="37"/>
        <v>0</v>
      </c>
      <c r="BB9" s="348">
        <f t="shared" si="38"/>
        <v>0</v>
      </c>
      <c r="BC9" s="348">
        <f t="shared" si="39"/>
        <v>0</v>
      </c>
      <c r="BD9" s="348">
        <f t="shared" si="40"/>
        <v>0</v>
      </c>
    </row>
    <row r="10" spans="1:56" ht="21.95" customHeight="1" x14ac:dyDescent="0.15">
      <c r="A10" s="343"/>
      <c r="B10" s="359"/>
      <c r="C10" s="97"/>
      <c r="D10" s="751"/>
      <c r="E10" s="752"/>
      <c r="F10" s="93"/>
      <c r="G10" s="88"/>
      <c r="H10" s="98"/>
      <c r="I10" s="99"/>
      <c r="J10" s="8"/>
      <c r="K10" s="358" t="str">
        <f t="shared" si="0"/>
        <v/>
      </c>
      <c r="M10" s="348">
        <f t="shared" si="1"/>
        <v>0</v>
      </c>
      <c r="N10" s="348">
        <f t="shared" si="2"/>
        <v>0</v>
      </c>
      <c r="O10" s="348">
        <f t="shared" si="3"/>
        <v>0</v>
      </c>
      <c r="P10" s="348">
        <f t="shared" si="4"/>
        <v>0</v>
      </c>
      <c r="Q10" s="348">
        <f t="shared" si="5"/>
        <v>0</v>
      </c>
      <c r="R10" s="348">
        <f t="shared" si="6"/>
        <v>0</v>
      </c>
      <c r="S10" s="348">
        <f t="shared" si="7"/>
        <v>0</v>
      </c>
      <c r="T10" s="348">
        <f t="shared" si="8"/>
        <v>0</v>
      </c>
      <c r="V10" s="348">
        <f t="shared" si="9"/>
        <v>0</v>
      </c>
      <c r="W10" s="348">
        <f t="shared" si="10"/>
        <v>0</v>
      </c>
      <c r="X10" s="348">
        <f t="shared" si="11"/>
        <v>0</v>
      </c>
      <c r="Y10" s="348">
        <f t="shared" si="12"/>
        <v>0</v>
      </c>
      <c r="Z10" s="348">
        <f t="shared" si="13"/>
        <v>0</v>
      </c>
      <c r="AA10" s="348">
        <f t="shared" si="14"/>
        <v>0</v>
      </c>
      <c r="AB10" s="348">
        <f t="shared" si="15"/>
        <v>0</v>
      </c>
      <c r="AC10" s="348">
        <f t="shared" si="16"/>
        <v>0</v>
      </c>
      <c r="AE10" s="348">
        <f t="shared" si="17"/>
        <v>0</v>
      </c>
      <c r="AF10" s="348">
        <f t="shared" si="18"/>
        <v>0</v>
      </c>
      <c r="AG10" s="348">
        <f t="shared" si="19"/>
        <v>0</v>
      </c>
      <c r="AH10" s="348">
        <f t="shared" si="20"/>
        <v>0</v>
      </c>
      <c r="AI10" s="348">
        <f t="shared" si="21"/>
        <v>0</v>
      </c>
      <c r="AJ10" s="348">
        <f t="shared" si="22"/>
        <v>0</v>
      </c>
      <c r="AK10" s="348">
        <f t="shared" si="23"/>
        <v>0</v>
      </c>
      <c r="AL10" s="348">
        <f t="shared" si="24"/>
        <v>0</v>
      </c>
      <c r="AN10" s="348">
        <f t="shared" si="25"/>
        <v>0</v>
      </c>
      <c r="AO10" s="348">
        <f t="shared" si="26"/>
        <v>0</v>
      </c>
      <c r="AP10" s="348">
        <f t="shared" si="27"/>
        <v>0</v>
      </c>
      <c r="AQ10" s="348">
        <f t="shared" si="28"/>
        <v>0</v>
      </c>
      <c r="AR10" s="348">
        <f t="shared" si="29"/>
        <v>0</v>
      </c>
      <c r="AS10" s="348">
        <f t="shared" si="30"/>
        <v>0</v>
      </c>
      <c r="AT10" s="348">
        <f t="shared" si="31"/>
        <v>0</v>
      </c>
      <c r="AU10" s="348">
        <f t="shared" si="32"/>
        <v>0</v>
      </c>
      <c r="AW10" s="348">
        <f t="shared" si="33"/>
        <v>0</v>
      </c>
      <c r="AX10" s="348">
        <f t="shared" si="34"/>
        <v>0</v>
      </c>
      <c r="AY10" s="348">
        <f t="shared" si="35"/>
        <v>0</v>
      </c>
      <c r="AZ10" s="348">
        <f t="shared" si="36"/>
        <v>0</v>
      </c>
      <c r="BA10" s="348">
        <f t="shared" si="37"/>
        <v>0</v>
      </c>
      <c r="BB10" s="348">
        <f t="shared" si="38"/>
        <v>0</v>
      </c>
      <c r="BC10" s="348">
        <f t="shared" si="39"/>
        <v>0</v>
      </c>
      <c r="BD10" s="348">
        <f t="shared" si="40"/>
        <v>0</v>
      </c>
    </row>
    <row r="11" spans="1:56" ht="21.95" customHeight="1" x14ac:dyDescent="0.15">
      <c r="A11" s="343"/>
      <c r="B11" s="359"/>
      <c r="C11" s="98"/>
      <c r="D11" s="751"/>
      <c r="E11" s="752"/>
      <c r="F11" s="93"/>
      <c r="G11" s="88"/>
      <c r="H11" s="98"/>
      <c r="I11" s="94"/>
      <c r="J11" s="8"/>
      <c r="K11" s="358" t="str">
        <f t="shared" si="0"/>
        <v/>
      </c>
      <c r="M11" s="348">
        <f t="shared" si="1"/>
        <v>0</v>
      </c>
      <c r="N11" s="348">
        <f t="shared" si="2"/>
        <v>0</v>
      </c>
      <c r="O11" s="348">
        <f t="shared" si="3"/>
        <v>0</v>
      </c>
      <c r="P11" s="348">
        <f t="shared" si="4"/>
        <v>0</v>
      </c>
      <c r="Q11" s="348">
        <f t="shared" si="5"/>
        <v>0</v>
      </c>
      <c r="R11" s="348">
        <f t="shared" si="6"/>
        <v>0</v>
      </c>
      <c r="S11" s="348">
        <f t="shared" si="7"/>
        <v>0</v>
      </c>
      <c r="T11" s="348">
        <f t="shared" si="8"/>
        <v>0</v>
      </c>
      <c r="V11" s="348">
        <f t="shared" si="9"/>
        <v>0</v>
      </c>
      <c r="W11" s="348">
        <f t="shared" si="10"/>
        <v>0</v>
      </c>
      <c r="X11" s="348">
        <f t="shared" si="11"/>
        <v>0</v>
      </c>
      <c r="Y11" s="348">
        <f t="shared" si="12"/>
        <v>0</v>
      </c>
      <c r="Z11" s="348">
        <f t="shared" si="13"/>
        <v>0</v>
      </c>
      <c r="AA11" s="348">
        <f t="shared" si="14"/>
        <v>0</v>
      </c>
      <c r="AB11" s="348">
        <f t="shared" si="15"/>
        <v>0</v>
      </c>
      <c r="AC11" s="348">
        <f t="shared" si="16"/>
        <v>0</v>
      </c>
      <c r="AE11" s="348">
        <f t="shared" si="17"/>
        <v>0</v>
      </c>
      <c r="AF11" s="348">
        <f t="shared" si="18"/>
        <v>0</v>
      </c>
      <c r="AG11" s="348">
        <f t="shared" si="19"/>
        <v>0</v>
      </c>
      <c r="AH11" s="348">
        <f t="shared" si="20"/>
        <v>0</v>
      </c>
      <c r="AI11" s="348">
        <f t="shared" si="21"/>
        <v>0</v>
      </c>
      <c r="AJ11" s="348">
        <f t="shared" si="22"/>
        <v>0</v>
      </c>
      <c r="AK11" s="348">
        <f t="shared" si="23"/>
        <v>0</v>
      </c>
      <c r="AL11" s="348">
        <f t="shared" si="24"/>
        <v>0</v>
      </c>
      <c r="AN11" s="348">
        <f t="shared" si="25"/>
        <v>0</v>
      </c>
      <c r="AO11" s="348">
        <f t="shared" si="26"/>
        <v>0</v>
      </c>
      <c r="AP11" s="348">
        <f t="shared" si="27"/>
        <v>0</v>
      </c>
      <c r="AQ11" s="348">
        <f t="shared" si="28"/>
        <v>0</v>
      </c>
      <c r="AR11" s="348">
        <f t="shared" si="29"/>
        <v>0</v>
      </c>
      <c r="AS11" s="348">
        <f t="shared" si="30"/>
        <v>0</v>
      </c>
      <c r="AT11" s="348">
        <f t="shared" si="31"/>
        <v>0</v>
      </c>
      <c r="AU11" s="348">
        <f t="shared" si="32"/>
        <v>0</v>
      </c>
      <c r="AW11" s="348">
        <f t="shared" si="33"/>
        <v>0</v>
      </c>
      <c r="AX11" s="348">
        <f t="shared" si="34"/>
        <v>0</v>
      </c>
      <c r="AY11" s="348">
        <f t="shared" si="35"/>
        <v>0</v>
      </c>
      <c r="AZ11" s="348">
        <f t="shared" si="36"/>
        <v>0</v>
      </c>
      <c r="BA11" s="348">
        <f t="shared" si="37"/>
        <v>0</v>
      </c>
      <c r="BB11" s="348">
        <f t="shared" si="38"/>
        <v>0</v>
      </c>
      <c r="BC11" s="348">
        <f t="shared" si="39"/>
        <v>0</v>
      </c>
      <c r="BD11" s="348">
        <f t="shared" si="40"/>
        <v>0</v>
      </c>
    </row>
    <row r="12" spans="1:56" ht="21.95" customHeight="1" x14ac:dyDescent="0.15">
      <c r="A12" s="343"/>
      <c r="B12" s="359"/>
      <c r="C12" s="98"/>
      <c r="D12" s="751"/>
      <c r="E12" s="752"/>
      <c r="F12" s="93"/>
      <c r="G12" s="88"/>
      <c r="H12" s="98"/>
      <c r="I12" s="96"/>
      <c r="J12" s="360"/>
      <c r="K12" s="358" t="str">
        <f t="shared" si="0"/>
        <v/>
      </c>
      <c r="M12" s="348">
        <f t="shared" si="1"/>
        <v>0</v>
      </c>
      <c r="N12" s="348">
        <f t="shared" si="2"/>
        <v>0</v>
      </c>
      <c r="O12" s="348">
        <f t="shared" si="3"/>
        <v>0</v>
      </c>
      <c r="P12" s="348">
        <f t="shared" si="4"/>
        <v>0</v>
      </c>
      <c r="Q12" s="348">
        <f t="shared" si="5"/>
        <v>0</v>
      </c>
      <c r="R12" s="348">
        <f t="shared" si="6"/>
        <v>0</v>
      </c>
      <c r="S12" s="348">
        <f t="shared" si="7"/>
        <v>0</v>
      </c>
      <c r="T12" s="348">
        <f t="shared" si="8"/>
        <v>0</v>
      </c>
      <c r="V12" s="348">
        <f t="shared" si="9"/>
        <v>0</v>
      </c>
      <c r="W12" s="348">
        <f t="shared" si="10"/>
        <v>0</v>
      </c>
      <c r="X12" s="348">
        <f t="shared" si="11"/>
        <v>0</v>
      </c>
      <c r="Y12" s="348">
        <f t="shared" si="12"/>
        <v>0</v>
      </c>
      <c r="Z12" s="348">
        <f t="shared" si="13"/>
        <v>0</v>
      </c>
      <c r="AA12" s="348">
        <f t="shared" si="14"/>
        <v>0</v>
      </c>
      <c r="AB12" s="348">
        <f t="shared" si="15"/>
        <v>0</v>
      </c>
      <c r="AC12" s="348">
        <f t="shared" si="16"/>
        <v>0</v>
      </c>
      <c r="AE12" s="348">
        <f t="shared" si="17"/>
        <v>0</v>
      </c>
      <c r="AF12" s="348">
        <f t="shared" si="18"/>
        <v>0</v>
      </c>
      <c r="AG12" s="348">
        <f t="shared" si="19"/>
        <v>0</v>
      </c>
      <c r="AH12" s="348">
        <f t="shared" si="20"/>
        <v>0</v>
      </c>
      <c r="AI12" s="348">
        <f t="shared" si="21"/>
        <v>0</v>
      </c>
      <c r="AJ12" s="348">
        <f t="shared" si="22"/>
        <v>0</v>
      </c>
      <c r="AK12" s="348">
        <f t="shared" si="23"/>
        <v>0</v>
      </c>
      <c r="AL12" s="348">
        <f t="shared" si="24"/>
        <v>0</v>
      </c>
      <c r="AN12" s="348">
        <f t="shared" si="25"/>
        <v>0</v>
      </c>
      <c r="AO12" s="348">
        <f t="shared" si="26"/>
        <v>0</v>
      </c>
      <c r="AP12" s="348">
        <f t="shared" si="27"/>
        <v>0</v>
      </c>
      <c r="AQ12" s="348">
        <f t="shared" si="28"/>
        <v>0</v>
      </c>
      <c r="AR12" s="348">
        <f t="shared" si="29"/>
        <v>0</v>
      </c>
      <c r="AS12" s="348">
        <f t="shared" si="30"/>
        <v>0</v>
      </c>
      <c r="AT12" s="348">
        <f t="shared" si="31"/>
        <v>0</v>
      </c>
      <c r="AU12" s="348">
        <f t="shared" si="32"/>
        <v>0</v>
      </c>
      <c r="AW12" s="348">
        <f t="shared" si="33"/>
        <v>0</v>
      </c>
      <c r="AX12" s="348">
        <f t="shared" si="34"/>
        <v>0</v>
      </c>
      <c r="AY12" s="348">
        <f t="shared" si="35"/>
        <v>0</v>
      </c>
      <c r="AZ12" s="348">
        <f t="shared" si="36"/>
        <v>0</v>
      </c>
      <c r="BA12" s="348">
        <f t="shared" si="37"/>
        <v>0</v>
      </c>
      <c r="BB12" s="348">
        <f t="shared" si="38"/>
        <v>0</v>
      </c>
      <c r="BC12" s="348">
        <f t="shared" si="39"/>
        <v>0</v>
      </c>
      <c r="BD12" s="348">
        <f t="shared" si="40"/>
        <v>0</v>
      </c>
    </row>
    <row r="13" spans="1:56" s="363" customFormat="1" ht="21.95" customHeight="1" x14ac:dyDescent="0.15">
      <c r="A13" s="361"/>
      <c r="B13" s="362"/>
      <c r="C13" s="98"/>
      <c r="D13" s="751"/>
      <c r="E13" s="753"/>
      <c r="F13" s="93"/>
      <c r="G13" s="88"/>
      <c r="H13" s="88"/>
      <c r="I13" s="99"/>
      <c r="J13" s="329"/>
      <c r="K13" s="358" t="str">
        <f t="shared" si="0"/>
        <v/>
      </c>
      <c r="M13" s="348">
        <f t="shared" si="1"/>
        <v>0</v>
      </c>
      <c r="N13" s="348">
        <f t="shared" si="2"/>
        <v>0</v>
      </c>
      <c r="O13" s="348">
        <f t="shared" si="3"/>
        <v>0</v>
      </c>
      <c r="P13" s="348">
        <f t="shared" si="4"/>
        <v>0</v>
      </c>
      <c r="Q13" s="348">
        <f t="shared" si="5"/>
        <v>0</v>
      </c>
      <c r="R13" s="348">
        <f t="shared" si="6"/>
        <v>0</v>
      </c>
      <c r="S13" s="348">
        <f t="shared" si="7"/>
        <v>0</v>
      </c>
      <c r="T13" s="348">
        <f t="shared" si="8"/>
        <v>0</v>
      </c>
      <c r="V13" s="348">
        <f t="shared" si="9"/>
        <v>0</v>
      </c>
      <c r="W13" s="348">
        <f t="shared" si="10"/>
        <v>0</v>
      </c>
      <c r="X13" s="348">
        <f t="shared" si="11"/>
        <v>0</v>
      </c>
      <c r="Y13" s="348">
        <f t="shared" si="12"/>
        <v>0</v>
      </c>
      <c r="Z13" s="348">
        <f t="shared" si="13"/>
        <v>0</v>
      </c>
      <c r="AA13" s="348">
        <f t="shared" si="14"/>
        <v>0</v>
      </c>
      <c r="AB13" s="348">
        <f t="shared" si="15"/>
        <v>0</v>
      </c>
      <c r="AC13" s="348">
        <f t="shared" si="16"/>
        <v>0</v>
      </c>
      <c r="AE13" s="348">
        <f t="shared" si="17"/>
        <v>0</v>
      </c>
      <c r="AF13" s="348">
        <f t="shared" si="18"/>
        <v>0</v>
      </c>
      <c r="AG13" s="348">
        <f t="shared" si="19"/>
        <v>0</v>
      </c>
      <c r="AH13" s="348">
        <f t="shared" si="20"/>
        <v>0</v>
      </c>
      <c r="AI13" s="348">
        <f t="shared" si="21"/>
        <v>0</v>
      </c>
      <c r="AJ13" s="348">
        <f t="shared" si="22"/>
        <v>0</v>
      </c>
      <c r="AK13" s="348">
        <f t="shared" si="23"/>
        <v>0</v>
      </c>
      <c r="AL13" s="348">
        <f t="shared" si="24"/>
        <v>0</v>
      </c>
      <c r="AN13" s="348">
        <f t="shared" si="25"/>
        <v>0</v>
      </c>
      <c r="AO13" s="348">
        <f t="shared" si="26"/>
        <v>0</v>
      </c>
      <c r="AP13" s="348">
        <f t="shared" si="27"/>
        <v>0</v>
      </c>
      <c r="AQ13" s="348">
        <f t="shared" si="28"/>
        <v>0</v>
      </c>
      <c r="AR13" s="348">
        <f t="shared" si="29"/>
        <v>0</v>
      </c>
      <c r="AS13" s="348">
        <f t="shared" si="30"/>
        <v>0</v>
      </c>
      <c r="AT13" s="348">
        <f t="shared" si="31"/>
        <v>0</v>
      </c>
      <c r="AU13" s="348">
        <f t="shared" si="32"/>
        <v>0</v>
      </c>
      <c r="AW13" s="348">
        <f t="shared" si="33"/>
        <v>0</v>
      </c>
      <c r="AX13" s="348">
        <f t="shared" si="34"/>
        <v>0</v>
      </c>
      <c r="AY13" s="348">
        <f t="shared" si="35"/>
        <v>0</v>
      </c>
      <c r="AZ13" s="348">
        <f t="shared" si="36"/>
        <v>0</v>
      </c>
      <c r="BA13" s="348">
        <f t="shared" si="37"/>
        <v>0</v>
      </c>
      <c r="BB13" s="348">
        <f t="shared" si="38"/>
        <v>0</v>
      </c>
      <c r="BC13" s="348">
        <f t="shared" si="39"/>
        <v>0</v>
      </c>
      <c r="BD13" s="348">
        <f t="shared" si="40"/>
        <v>0</v>
      </c>
    </row>
    <row r="14" spans="1:56" s="363" customFormat="1" ht="21.95" customHeight="1" x14ac:dyDescent="0.15">
      <c r="A14" s="361"/>
      <c r="B14" s="359"/>
      <c r="C14" s="98"/>
      <c r="D14" s="751"/>
      <c r="E14" s="753"/>
      <c r="F14" s="93"/>
      <c r="G14" s="88"/>
      <c r="H14" s="98"/>
      <c r="I14" s="94"/>
      <c r="J14" s="329"/>
      <c r="K14" s="358" t="str">
        <f t="shared" si="0"/>
        <v/>
      </c>
      <c r="M14" s="348">
        <f t="shared" si="1"/>
        <v>0</v>
      </c>
      <c r="N14" s="348">
        <f t="shared" si="2"/>
        <v>0</v>
      </c>
      <c r="O14" s="348">
        <f t="shared" si="3"/>
        <v>0</v>
      </c>
      <c r="P14" s="348">
        <f t="shared" si="4"/>
        <v>0</v>
      </c>
      <c r="Q14" s="348">
        <f t="shared" si="5"/>
        <v>0</v>
      </c>
      <c r="R14" s="348">
        <f t="shared" si="6"/>
        <v>0</v>
      </c>
      <c r="S14" s="348">
        <f t="shared" si="7"/>
        <v>0</v>
      </c>
      <c r="T14" s="348">
        <f t="shared" si="8"/>
        <v>0</v>
      </c>
      <c r="V14" s="348">
        <f t="shared" si="9"/>
        <v>0</v>
      </c>
      <c r="W14" s="348">
        <f t="shared" si="10"/>
        <v>0</v>
      </c>
      <c r="X14" s="348">
        <f t="shared" si="11"/>
        <v>0</v>
      </c>
      <c r="Y14" s="348">
        <f t="shared" si="12"/>
        <v>0</v>
      </c>
      <c r="Z14" s="348">
        <f t="shared" si="13"/>
        <v>0</v>
      </c>
      <c r="AA14" s="348">
        <f t="shared" si="14"/>
        <v>0</v>
      </c>
      <c r="AB14" s="348">
        <f t="shared" si="15"/>
        <v>0</v>
      </c>
      <c r="AC14" s="348">
        <f t="shared" si="16"/>
        <v>0</v>
      </c>
      <c r="AE14" s="348">
        <f t="shared" si="17"/>
        <v>0</v>
      </c>
      <c r="AF14" s="348">
        <f t="shared" si="18"/>
        <v>0</v>
      </c>
      <c r="AG14" s="348">
        <f t="shared" si="19"/>
        <v>0</v>
      </c>
      <c r="AH14" s="348">
        <f t="shared" si="20"/>
        <v>0</v>
      </c>
      <c r="AI14" s="348">
        <f t="shared" si="21"/>
        <v>0</v>
      </c>
      <c r="AJ14" s="348">
        <f t="shared" si="22"/>
        <v>0</v>
      </c>
      <c r="AK14" s="348">
        <f t="shared" si="23"/>
        <v>0</v>
      </c>
      <c r="AL14" s="348">
        <f t="shared" si="24"/>
        <v>0</v>
      </c>
      <c r="AN14" s="348">
        <f t="shared" si="25"/>
        <v>0</v>
      </c>
      <c r="AO14" s="348">
        <f t="shared" si="26"/>
        <v>0</v>
      </c>
      <c r="AP14" s="348">
        <f t="shared" si="27"/>
        <v>0</v>
      </c>
      <c r="AQ14" s="348">
        <f t="shared" si="28"/>
        <v>0</v>
      </c>
      <c r="AR14" s="348">
        <f t="shared" si="29"/>
        <v>0</v>
      </c>
      <c r="AS14" s="348">
        <f t="shared" si="30"/>
        <v>0</v>
      </c>
      <c r="AT14" s="348">
        <f t="shared" si="31"/>
        <v>0</v>
      </c>
      <c r="AU14" s="348">
        <f t="shared" si="32"/>
        <v>0</v>
      </c>
      <c r="AW14" s="348">
        <f t="shared" si="33"/>
        <v>0</v>
      </c>
      <c r="AX14" s="348">
        <f t="shared" si="34"/>
        <v>0</v>
      </c>
      <c r="AY14" s="348">
        <f t="shared" si="35"/>
        <v>0</v>
      </c>
      <c r="AZ14" s="348">
        <f t="shared" si="36"/>
        <v>0</v>
      </c>
      <c r="BA14" s="348">
        <f t="shared" si="37"/>
        <v>0</v>
      </c>
      <c r="BB14" s="348">
        <f t="shared" si="38"/>
        <v>0</v>
      </c>
      <c r="BC14" s="348">
        <f t="shared" si="39"/>
        <v>0</v>
      </c>
      <c r="BD14" s="348">
        <f t="shared" si="40"/>
        <v>0</v>
      </c>
    </row>
    <row r="15" spans="1:56" s="363" customFormat="1" ht="21.95" customHeight="1" x14ac:dyDescent="0.15">
      <c r="A15" s="361"/>
      <c r="B15" s="364"/>
      <c r="C15" s="98"/>
      <c r="D15" s="751"/>
      <c r="E15" s="753"/>
      <c r="F15" s="93"/>
      <c r="G15" s="88"/>
      <c r="H15" s="98"/>
      <c r="I15" s="94"/>
      <c r="J15" s="329"/>
      <c r="K15" s="358" t="str">
        <f t="shared" si="0"/>
        <v/>
      </c>
      <c r="M15" s="348">
        <f t="shared" si="1"/>
        <v>0</v>
      </c>
      <c r="N15" s="348">
        <f t="shared" si="2"/>
        <v>0</v>
      </c>
      <c r="O15" s="348">
        <f t="shared" si="3"/>
        <v>0</v>
      </c>
      <c r="P15" s="348">
        <f t="shared" si="4"/>
        <v>0</v>
      </c>
      <c r="Q15" s="348">
        <f t="shared" si="5"/>
        <v>0</v>
      </c>
      <c r="R15" s="348">
        <f t="shared" si="6"/>
        <v>0</v>
      </c>
      <c r="S15" s="348">
        <f t="shared" si="7"/>
        <v>0</v>
      </c>
      <c r="T15" s="348">
        <f t="shared" si="8"/>
        <v>0</v>
      </c>
      <c r="V15" s="348">
        <f t="shared" si="9"/>
        <v>0</v>
      </c>
      <c r="W15" s="348">
        <f t="shared" si="10"/>
        <v>0</v>
      </c>
      <c r="X15" s="348">
        <f t="shared" si="11"/>
        <v>0</v>
      </c>
      <c r="Y15" s="348">
        <f t="shared" si="12"/>
        <v>0</v>
      </c>
      <c r="Z15" s="348">
        <f t="shared" si="13"/>
        <v>0</v>
      </c>
      <c r="AA15" s="348">
        <f t="shared" si="14"/>
        <v>0</v>
      </c>
      <c r="AB15" s="348">
        <f t="shared" si="15"/>
        <v>0</v>
      </c>
      <c r="AC15" s="348">
        <f t="shared" si="16"/>
        <v>0</v>
      </c>
      <c r="AE15" s="348">
        <f t="shared" si="17"/>
        <v>0</v>
      </c>
      <c r="AF15" s="348">
        <f t="shared" si="18"/>
        <v>0</v>
      </c>
      <c r="AG15" s="348">
        <f t="shared" si="19"/>
        <v>0</v>
      </c>
      <c r="AH15" s="348">
        <f t="shared" si="20"/>
        <v>0</v>
      </c>
      <c r="AI15" s="348">
        <f t="shared" si="21"/>
        <v>0</v>
      </c>
      <c r="AJ15" s="348">
        <f t="shared" si="22"/>
        <v>0</v>
      </c>
      <c r="AK15" s="348">
        <f t="shared" si="23"/>
        <v>0</v>
      </c>
      <c r="AL15" s="348">
        <f t="shared" si="24"/>
        <v>0</v>
      </c>
      <c r="AN15" s="348">
        <f t="shared" si="25"/>
        <v>0</v>
      </c>
      <c r="AO15" s="348">
        <f t="shared" si="26"/>
        <v>0</v>
      </c>
      <c r="AP15" s="348">
        <f t="shared" si="27"/>
        <v>0</v>
      </c>
      <c r="AQ15" s="348">
        <f t="shared" si="28"/>
        <v>0</v>
      </c>
      <c r="AR15" s="348">
        <f t="shared" si="29"/>
        <v>0</v>
      </c>
      <c r="AS15" s="348">
        <f t="shared" si="30"/>
        <v>0</v>
      </c>
      <c r="AT15" s="348">
        <f t="shared" si="31"/>
        <v>0</v>
      </c>
      <c r="AU15" s="348">
        <f t="shared" si="32"/>
        <v>0</v>
      </c>
      <c r="AW15" s="348">
        <f t="shared" si="33"/>
        <v>0</v>
      </c>
      <c r="AX15" s="348">
        <f t="shared" si="34"/>
        <v>0</v>
      </c>
      <c r="AY15" s="348">
        <f t="shared" si="35"/>
        <v>0</v>
      </c>
      <c r="AZ15" s="348">
        <f t="shared" si="36"/>
        <v>0</v>
      </c>
      <c r="BA15" s="348">
        <f t="shared" si="37"/>
        <v>0</v>
      </c>
      <c r="BB15" s="348">
        <f t="shared" si="38"/>
        <v>0</v>
      </c>
      <c r="BC15" s="348">
        <f t="shared" si="39"/>
        <v>0</v>
      </c>
      <c r="BD15" s="348">
        <f t="shared" si="40"/>
        <v>0</v>
      </c>
    </row>
    <row r="16" spans="1:56" s="363" customFormat="1" ht="21.95" customHeight="1" x14ac:dyDescent="0.15">
      <c r="A16" s="361"/>
      <c r="B16" s="364"/>
      <c r="C16" s="98"/>
      <c r="D16" s="751"/>
      <c r="E16" s="753"/>
      <c r="F16" s="93"/>
      <c r="G16" s="88"/>
      <c r="H16" s="107"/>
      <c r="I16" s="96"/>
      <c r="J16" s="329"/>
      <c r="K16" s="358" t="str">
        <f t="shared" si="0"/>
        <v/>
      </c>
      <c r="M16" s="348">
        <f t="shared" si="1"/>
        <v>0</v>
      </c>
      <c r="N16" s="348">
        <f t="shared" si="2"/>
        <v>0</v>
      </c>
      <c r="O16" s="348">
        <f t="shared" si="3"/>
        <v>0</v>
      </c>
      <c r="P16" s="348">
        <f t="shared" si="4"/>
        <v>0</v>
      </c>
      <c r="Q16" s="348">
        <f t="shared" si="5"/>
        <v>0</v>
      </c>
      <c r="R16" s="348">
        <f t="shared" si="6"/>
        <v>0</v>
      </c>
      <c r="S16" s="348">
        <f t="shared" si="7"/>
        <v>0</v>
      </c>
      <c r="T16" s="348">
        <f t="shared" si="8"/>
        <v>0</v>
      </c>
      <c r="V16" s="348">
        <f t="shared" si="9"/>
        <v>0</v>
      </c>
      <c r="W16" s="348">
        <f t="shared" si="10"/>
        <v>0</v>
      </c>
      <c r="X16" s="348">
        <f t="shared" si="11"/>
        <v>0</v>
      </c>
      <c r="Y16" s="348">
        <f t="shared" si="12"/>
        <v>0</v>
      </c>
      <c r="Z16" s="348">
        <f t="shared" si="13"/>
        <v>0</v>
      </c>
      <c r="AA16" s="348">
        <f t="shared" si="14"/>
        <v>0</v>
      </c>
      <c r="AB16" s="348">
        <f t="shared" si="15"/>
        <v>0</v>
      </c>
      <c r="AC16" s="348">
        <f t="shared" si="16"/>
        <v>0</v>
      </c>
      <c r="AE16" s="348">
        <f t="shared" si="17"/>
        <v>0</v>
      </c>
      <c r="AF16" s="348">
        <f t="shared" si="18"/>
        <v>0</v>
      </c>
      <c r="AG16" s="348">
        <f t="shared" si="19"/>
        <v>0</v>
      </c>
      <c r="AH16" s="348">
        <f t="shared" si="20"/>
        <v>0</v>
      </c>
      <c r="AI16" s="348">
        <f t="shared" si="21"/>
        <v>0</v>
      </c>
      <c r="AJ16" s="348">
        <f t="shared" si="22"/>
        <v>0</v>
      </c>
      <c r="AK16" s="348">
        <f t="shared" si="23"/>
        <v>0</v>
      </c>
      <c r="AL16" s="348">
        <f t="shared" si="24"/>
        <v>0</v>
      </c>
      <c r="AN16" s="348">
        <f t="shared" si="25"/>
        <v>0</v>
      </c>
      <c r="AO16" s="348">
        <f t="shared" si="26"/>
        <v>0</v>
      </c>
      <c r="AP16" s="348">
        <f t="shared" si="27"/>
        <v>0</v>
      </c>
      <c r="AQ16" s="348">
        <f t="shared" si="28"/>
        <v>0</v>
      </c>
      <c r="AR16" s="348">
        <f t="shared" si="29"/>
        <v>0</v>
      </c>
      <c r="AS16" s="348">
        <f t="shared" si="30"/>
        <v>0</v>
      </c>
      <c r="AT16" s="348">
        <f t="shared" si="31"/>
        <v>0</v>
      </c>
      <c r="AU16" s="348">
        <f t="shared" si="32"/>
        <v>0</v>
      </c>
      <c r="AW16" s="348">
        <f t="shared" si="33"/>
        <v>0</v>
      </c>
      <c r="AX16" s="348">
        <f t="shared" si="34"/>
        <v>0</v>
      </c>
      <c r="AY16" s="348">
        <f t="shared" si="35"/>
        <v>0</v>
      </c>
      <c r="AZ16" s="348">
        <f t="shared" si="36"/>
        <v>0</v>
      </c>
      <c r="BA16" s="348">
        <f t="shared" si="37"/>
        <v>0</v>
      </c>
      <c r="BB16" s="348">
        <f t="shared" si="38"/>
        <v>0</v>
      </c>
      <c r="BC16" s="348">
        <f t="shared" si="39"/>
        <v>0</v>
      </c>
      <c r="BD16" s="348">
        <f t="shared" si="40"/>
        <v>0</v>
      </c>
    </row>
    <row r="17" spans="1:56" s="363" customFormat="1" ht="21.95" customHeight="1" x14ac:dyDescent="0.15">
      <c r="A17" s="361"/>
      <c r="B17" s="364"/>
      <c r="C17" s="107"/>
      <c r="D17" s="751"/>
      <c r="E17" s="752"/>
      <c r="F17" s="93"/>
      <c r="G17" s="88"/>
      <c r="H17" s="88"/>
      <c r="I17" s="108"/>
      <c r="J17" s="329"/>
      <c r="K17" s="358" t="str">
        <f t="shared" si="0"/>
        <v/>
      </c>
      <c r="M17" s="348">
        <f t="shared" si="1"/>
        <v>0</v>
      </c>
      <c r="N17" s="348">
        <f t="shared" si="2"/>
        <v>0</v>
      </c>
      <c r="O17" s="348">
        <f t="shared" si="3"/>
        <v>0</v>
      </c>
      <c r="P17" s="348">
        <f t="shared" si="4"/>
        <v>0</v>
      </c>
      <c r="Q17" s="348">
        <f t="shared" si="5"/>
        <v>0</v>
      </c>
      <c r="R17" s="348">
        <f t="shared" si="6"/>
        <v>0</v>
      </c>
      <c r="S17" s="348">
        <f t="shared" si="7"/>
        <v>0</v>
      </c>
      <c r="T17" s="348">
        <f t="shared" si="8"/>
        <v>0</v>
      </c>
      <c r="V17" s="348">
        <f t="shared" si="9"/>
        <v>0</v>
      </c>
      <c r="W17" s="348">
        <f t="shared" si="10"/>
        <v>0</v>
      </c>
      <c r="X17" s="348">
        <f t="shared" si="11"/>
        <v>0</v>
      </c>
      <c r="Y17" s="348">
        <f t="shared" si="12"/>
        <v>0</v>
      </c>
      <c r="Z17" s="348">
        <f t="shared" si="13"/>
        <v>0</v>
      </c>
      <c r="AA17" s="348">
        <f t="shared" si="14"/>
        <v>0</v>
      </c>
      <c r="AB17" s="348">
        <f t="shared" si="15"/>
        <v>0</v>
      </c>
      <c r="AC17" s="348">
        <f t="shared" si="16"/>
        <v>0</v>
      </c>
      <c r="AE17" s="348">
        <f t="shared" si="17"/>
        <v>0</v>
      </c>
      <c r="AF17" s="348">
        <f t="shared" si="18"/>
        <v>0</v>
      </c>
      <c r="AG17" s="348">
        <f t="shared" si="19"/>
        <v>0</v>
      </c>
      <c r="AH17" s="348">
        <f t="shared" si="20"/>
        <v>0</v>
      </c>
      <c r="AI17" s="348">
        <f t="shared" si="21"/>
        <v>0</v>
      </c>
      <c r="AJ17" s="348">
        <f t="shared" si="22"/>
        <v>0</v>
      </c>
      <c r="AK17" s="348">
        <f t="shared" si="23"/>
        <v>0</v>
      </c>
      <c r="AL17" s="348">
        <f t="shared" si="24"/>
        <v>0</v>
      </c>
      <c r="AN17" s="348">
        <f t="shared" si="25"/>
        <v>0</v>
      </c>
      <c r="AO17" s="348">
        <f t="shared" si="26"/>
        <v>0</v>
      </c>
      <c r="AP17" s="348">
        <f t="shared" si="27"/>
        <v>0</v>
      </c>
      <c r="AQ17" s="348">
        <f t="shared" si="28"/>
        <v>0</v>
      </c>
      <c r="AR17" s="348">
        <f t="shared" si="29"/>
        <v>0</v>
      </c>
      <c r="AS17" s="348">
        <f t="shared" si="30"/>
        <v>0</v>
      </c>
      <c r="AT17" s="348">
        <f t="shared" si="31"/>
        <v>0</v>
      </c>
      <c r="AU17" s="348">
        <f t="shared" si="32"/>
        <v>0</v>
      </c>
      <c r="AW17" s="348">
        <f t="shared" si="33"/>
        <v>0</v>
      </c>
      <c r="AX17" s="348">
        <f t="shared" si="34"/>
        <v>0</v>
      </c>
      <c r="AY17" s="348">
        <f t="shared" si="35"/>
        <v>0</v>
      </c>
      <c r="AZ17" s="348">
        <f t="shared" si="36"/>
        <v>0</v>
      </c>
      <c r="BA17" s="348">
        <f t="shared" si="37"/>
        <v>0</v>
      </c>
      <c r="BB17" s="348">
        <f t="shared" si="38"/>
        <v>0</v>
      </c>
      <c r="BC17" s="348">
        <f t="shared" si="39"/>
        <v>0</v>
      </c>
      <c r="BD17" s="348">
        <f t="shared" si="40"/>
        <v>0</v>
      </c>
    </row>
    <row r="18" spans="1:56" s="363" customFormat="1" ht="21.95" customHeight="1" x14ac:dyDescent="0.15">
      <c r="A18" s="361"/>
      <c r="B18" s="364"/>
      <c r="C18" s="107"/>
      <c r="D18" s="751"/>
      <c r="E18" s="752"/>
      <c r="F18" s="93"/>
      <c r="G18" s="88"/>
      <c r="H18" s="109"/>
      <c r="I18" s="94"/>
      <c r="J18" s="365"/>
      <c r="K18" s="358" t="str">
        <f t="shared" si="0"/>
        <v/>
      </c>
      <c r="M18" s="348">
        <f t="shared" si="1"/>
        <v>0</v>
      </c>
      <c r="N18" s="348">
        <f t="shared" si="2"/>
        <v>0</v>
      </c>
      <c r="O18" s="348">
        <f t="shared" si="3"/>
        <v>0</v>
      </c>
      <c r="P18" s="348">
        <f t="shared" si="4"/>
        <v>0</v>
      </c>
      <c r="Q18" s="348">
        <f t="shared" si="5"/>
        <v>0</v>
      </c>
      <c r="R18" s="348">
        <f t="shared" si="6"/>
        <v>0</v>
      </c>
      <c r="S18" s="348">
        <f t="shared" si="7"/>
        <v>0</v>
      </c>
      <c r="T18" s="348">
        <f t="shared" si="8"/>
        <v>0</v>
      </c>
      <c r="V18" s="348">
        <f t="shared" si="9"/>
        <v>0</v>
      </c>
      <c r="W18" s="348">
        <f t="shared" si="10"/>
        <v>0</v>
      </c>
      <c r="X18" s="348">
        <f t="shared" si="11"/>
        <v>0</v>
      </c>
      <c r="Y18" s="348">
        <f t="shared" si="12"/>
        <v>0</v>
      </c>
      <c r="Z18" s="348">
        <f t="shared" si="13"/>
        <v>0</v>
      </c>
      <c r="AA18" s="348">
        <f t="shared" si="14"/>
        <v>0</v>
      </c>
      <c r="AB18" s="348">
        <f t="shared" si="15"/>
        <v>0</v>
      </c>
      <c r="AC18" s="348">
        <f t="shared" si="16"/>
        <v>0</v>
      </c>
      <c r="AE18" s="348">
        <f t="shared" si="17"/>
        <v>0</v>
      </c>
      <c r="AF18" s="348">
        <f t="shared" si="18"/>
        <v>0</v>
      </c>
      <c r="AG18" s="348">
        <f t="shared" si="19"/>
        <v>0</v>
      </c>
      <c r="AH18" s="348">
        <f t="shared" si="20"/>
        <v>0</v>
      </c>
      <c r="AI18" s="348">
        <f t="shared" si="21"/>
        <v>0</v>
      </c>
      <c r="AJ18" s="348">
        <f t="shared" si="22"/>
        <v>0</v>
      </c>
      <c r="AK18" s="348">
        <f t="shared" si="23"/>
        <v>0</v>
      </c>
      <c r="AL18" s="348">
        <f t="shared" si="24"/>
        <v>0</v>
      </c>
      <c r="AN18" s="348">
        <f t="shared" si="25"/>
        <v>0</v>
      </c>
      <c r="AO18" s="348">
        <f t="shared" si="26"/>
        <v>0</v>
      </c>
      <c r="AP18" s="348">
        <f t="shared" si="27"/>
        <v>0</v>
      </c>
      <c r="AQ18" s="348">
        <f t="shared" si="28"/>
        <v>0</v>
      </c>
      <c r="AR18" s="348">
        <f t="shared" si="29"/>
        <v>0</v>
      </c>
      <c r="AS18" s="348">
        <f t="shared" si="30"/>
        <v>0</v>
      </c>
      <c r="AT18" s="348">
        <f t="shared" si="31"/>
        <v>0</v>
      </c>
      <c r="AU18" s="348">
        <f t="shared" si="32"/>
        <v>0</v>
      </c>
      <c r="AW18" s="348">
        <f t="shared" si="33"/>
        <v>0</v>
      </c>
      <c r="AX18" s="348">
        <f t="shared" si="34"/>
        <v>0</v>
      </c>
      <c r="AY18" s="348">
        <f t="shared" si="35"/>
        <v>0</v>
      </c>
      <c r="AZ18" s="348">
        <f t="shared" si="36"/>
        <v>0</v>
      </c>
      <c r="BA18" s="348">
        <f t="shared" si="37"/>
        <v>0</v>
      </c>
      <c r="BB18" s="348">
        <f t="shared" si="38"/>
        <v>0</v>
      </c>
      <c r="BC18" s="348">
        <f t="shared" si="39"/>
        <v>0</v>
      </c>
      <c r="BD18" s="348">
        <f t="shared" si="40"/>
        <v>0</v>
      </c>
    </row>
    <row r="19" spans="1:56" s="363" customFormat="1" ht="21.95" customHeight="1" x14ac:dyDescent="0.15">
      <c r="A19" s="361"/>
      <c r="B19" s="364"/>
      <c r="C19" s="107"/>
      <c r="D19" s="751"/>
      <c r="E19" s="752"/>
      <c r="F19" s="93"/>
      <c r="G19" s="88"/>
      <c r="H19" s="88"/>
      <c r="I19" s="94"/>
      <c r="J19" s="366"/>
      <c r="K19" s="358" t="str">
        <f t="shared" si="0"/>
        <v/>
      </c>
      <c r="M19" s="348">
        <f t="shared" si="1"/>
        <v>0</v>
      </c>
      <c r="N19" s="348">
        <f t="shared" si="2"/>
        <v>0</v>
      </c>
      <c r="O19" s="348">
        <f t="shared" si="3"/>
        <v>0</v>
      </c>
      <c r="P19" s="348">
        <f t="shared" si="4"/>
        <v>0</v>
      </c>
      <c r="Q19" s="348">
        <f t="shared" si="5"/>
        <v>0</v>
      </c>
      <c r="R19" s="348">
        <f t="shared" si="6"/>
        <v>0</v>
      </c>
      <c r="S19" s="348">
        <f t="shared" si="7"/>
        <v>0</v>
      </c>
      <c r="T19" s="348">
        <f t="shared" si="8"/>
        <v>0</v>
      </c>
      <c r="V19" s="348">
        <f t="shared" si="9"/>
        <v>0</v>
      </c>
      <c r="W19" s="348">
        <f t="shared" si="10"/>
        <v>0</v>
      </c>
      <c r="X19" s="348">
        <f t="shared" si="11"/>
        <v>0</v>
      </c>
      <c r="Y19" s="348">
        <f t="shared" si="12"/>
        <v>0</v>
      </c>
      <c r="Z19" s="348">
        <f t="shared" si="13"/>
        <v>0</v>
      </c>
      <c r="AA19" s="348">
        <f t="shared" si="14"/>
        <v>0</v>
      </c>
      <c r="AB19" s="348">
        <f t="shared" si="15"/>
        <v>0</v>
      </c>
      <c r="AC19" s="348">
        <f t="shared" si="16"/>
        <v>0</v>
      </c>
      <c r="AE19" s="348">
        <f t="shared" si="17"/>
        <v>0</v>
      </c>
      <c r="AF19" s="348">
        <f t="shared" si="18"/>
        <v>0</v>
      </c>
      <c r="AG19" s="348">
        <f t="shared" si="19"/>
        <v>0</v>
      </c>
      <c r="AH19" s="348">
        <f t="shared" si="20"/>
        <v>0</v>
      </c>
      <c r="AI19" s="348">
        <f t="shared" si="21"/>
        <v>0</v>
      </c>
      <c r="AJ19" s="348">
        <f t="shared" si="22"/>
        <v>0</v>
      </c>
      <c r="AK19" s="348">
        <f t="shared" si="23"/>
        <v>0</v>
      </c>
      <c r="AL19" s="348">
        <f t="shared" si="24"/>
        <v>0</v>
      </c>
      <c r="AN19" s="348">
        <f t="shared" si="25"/>
        <v>0</v>
      </c>
      <c r="AO19" s="348">
        <f t="shared" si="26"/>
        <v>0</v>
      </c>
      <c r="AP19" s="348">
        <f t="shared" si="27"/>
        <v>0</v>
      </c>
      <c r="AQ19" s="348">
        <f t="shared" si="28"/>
        <v>0</v>
      </c>
      <c r="AR19" s="348">
        <f t="shared" si="29"/>
        <v>0</v>
      </c>
      <c r="AS19" s="348">
        <f t="shared" si="30"/>
        <v>0</v>
      </c>
      <c r="AT19" s="348">
        <f t="shared" si="31"/>
        <v>0</v>
      </c>
      <c r="AU19" s="348">
        <f t="shared" si="32"/>
        <v>0</v>
      </c>
      <c r="AW19" s="348">
        <f t="shared" si="33"/>
        <v>0</v>
      </c>
      <c r="AX19" s="348">
        <f t="shared" si="34"/>
        <v>0</v>
      </c>
      <c r="AY19" s="348">
        <f t="shared" si="35"/>
        <v>0</v>
      </c>
      <c r="AZ19" s="348">
        <f t="shared" si="36"/>
        <v>0</v>
      </c>
      <c r="BA19" s="348">
        <f t="shared" si="37"/>
        <v>0</v>
      </c>
      <c r="BB19" s="348">
        <f t="shared" si="38"/>
        <v>0</v>
      </c>
      <c r="BC19" s="348">
        <f t="shared" si="39"/>
        <v>0</v>
      </c>
      <c r="BD19" s="348">
        <f t="shared" si="40"/>
        <v>0</v>
      </c>
    </row>
    <row r="20" spans="1:56" s="363" customFormat="1" ht="21.95" customHeight="1" x14ac:dyDescent="0.15">
      <c r="A20" s="361"/>
      <c r="B20" s="364"/>
      <c r="C20" s="88"/>
      <c r="D20" s="751"/>
      <c r="E20" s="753"/>
      <c r="F20" s="93"/>
      <c r="G20" s="88"/>
      <c r="H20" s="107"/>
      <c r="I20" s="106"/>
      <c r="J20" s="365"/>
      <c r="K20" s="358" t="str">
        <f t="shared" si="0"/>
        <v/>
      </c>
      <c r="M20" s="348">
        <f t="shared" si="1"/>
        <v>0</v>
      </c>
      <c r="N20" s="348">
        <f t="shared" si="2"/>
        <v>0</v>
      </c>
      <c r="O20" s="348">
        <f t="shared" si="3"/>
        <v>0</v>
      </c>
      <c r="P20" s="348">
        <f t="shared" si="4"/>
        <v>0</v>
      </c>
      <c r="Q20" s="348">
        <f t="shared" si="5"/>
        <v>0</v>
      </c>
      <c r="R20" s="348">
        <f t="shared" si="6"/>
        <v>0</v>
      </c>
      <c r="S20" s="348">
        <f t="shared" si="7"/>
        <v>0</v>
      </c>
      <c r="T20" s="348">
        <f t="shared" si="8"/>
        <v>0</v>
      </c>
      <c r="V20" s="348">
        <f t="shared" si="9"/>
        <v>0</v>
      </c>
      <c r="W20" s="348">
        <f t="shared" si="10"/>
        <v>0</v>
      </c>
      <c r="X20" s="348">
        <f t="shared" si="11"/>
        <v>0</v>
      </c>
      <c r="Y20" s="348">
        <f t="shared" si="12"/>
        <v>0</v>
      </c>
      <c r="Z20" s="348">
        <f t="shared" si="13"/>
        <v>0</v>
      </c>
      <c r="AA20" s="348">
        <f t="shared" si="14"/>
        <v>0</v>
      </c>
      <c r="AB20" s="348">
        <f t="shared" si="15"/>
        <v>0</v>
      </c>
      <c r="AC20" s="348">
        <f t="shared" si="16"/>
        <v>0</v>
      </c>
      <c r="AE20" s="348">
        <f t="shared" si="17"/>
        <v>0</v>
      </c>
      <c r="AF20" s="348">
        <f t="shared" si="18"/>
        <v>0</v>
      </c>
      <c r="AG20" s="348">
        <f t="shared" si="19"/>
        <v>0</v>
      </c>
      <c r="AH20" s="348">
        <f t="shared" si="20"/>
        <v>0</v>
      </c>
      <c r="AI20" s="348">
        <f t="shared" si="21"/>
        <v>0</v>
      </c>
      <c r="AJ20" s="348">
        <f t="shared" si="22"/>
        <v>0</v>
      </c>
      <c r="AK20" s="348">
        <f t="shared" si="23"/>
        <v>0</v>
      </c>
      <c r="AL20" s="348">
        <f t="shared" si="24"/>
        <v>0</v>
      </c>
      <c r="AN20" s="348">
        <f t="shared" si="25"/>
        <v>0</v>
      </c>
      <c r="AO20" s="348">
        <f t="shared" si="26"/>
        <v>0</v>
      </c>
      <c r="AP20" s="348">
        <f t="shared" si="27"/>
        <v>0</v>
      </c>
      <c r="AQ20" s="348">
        <f t="shared" si="28"/>
        <v>0</v>
      </c>
      <c r="AR20" s="348">
        <f t="shared" si="29"/>
        <v>0</v>
      </c>
      <c r="AS20" s="348">
        <f t="shared" si="30"/>
        <v>0</v>
      </c>
      <c r="AT20" s="348">
        <f t="shared" si="31"/>
        <v>0</v>
      </c>
      <c r="AU20" s="348">
        <f t="shared" si="32"/>
        <v>0</v>
      </c>
      <c r="AW20" s="348">
        <f t="shared" si="33"/>
        <v>0</v>
      </c>
      <c r="AX20" s="348">
        <f t="shared" si="34"/>
        <v>0</v>
      </c>
      <c r="AY20" s="348">
        <f t="shared" si="35"/>
        <v>0</v>
      </c>
      <c r="AZ20" s="348">
        <f t="shared" si="36"/>
        <v>0</v>
      </c>
      <c r="BA20" s="348">
        <f t="shared" si="37"/>
        <v>0</v>
      </c>
      <c r="BB20" s="348">
        <f t="shared" si="38"/>
        <v>0</v>
      </c>
      <c r="BC20" s="348">
        <f t="shared" si="39"/>
        <v>0</v>
      </c>
      <c r="BD20" s="348">
        <f t="shared" si="40"/>
        <v>0</v>
      </c>
    </row>
    <row r="21" spans="1:56" s="363" customFormat="1" ht="21.95" customHeight="1" x14ac:dyDescent="0.15">
      <c r="A21" s="361"/>
      <c r="B21" s="364"/>
      <c r="C21" s="107"/>
      <c r="D21" s="751"/>
      <c r="E21" s="752"/>
      <c r="F21" s="93"/>
      <c r="G21" s="88"/>
      <c r="H21" s="88"/>
      <c r="I21" s="106"/>
      <c r="J21" s="367"/>
      <c r="K21" s="358" t="str">
        <f t="shared" si="0"/>
        <v/>
      </c>
      <c r="M21" s="348">
        <f t="shared" si="1"/>
        <v>0</v>
      </c>
      <c r="N21" s="348">
        <f t="shared" si="2"/>
        <v>0</v>
      </c>
      <c r="O21" s="348">
        <f t="shared" si="3"/>
        <v>0</v>
      </c>
      <c r="P21" s="348">
        <f t="shared" si="4"/>
        <v>0</v>
      </c>
      <c r="Q21" s="348">
        <f t="shared" si="5"/>
        <v>0</v>
      </c>
      <c r="R21" s="348">
        <f t="shared" si="6"/>
        <v>0</v>
      </c>
      <c r="S21" s="348">
        <f t="shared" si="7"/>
        <v>0</v>
      </c>
      <c r="T21" s="348">
        <f t="shared" si="8"/>
        <v>0</v>
      </c>
      <c r="V21" s="348">
        <f t="shared" si="9"/>
        <v>0</v>
      </c>
      <c r="W21" s="348">
        <f t="shared" si="10"/>
        <v>0</v>
      </c>
      <c r="X21" s="348">
        <f t="shared" si="11"/>
        <v>0</v>
      </c>
      <c r="Y21" s="348">
        <f t="shared" si="12"/>
        <v>0</v>
      </c>
      <c r="Z21" s="348">
        <f t="shared" si="13"/>
        <v>0</v>
      </c>
      <c r="AA21" s="348">
        <f t="shared" si="14"/>
        <v>0</v>
      </c>
      <c r="AB21" s="348">
        <f t="shared" si="15"/>
        <v>0</v>
      </c>
      <c r="AC21" s="348">
        <f t="shared" si="16"/>
        <v>0</v>
      </c>
      <c r="AE21" s="348">
        <f t="shared" si="17"/>
        <v>0</v>
      </c>
      <c r="AF21" s="348">
        <f t="shared" si="18"/>
        <v>0</v>
      </c>
      <c r="AG21" s="348">
        <f t="shared" si="19"/>
        <v>0</v>
      </c>
      <c r="AH21" s="348">
        <f t="shared" si="20"/>
        <v>0</v>
      </c>
      <c r="AI21" s="348">
        <f t="shared" si="21"/>
        <v>0</v>
      </c>
      <c r="AJ21" s="348">
        <f t="shared" si="22"/>
        <v>0</v>
      </c>
      <c r="AK21" s="348">
        <f t="shared" si="23"/>
        <v>0</v>
      </c>
      <c r="AL21" s="348">
        <f t="shared" si="24"/>
        <v>0</v>
      </c>
      <c r="AN21" s="348">
        <f t="shared" si="25"/>
        <v>0</v>
      </c>
      <c r="AO21" s="348">
        <f t="shared" si="26"/>
        <v>0</v>
      </c>
      <c r="AP21" s="348">
        <f t="shared" si="27"/>
        <v>0</v>
      </c>
      <c r="AQ21" s="348">
        <f t="shared" si="28"/>
        <v>0</v>
      </c>
      <c r="AR21" s="348">
        <f t="shared" si="29"/>
        <v>0</v>
      </c>
      <c r="AS21" s="348">
        <f t="shared" si="30"/>
        <v>0</v>
      </c>
      <c r="AT21" s="348">
        <f t="shared" si="31"/>
        <v>0</v>
      </c>
      <c r="AU21" s="348">
        <f t="shared" si="32"/>
        <v>0</v>
      </c>
      <c r="AW21" s="348">
        <f t="shared" si="33"/>
        <v>0</v>
      </c>
      <c r="AX21" s="348">
        <f t="shared" si="34"/>
        <v>0</v>
      </c>
      <c r="AY21" s="348">
        <f t="shared" si="35"/>
        <v>0</v>
      </c>
      <c r="AZ21" s="348">
        <f t="shared" si="36"/>
        <v>0</v>
      </c>
      <c r="BA21" s="348">
        <f t="shared" si="37"/>
        <v>0</v>
      </c>
      <c r="BB21" s="348">
        <f t="shared" si="38"/>
        <v>0</v>
      </c>
      <c r="BC21" s="348">
        <f t="shared" si="39"/>
        <v>0</v>
      </c>
      <c r="BD21" s="348">
        <f t="shared" si="40"/>
        <v>0</v>
      </c>
    </row>
    <row r="22" spans="1:56" s="363" customFormat="1" ht="21.95" customHeight="1" x14ac:dyDescent="0.15">
      <c r="A22" s="361"/>
      <c r="B22" s="364"/>
      <c r="C22" s="107"/>
      <c r="D22" s="751"/>
      <c r="E22" s="752"/>
      <c r="F22" s="93"/>
      <c r="G22" s="88"/>
      <c r="H22" s="88"/>
      <c r="I22" s="106"/>
      <c r="J22" s="367"/>
      <c r="K22" s="358" t="str">
        <f t="shared" si="0"/>
        <v/>
      </c>
      <c r="M22" s="348">
        <f t="shared" si="1"/>
        <v>0</v>
      </c>
      <c r="N22" s="348">
        <f t="shared" si="2"/>
        <v>0</v>
      </c>
      <c r="O22" s="348">
        <f t="shared" si="3"/>
        <v>0</v>
      </c>
      <c r="P22" s="348">
        <f t="shared" si="4"/>
        <v>0</v>
      </c>
      <c r="Q22" s="348">
        <f t="shared" si="5"/>
        <v>0</v>
      </c>
      <c r="R22" s="348">
        <f t="shared" si="6"/>
        <v>0</v>
      </c>
      <c r="S22" s="348">
        <f t="shared" si="7"/>
        <v>0</v>
      </c>
      <c r="T22" s="348">
        <f t="shared" si="8"/>
        <v>0</v>
      </c>
      <c r="V22" s="348">
        <f t="shared" si="9"/>
        <v>0</v>
      </c>
      <c r="W22" s="348">
        <f t="shared" si="10"/>
        <v>0</v>
      </c>
      <c r="X22" s="348">
        <f t="shared" si="11"/>
        <v>0</v>
      </c>
      <c r="Y22" s="348">
        <f t="shared" si="12"/>
        <v>0</v>
      </c>
      <c r="Z22" s="348">
        <f t="shared" si="13"/>
        <v>0</v>
      </c>
      <c r="AA22" s="348">
        <f t="shared" si="14"/>
        <v>0</v>
      </c>
      <c r="AB22" s="348">
        <f t="shared" si="15"/>
        <v>0</v>
      </c>
      <c r="AC22" s="348">
        <f t="shared" si="16"/>
        <v>0</v>
      </c>
      <c r="AE22" s="348">
        <f t="shared" si="17"/>
        <v>0</v>
      </c>
      <c r="AF22" s="348">
        <f t="shared" si="18"/>
        <v>0</v>
      </c>
      <c r="AG22" s="348">
        <f t="shared" si="19"/>
        <v>0</v>
      </c>
      <c r="AH22" s="348">
        <f t="shared" si="20"/>
        <v>0</v>
      </c>
      <c r="AI22" s="348">
        <f t="shared" si="21"/>
        <v>0</v>
      </c>
      <c r="AJ22" s="348">
        <f t="shared" si="22"/>
        <v>0</v>
      </c>
      <c r="AK22" s="348">
        <f t="shared" si="23"/>
        <v>0</v>
      </c>
      <c r="AL22" s="348">
        <f t="shared" si="24"/>
        <v>0</v>
      </c>
      <c r="AN22" s="348">
        <f t="shared" si="25"/>
        <v>0</v>
      </c>
      <c r="AO22" s="348">
        <f t="shared" si="26"/>
        <v>0</v>
      </c>
      <c r="AP22" s="348">
        <f t="shared" si="27"/>
        <v>0</v>
      </c>
      <c r="AQ22" s="348">
        <f t="shared" si="28"/>
        <v>0</v>
      </c>
      <c r="AR22" s="348">
        <f t="shared" si="29"/>
        <v>0</v>
      </c>
      <c r="AS22" s="348">
        <f t="shared" si="30"/>
        <v>0</v>
      </c>
      <c r="AT22" s="348">
        <f t="shared" si="31"/>
        <v>0</v>
      </c>
      <c r="AU22" s="348">
        <f t="shared" si="32"/>
        <v>0</v>
      </c>
      <c r="AW22" s="348">
        <f t="shared" si="33"/>
        <v>0</v>
      </c>
      <c r="AX22" s="348">
        <f t="shared" si="34"/>
        <v>0</v>
      </c>
      <c r="AY22" s="348">
        <f t="shared" si="35"/>
        <v>0</v>
      </c>
      <c r="AZ22" s="348">
        <f t="shared" si="36"/>
        <v>0</v>
      </c>
      <c r="BA22" s="348">
        <f t="shared" si="37"/>
        <v>0</v>
      </c>
      <c r="BB22" s="348">
        <f t="shared" si="38"/>
        <v>0</v>
      </c>
      <c r="BC22" s="348">
        <f t="shared" si="39"/>
        <v>0</v>
      </c>
      <c r="BD22" s="348">
        <f t="shared" si="40"/>
        <v>0</v>
      </c>
    </row>
    <row r="23" spans="1:56" s="363" customFormat="1" ht="21.95" customHeight="1" x14ac:dyDescent="0.15">
      <c r="A23" s="361"/>
      <c r="B23" s="364"/>
      <c r="C23" s="107"/>
      <c r="D23" s="751"/>
      <c r="E23" s="752"/>
      <c r="F23" s="93"/>
      <c r="G23" s="88"/>
      <c r="H23" s="88"/>
      <c r="I23" s="106"/>
      <c r="J23" s="329"/>
      <c r="K23" s="358" t="str">
        <f t="shared" si="0"/>
        <v/>
      </c>
      <c r="M23" s="348">
        <f t="shared" si="1"/>
        <v>0</v>
      </c>
      <c r="N23" s="348">
        <f t="shared" si="2"/>
        <v>0</v>
      </c>
      <c r="O23" s="348">
        <f t="shared" si="3"/>
        <v>0</v>
      </c>
      <c r="P23" s="348">
        <f t="shared" si="4"/>
        <v>0</v>
      </c>
      <c r="Q23" s="348">
        <f t="shared" si="5"/>
        <v>0</v>
      </c>
      <c r="R23" s="348">
        <f t="shared" si="6"/>
        <v>0</v>
      </c>
      <c r="S23" s="348">
        <f t="shared" si="7"/>
        <v>0</v>
      </c>
      <c r="T23" s="348">
        <f t="shared" si="8"/>
        <v>0</v>
      </c>
      <c r="V23" s="348">
        <f t="shared" si="9"/>
        <v>0</v>
      </c>
      <c r="W23" s="348">
        <f t="shared" si="10"/>
        <v>0</v>
      </c>
      <c r="X23" s="348">
        <f t="shared" si="11"/>
        <v>0</v>
      </c>
      <c r="Y23" s="348">
        <f t="shared" si="12"/>
        <v>0</v>
      </c>
      <c r="Z23" s="348">
        <f t="shared" si="13"/>
        <v>0</v>
      </c>
      <c r="AA23" s="348">
        <f t="shared" si="14"/>
        <v>0</v>
      </c>
      <c r="AB23" s="348">
        <f t="shared" si="15"/>
        <v>0</v>
      </c>
      <c r="AC23" s="348">
        <f t="shared" si="16"/>
        <v>0</v>
      </c>
      <c r="AE23" s="348">
        <f t="shared" si="17"/>
        <v>0</v>
      </c>
      <c r="AF23" s="348">
        <f t="shared" si="18"/>
        <v>0</v>
      </c>
      <c r="AG23" s="348">
        <f t="shared" si="19"/>
        <v>0</v>
      </c>
      <c r="AH23" s="348">
        <f t="shared" si="20"/>
        <v>0</v>
      </c>
      <c r="AI23" s="348">
        <f t="shared" si="21"/>
        <v>0</v>
      </c>
      <c r="AJ23" s="348">
        <f t="shared" si="22"/>
        <v>0</v>
      </c>
      <c r="AK23" s="348">
        <f t="shared" si="23"/>
        <v>0</v>
      </c>
      <c r="AL23" s="348">
        <f t="shared" si="24"/>
        <v>0</v>
      </c>
      <c r="AN23" s="348">
        <f t="shared" si="25"/>
        <v>0</v>
      </c>
      <c r="AO23" s="348">
        <f t="shared" si="26"/>
        <v>0</v>
      </c>
      <c r="AP23" s="348">
        <f t="shared" si="27"/>
        <v>0</v>
      </c>
      <c r="AQ23" s="348">
        <f t="shared" si="28"/>
        <v>0</v>
      </c>
      <c r="AR23" s="348">
        <f t="shared" si="29"/>
        <v>0</v>
      </c>
      <c r="AS23" s="348">
        <f t="shared" si="30"/>
        <v>0</v>
      </c>
      <c r="AT23" s="348">
        <f t="shared" si="31"/>
        <v>0</v>
      </c>
      <c r="AU23" s="348">
        <f t="shared" si="32"/>
        <v>0</v>
      </c>
      <c r="AW23" s="348">
        <f t="shared" si="33"/>
        <v>0</v>
      </c>
      <c r="AX23" s="348">
        <f t="shared" si="34"/>
        <v>0</v>
      </c>
      <c r="AY23" s="348">
        <f t="shared" si="35"/>
        <v>0</v>
      </c>
      <c r="AZ23" s="348">
        <f t="shared" si="36"/>
        <v>0</v>
      </c>
      <c r="BA23" s="348">
        <f t="shared" si="37"/>
        <v>0</v>
      </c>
      <c r="BB23" s="348">
        <f t="shared" si="38"/>
        <v>0</v>
      </c>
      <c r="BC23" s="348">
        <f t="shared" si="39"/>
        <v>0</v>
      </c>
      <c r="BD23" s="348">
        <f t="shared" si="40"/>
        <v>0</v>
      </c>
    </row>
    <row r="24" spans="1:56" s="363" customFormat="1" ht="21.95" customHeight="1" x14ac:dyDescent="0.15">
      <c r="A24" s="361"/>
      <c r="B24" s="364"/>
      <c r="C24" s="107"/>
      <c r="D24" s="751"/>
      <c r="E24" s="753"/>
      <c r="F24" s="93"/>
      <c r="G24" s="88"/>
      <c r="H24" s="88"/>
      <c r="I24" s="106"/>
      <c r="J24" s="329"/>
      <c r="K24" s="358" t="str">
        <f t="shared" si="0"/>
        <v/>
      </c>
      <c r="M24" s="348">
        <f t="shared" si="1"/>
        <v>0</v>
      </c>
      <c r="N24" s="348">
        <f t="shared" si="2"/>
        <v>0</v>
      </c>
      <c r="O24" s="348">
        <f t="shared" si="3"/>
        <v>0</v>
      </c>
      <c r="P24" s="348">
        <f t="shared" si="4"/>
        <v>0</v>
      </c>
      <c r="Q24" s="348">
        <f t="shared" si="5"/>
        <v>0</v>
      </c>
      <c r="R24" s="348">
        <f t="shared" si="6"/>
        <v>0</v>
      </c>
      <c r="S24" s="348">
        <f t="shared" si="7"/>
        <v>0</v>
      </c>
      <c r="T24" s="348">
        <f t="shared" si="8"/>
        <v>0</v>
      </c>
      <c r="V24" s="348">
        <f t="shared" si="9"/>
        <v>0</v>
      </c>
      <c r="W24" s="348">
        <f t="shared" si="10"/>
        <v>0</v>
      </c>
      <c r="X24" s="348">
        <f t="shared" si="11"/>
        <v>0</v>
      </c>
      <c r="Y24" s="348">
        <f t="shared" si="12"/>
        <v>0</v>
      </c>
      <c r="Z24" s="348">
        <f t="shared" si="13"/>
        <v>0</v>
      </c>
      <c r="AA24" s="348">
        <f t="shared" si="14"/>
        <v>0</v>
      </c>
      <c r="AB24" s="348">
        <f t="shared" si="15"/>
        <v>0</v>
      </c>
      <c r="AC24" s="348">
        <f t="shared" si="16"/>
        <v>0</v>
      </c>
      <c r="AE24" s="348">
        <f t="shared" si="17"/>
        <v>0</v>
      </c>
      <c r="AF24" s="348">
        <f t="shared" si="18"/>
        <v>0</v>
      </c>
      <c r="AG24" s="348">
        <f t="shared" si="19"/>
        <v>0</v>
      </c>
      <c r="AH24" s="348">
        <f t="shared" si="20"/>
        <v>0</v>
      </c>
      <c r="AI24" s="348">
        <f t="shared" si="21"/>
        <v>0</v>
      </c>
      <c r="AJ24" s="348">
        <f t="shared" si="22"/>
        <v>0</v>
      </c>
      <c r="AK24" s="348">
        <f t="shared" si="23"/>
        <v>0</v>
      </c>
      <c r="AL24" s="348">
        <f t="shared" si="24"/>
        <v>0</v>
      </c>
      <c r="AN24" s="348">
        <f t="shared" si="25"/>
        <v>0</v>
      </c>
      <c r="AO24" s="348">
        <f t="shared" si="26"/>
        <v>0</v>
      </c>
      <c r="AP24" s="348">
        <f t="shared" si="27"/>
        <v>0</v>
      </c>
      <c r="AQ24" s="348">
        <f t="shared" si="28"/>
        <v>0</v>
      </c>
      <c r="AR24" s="348">
        <f t="shared" si="29"/>
        <v>0</v>
      </c>
      <c r="AS24" s="348">
        <f t="shared" si="30"/>
        <v>0</v>
      </c>
      <c r="AT24" s="348">
        <f t="shared" si="31"/>
        <v>0</v>
      </c>
      <c r="AU24" s="348">
        <f t="shared" si="32"/>
        <v>0</v>
      </c>
      <c r="AW24" s="348">
        <f t="shared" si="33"/>
        <v>0</v>
      </c>
      <c r="AX24" s="348">
        <f t="shared" si="34"/>
        <v>0</v>
      </c>
      <c r="AY24" s="348">
        <f t="shared" si="35"/>
        <v>0</v>
      </c>
      <c r="AZ24" s="348">
        <f t="shared" si="36"/>
        <v>0</v>
      </c>
      <c r="BA24" s="348">
        <f t="shared" si="37"/>
        <v>0</v>
      </c>
      <c r="BB24" s="348">
        <f t="shared" si="38"/>
        <v>0</v>
      </c>
      <c r="BC24" s="348">
        <f t="shared" si="39"/>
        <v>0</v>
      </c>
      <c r="BD24" s="348">
        <f t="shared" si="40"/>
        <v>0</v>
      </c>
    </row>
    <row r="25" spans="1:56" s="363" customFormat="1" ht="21.95" customHeight="1" x14ac:dyDescent="0.15">
      <c r="A25" s="361"/>
      <c r="B25" s="364"/>
      <c r="C25" s="107"/>
      <c r="D25" s="751"/>
      <c r="E25" s="752"/>
      <c r="F25" s="93"/>
      <c r="G25" s="88"/>
      <c r="H25" s="88"/>
      <c r="I25" s="106"/>
      <c r="J25" s="367"/>
      <c r="K25" s="358" t="str">
        <f t="shared" si="0"/>
        <v/>
      </c>
      <c r="M25" s="348">
        <f t="shared" si="1"/>
        <v>0</v>
      </c>
      <c r="N25" s="348">
        <f t="shared" si="2"/>
        <v>0</v>
      </c>
      <c r="O25" s="348">
        <f t="shared" si="3"/>
        <v>0</v>
      </c>
      <c r="P25" s="348">
        <f t="shared" si="4"/>
        <v>0</v>
      </c>
      <c r="Q25" s="348">
        <f t="shared" si="5"/>
        <v>0</v>
      </c>
      <c r="R25" s="348">
        <f t="shared" si="6"/>
        <v>0</v>
      </c>
      <c r="S25" s="348">
        <f t="shared" si="7"/>
        <v>0</v>
      </c>
      <c r="T25" s="348">
        <f t="shared" si="8"/>
        <v>0</v>
      </c>
      <c r="V25" s="348">
        <f t="shared" si="9"/>
        <v>0</v>
      </c>
      <c r="W25" s="348">
        <f t="shared" si="10"/>
        <v>0</v>
      </c>
      <c r="X25" s="348">
        <f t="shared" si="11"/>
        <v>0</v>
      </c>
      <c r="Y25" s="348">
        <f t="shared" si="12"/>
        <v>0</v>
      </c>
      <c r="Z25" s="348">
        <f t="shared" si="13"/>
        <v>0</v>
      </c>
      <c r="AA25" s="348">
        <f t="shared" si="14"/>
        <v>0</v>
      </c>
      <c r="AB25" s="348">
        <f t="shared" si="15"/>
        <v>0</v>
      </c>
      <c r="AC25" s="348">
        <f t="shared" si="16"/>
        <v>0</v>
      </c>
      <c r="AE25" s="348">
        <f t="shared" si="17"/>
        <v>0</v>
      </c>
      <c r="AF25" s="348">
        <f t="shared" si="18"/>
        <v>0</v>
      </c>
      <c r="AG25" s="348">
        <f t="shared" si="19"/>
        <v>0</v>
      </c>
      <c r="AH25" s="348">
        <f t="shared" si="20"/>
        <v>0</v>
      </c>
      <c r="AI25" s="348">
        <f t="shared" si="21"/>
        <v>0</v>
      </c>
      <c r="AJ25" s="348">
        <f t="shared" si="22"/>
        <v>0</v>
      </c>
      <c r="AK25" s="348">
        <f t="shared" si="23"/>
        <v>0</v>
      </c>
      <c r="AL25" s="348">
        <f t="shared" si="24"/>
        <v>0</v>
      </c>
      <c r="AN25" s="348">
        <f t="shared" si="25"/>
        <v>0</v>
      </c>
      <c r="AO25" s="348">
        <f t="shared" si="26"/>
        <v>0</v>
      </c>
      <c r="AP25" s="348">
        <f t="shared" si="27"/>
        <v>0</v>
      </c>
      <c r="AQ25" s="348">
        <f t="shared" si="28"/>
        <v>0</v>
      </c>
      <c r="AR25" s="348">
        <f t="shared" si="29"/>
        <v>0</v>
      </c>
      <c r="AS25" s="348">
        <f t="shared" si="30"/>
        <v>0</v>
      </c>
      <c r="AT25" s="348">
        <f t="shared" si="31"/>
        <v>0</v>
      </c>
      <c r="AU25" s="348">
        <f t="shared" si="32"/>
        <v>0</v>
      </c>
      <c r="AW25" s="348">
        <f t="shared" si="33"/>
        <v>0</v>
      </c>
      <c r="AX25" s="348">
        <f t="shared" si="34"/>
        <v>0</v>
      </c>
      <c r="AY25" s="348">
        <f t="shared" si="35"/>
        <v>0</v>
      </c>
      <c r="AZ25" s="348">
        <f t="shared" si="36"/>
        <v>0</v>
      </c>
      <c r="BA25" s="348">
        <f t="shared" si="37"/>
        <v>0</v>
      </c>
      <c r="BB25" s="348">
        <f t="shared" si="38"/>
        <v>0</v>
      </c>
      <c r="BC25" s="348">
        <f t="shared" si="39"/>
        <v>0</v>
      </c>
      <c r="BD25" s="348">
        <f t="shared" si="40"/>
        <v>0</v>
      </c>
    </row>
    <row r="26" spans="1:56" s="363" customFormat="1" ht="21.95" customHeight="1" x14ac:dyDescent="0.15">
      <c r="A26" s="361"/>
      <c r="B26" s="364"/>
      <c r="C26" s="107"/>
      <c r="D26" s="751"/>
      <c r="E26" s="752"/>
      <c r="F26" s="93"/>
      <c r="G26" s="88"/>
      <c r="H26" s="88"/>
      <c r="I26" s="106"/>
      <c r="J26" s="367"/>
      <c r="K26" s="358" t="str">
        <f t="shared" si="0"/>
        <v/>
      </c>
      <c r="M26" s="348">
        <f t="shared" si="1"/>
        <v>0</v>
      </c>
      <c r="N26" s="348">
        <f t="shared" si="2"/>
        <v>0</v>
      </c>
      <c r="O26" s="348">
        <f t="shared" si="3"/>
        <v>0</v>
      </c>
      <c r="P26" s="348">
        <f t="shared" si="4"/>
        <v>0</v>
      </c>
      <c r="Q26" s="348">
        <f t="shared" si="5"/>
        <v>0</v>
      </c>
      <c r="R26" s="348">
        <f t="shared" si="6"/>
        <v>0</v>
      </c>
      <c r="S26" s="348">
        <f t="shared" si="7"/>
        <v>0</v>
      </c>
      <c r="T26" s="348">
        <f t="shared" si="8"/>
        <v>0</v>
      </c>
      <c r="V26" s="348">
        <f t="shared" si="9"/>
        <v>0</v>
      </c>
      <c r="W26" s="348">
        <f t="shared" si="10"/>
        <v>0</v>
      </c>
      <c r="X26" s="348">
        <f t="shared" si="11"/>
        <v>0</v>
      </c>
      <c r="Y26" s="348">
        <f t="shared" si="12"/>
        <v>0</v>
      </c>
      <c r="Z26" s="348">
        <f t="shared" si="13"/>
        <v>0</v>
      </c>
      <c r="AA26" s="348">
        <f t="shared" si="14"/>
        <v>0</v>
      </c>
      <c r="AB26" s="348">
        <f t="shared" si="15"/>
        <v>0</v>
      </c>
      <c r="AC26" s="348">
        <f t="shared" si="16"/>
        <v>0</v>
      </c>
      <c r="AE26" s="348">
        <f t="shared" si="17"/>
        <v>0</v>
      </c>
      <c r="AF26" s="348">
        <f t="shared" si="18"/>
        <v>0</v>
      </c>
      <c r="AG26" s="348">
        <f t="shared" si="19"/>
        <v>0</v>
      </c>
      <c r="AH26" s="348">
        <f t="shared" si="20"/>
        <v>0</v>
      </c>
      <c r="AI26" s="348">
        <f t="shared" si="21"/>
        <v>0</v>
      </c>
      <c r="AJ26" s="348">
        <f t="shared" si="22"/>
        <v>0</v>
      </c>
      <c r="AK26" s="348">
        <f t="shared" si="23"/>
        <v>0</v>
      </c>
      <c r="AL26" s="348">
        <f t="shared" si="24"/>
        <v>0</v>
      </c>
      <c r="AN26" s="348">
        <f t="shared" si="25"/>
        <v>0</v>
      </c>
      <c r="AO26" s="348">
        <f t="shared" si="26"/>
        <v>0</v>
      </c>
      <c r="AP26" s="348">
        <f t="shared" si="27"/>
        <v>0</v>
      </c>
      <c r="AQ26" s="348">
        <f t="shared" si="28"/>
        <v>0</v>
      </c>
      <c r="AR26" s="348">
        <f t="shared" si="29"/>
        <v>0</v>
      </c>
      <c r="AS26" s="348">
        <f t="shared" si="30"/>
        <v>0</v>
      </c>
      <c r="AT26" s="348">
        <f t="shared" si="31"/>
        <v>0</v>
      </c>
      <c r="AU26" s="348">
        <f t="shared" si="32"/>
        <v>0</v>
      </c>
      <c r="AW26" s="348">
        <f t="shared" si="33"/>
        <v>0</v>
      </c>
      <c r="AX26" s="348">
        <f t="shared" si="34"/>
        <v>0</v>
      </c>
      <c r="AY26" s="348">
        <f t="shared" si="35"/>
        <v>0</v>
      </c>
      <c r="AZ26" s="348">
        <f t="shared" si="36"/>
        <v>0</v>
      </c>
      <c r="BA26" s="348">
        <f t="shared" si="37"/>
        <v>0</v>
      </c>
      <c r="BB26" s="348">
        <f t="shared" si="38"/>
        <v>0</v>
      </c>
      <c r="BC26" s="348">
        <f t="shared" si="39"/>
        <v>0</v>
      </c>
      <c r="BD26" s="348">
        <f t="shared" si="40"/>
        <v>0</v>
      </c>
    </row>
    <row r="27" spans="1:56" s="363" customFormat="1" ht="21.95" customHeight="1" x14ac:dyDescent="0.15">
      <c r="A27" s="361"/>
      <c r="B27" s="364"/>
      <c r="C27" s="107"/>
      <c r="D27" s="751"/>
      <c r="E27" s="752"/>
      <c r="F27" s="93"/>
      <c r="G27" s="88"/>
      <c r="H27" s="88"/>
      <c r="I27" s="106"/>
      <c r="J27" s="367"/>
      <c r="K27" s="358" t="str">
        <f t="shared" si="0"/>
        <v/>
      </c>
      <c r="M27" s="348">
        <f t="shared" si="1"/>
        <v>0</v>
      </c>
      <c r="N27" s="348">
        <f t="shared" si="2"/>
        <v>0</v>
      </c>
      <c r="O27" s="348">
        <f t="shared" si="3"/>
        <v>0</v>
      </c>
      <c r="P27" s="348">
        <f t="shared" si="4"/>
        <v>0</v>
      </c>
      <c r="Q27" s="348">
        <f t="shared" si="5"/>
        <v>0</v>
      </c>
      <c r="R27" s="348">
        <f t="shared" si="6"/>
        <v>0</v>
      </c>
      <c r="S27" s="348">
        <f t="shared" si="7"/>
        <v>0</v>
      </c>
      <c r="T27" s="348">
        <f t="shared" si="8"/>
        <v>0</v>
      </c>
      <c r="V27" s="348">
        <f t="shared" si="9"/>
        <v>0</v>
      </c>
      <c r="W27" s="348">
        <f t="shared" si="10"/>
        <v>0</v>
      </c>
      <c r="X27" s="348">
        <f t="shared" si="11"/>
        <v>0</v>
      </c>
      <c r="Y27" s="348">
        <f t="shared" si="12"/>
        <v>0</v>
      </c>
      <c r="Z27" s="348">
        <f t="shared" si="13"/>
        <v>0</v>
      </c>
      <c r="AA27" s="348">
        <f t="shared" si="14"/>
        <v>0</v>
      </c>
      <c r="AB27" s="348">
        <f t="shared" si="15"/>
        <v>0</v>
      </c>
      <c r="AC27" s="348">
        <f t="shared" si="16"/>
        <v>0</v>
      </c>
      <c r="AE27" s="348">
        <f t="shared" si="17"/>
        <v>0</v>
      </c>
      <c r="AF27" s="348">
        <f t="shared" si="18"/>
        <v>0</v>
      </c>
      <c r="AG27" s="348">
        <f t="shared" si="19"/>
        <v>0</v>
      </c>
      <c r="AH27" s="348">
        <f t="shared" si="20"/>
        <v>0</v>
      </c>
      <c r="AI27" s="348">
        <f t="shared" si="21"/>
        <v>0</v>
      </c>
      <c r="AJ27" s="348">
        <f t="shared" si="22"/>
        <v>0</v>
      </c>
      <c r="AK27" s="348">
        <f t="shared" si="23"/>
        <v>0</v>
      </c>
      <c r="AL27" s="348">
        <f t="shared" si="24"/>
        <v>0</v>
      </c>
      <c r="AN27" s="348">
        <f t="shared" si="25"/>
        <v>0</v>
      </c>
      <c r="AO27" s="348">
        <f t="shared" si="26"/>
        <v>0</v>
      </c>
      <c r="AP27" s="348">
        <f t="shared" si="27"/>
        <v>0</v>
      </c>
      <c r="AQ27" s="348">
        <f t="shared" si="28"/>
        <v>0</v>
      </c>
      <c r="AR27" s="348">
        <f t="shared" si="29"/>
        <v>0</v>
      </c>
      <c r="AS27" s="348">
        <f t="shared" si="30"/>
        <v>0</v>
      </c>
      <c r="AT27" s="348">
        <f t="shared" si="31"/>
        <v>0</v>
      </c>
      <c r="AU27" s="348">
        <f t="shared" si="32"/>
        <v>0</v>
      </c>
      <c r="AW27" s="348">
        <f t="shared" si="33"/>
        <v>0</v>
      </c>
      <c r="AX27" s="348">
        <f t="shared" si="34"/>
        <v>0</v>
      </c>
      <c r="AY27" s="348">
        <f t="shared" si="35"/>
        <v>0</v>
      </c>
      <c r="AZ27" s="348">
        <f t="shared" si="36"/>
        <v>0</v>
      </c>
      <c r="BA27" s="348">
        <f t="shared" si="37"/>
        <v>0</v>
      </c>
      <c r="BB27" s="348">
        <f t="shared" si="38"/>
        <v>0</v>
      </c>
      <c r="BC27" s="348">
        <f t="shared" si="39"/>
        <v>0</v>
      </c>
      <c r="BD27" s="348">
        <f t="shared" si="40"/>
        <v>0</v>
      </c>
    </row>
    <row r="28" spans="1:56" s="363" customFormat="1" ht="21.95" customHeight="1" x14ac:dyDescent="0.15">
      <c r="A28" s="361"/>
      <c r="B28" s="364"/>
      <c r="C28" s="107"/>
      <c r="D28" s="751"/>
      <c r="E28" s="752"/>
      <c r="F28" s="93"/>
      <c r="G28" s="88"/>
      <c r="H28" s="88"/>
      <c r="I28" s="106"/>
      <c r="J28" s="367"/>
      <c r="K28" s="358" t="str">
        <f t="shared" si="0"/>
        <v/>
      </c>
      <c r="M28" s="348">
        <f t="shared" si="1"/>
        <v>0</v>
      </c>
      <c r="N28" s="348">
        <f t="shared" si="2"/>
        <v>0</v>
      </c>
      <c r="O28" s="348">
        <f t="shared" si="3"/>
        <v>0</v>
      </c>
      <c r="P28" s="348">
        <f t="shared" si="4"/>
        <v>0</v>
      </c>
      <c r="Q28" s="348">
        <f t="shared" si="5"/>
        <v>0</v>
      </c>
      <c r="R28" s="348">
        <f t="shared" si="6"/>
        <v>0</v>
      </c>
      <c r="S28" s="348">
        <f t="shared" si="7"/>
        <v>0</v>
      </c>
      <c r="T28" s="348">
        <f t="shared" si="8"/>
        <v>0</v>
      </c>
      <c r="V28" s="348">
        <f t="shared" si="9"/>
        <v>0</v>
      </c>
      <c r="W28" s="348">
        <f t="shared" si="10"/>
        <v>0</v>
      </c>
      <c r="X28" s="348">
        <f t="shared" si="11"/>
        <v>0</v>
      </c>
      <c r="Y28" s="348">
        <f t="shared" si="12"/>
        <v>0</v>
      </c>
      <c r="Z28" s="348">
        <f t="shared" si="13"/>
        <v>0</v>
      </c>
      <c r="AA28" s="348">
        <f t="shared" si="14"/>
        <v>0</v>
      </c>
      <c r="AB28" s="348">
        <f t="shared" si="15"/>
        <v>0</v>
      </c>
      <c r="AC28" s="348">
        <f t="shared" si="16"/>
        <v>0</v>
      </c>
      <c r="AE28" s="348">
        <f t="shared" si="17"/>
        <v>0</v>
      </c>
      <c r="AF28" s="348">
        <f t="shared" si="18"/>
        <v>0</v>
      </c>
      <c r="AG28" s="348">
        <f t="shared" si="19"/>
        <v>0</v>
      </c>
      <c r="AH28" s="348">
        <f t="shared" si="20"/>
        <v>0</v>
      </c>
      <c r="AI28" s="348">
        <f t="shared" si="21"/>
        <v>0</v>
      </c>
      <c r="AJ28" s="348">
        <f t="shared" si="22"/>
        <v>0</v>
      </c>
      <c r="AK28" s="348">
        <f t="shared" si="23"/>
        <v>0</v>
      </c>
      <c r="AL28" s="348">
        <f t="shared" si="24"/>
        <v>0</v>
      </c>
      <c r="AN28" s="348">
        <f t="shared" si="25"/>
        <v>0</v>
      </c>
      <c r="AO28" s="348">
        <f t="shared" si="26"/>
        <v>0</v>
      </c>
      <c r="AP28" s="348">
        <f t="shared" si="27"/>
        <v>0</v>
      </c>
      <c r="AQ28" s="348">
        <f t="shared" si="28"/>
        <v>0</v>
      </c>
      <c r="AR28" s="348">
        <f t="shared" si="29"/>
        <v>0</v>
      </c>
      <c r="AS28" s="348">
        <f t="shared" si="30"/>
        <v>0</v>
      </c>
      <c r="AT28" s="348">
        <f t="shared" si="31"/>
        <v>0</v>
      </c>
      <c r="AU28" s="348">
        <f t="shared" si="32"/>
        <v>0</v>
      </c>
      <c r="AW28" s="348">
        <f t="shared" si="33"/>
        <v>0</v>
      </c>
      <c r="AX28" s="348">
        <f t="shared" si="34"/>
        <v>0</v>
      </c>
      <c r="AY28" s="348">
        <f t="shared" si="35"/>
        <v>0</v>
      </c>
      <c r="AZ28" s="348">
        <f t="shared" si="36"/>
        <v>0</v>
      </c>
      <c r="BA28" s="348">
        <f t="shared" si="37"/>
        <v>0</v>
      </c>
      <c r="BB28" s="348">
        <f t="shared" si="38"/>
        <v>0</v>
      </c>
      <c r="BC28" s="348">
        <f t="shared" si="39"/>
        <v>0</v>
      </c>
      <c r="BD28" s="348">
        <f t="shared" si="40"/>
        <v>0</v>
      </c>
    </row>
    <row r="29" spans="1:56" s="363" customFormat="1" ht="21.95" customHeight="1" x14ac:dyDescent="0.15">
      <c r="A29" s="361"/>
      <c r="B29" s="364"/>
      <c r="C29" s="107"/>
      <c r="D29" s="751"/>
      <c r="E29" s="753"/>
      <c r="F29" s="93"/>
      <c r="G29" s="88"/>
      <c r="H29" s="88"/>
      <c r="I29" s="106"/>
      <c r="J29" s="367"/>
      <c r="K29" s="358" t="str">
        <f t="shared" si="0"/>
        <v/>
      </c>
      <c r="M29" s="348">
        <f t="shared" si="1"/>
        <v>0</v>
      </c>
      <c r="N29" s="348">
        <f t="shared" si="2"/>
        <v>0</v>
      </c>
      <c r="O29" s="348">
        <f t="shared" si="3"/>
        <v>0</v>
      </c>
      <c r="P29" s="348">
        <f t="shared" si="4"/>
        <v>0</v>
      </c>
      <c r="Q29" s="348">
        <f t="shared" si="5"/>
        <v>0</v>
      </c>
      <c r="R29" s="348">
        <f t="shared" si="6"/>
        <v>0</v>
      </c>
      <c r="S29" s="348">
        <f t="shared" si="7"/>
        <v>0</v>
      </c>
      <c r="T29" s="348">
        <f t="shared" si="8"/>
        <v>0</v>
      </c>
      <c r="V29" s="348">
        <f t="shared" si="9"/>
        <v>0</v>
      </c>
      <c r="W29" s="348">
        <f t="shared" si="10"/>
        <v>0</v>
      </c>
      <c r="X29" s="348">
        <f t="shared" si="11"/>
        <v>0</v>
      </c>
      <c r="Y29" s="348">
        <f t="shared" si="12"/>
        <v>0</v>
      </c>
      <c r="Z29" s="348">
        <f t="shared" si="13"/>
        <v>0</v>
      </c>
      <c r="AA29" s="348">
        <f t="shared" si="14"/>
        <v>0</v>
      </c>
      <c r="AB29" s="348">
        <f t="shared" si="15"/>
        <v>0</v>
      </c>
      <c r="AC29" s="348">
        <f t="shared" si="16"/>
        <v>0</v>
      </c>
      <c r="AE29" s="348">
        <f t="shared" si="17"/>
        <v>0</v>
      </c>
      <c r="AF29" s="348">
        <f t="shared" si="18"/>
        <v>0</v>
      </c>
      <c r="AG29" s="348">
        <f t="shared" si="19"/>
        <v>0</v>
      </c>
      <c r="AH29" s="348">
        <f t="shared" si="20"/>
        <v>0</v>
      </c>
      <c r="AI29" s="348">
        <f t="shared" si="21"/>
        <v>0</v>
      </c>
      <c r="AJ29" s="348">
        <f t="shared" si="22"/>
        <v>0</v>
      </c>
      <c r="AK29" s="348">
        <f t="shared" si="23"/>
        <v>0</v>
      </c>
      <c r="AL29" s="348">
        <f t="shared" si="24"/>
        <v>0</v>
      </c>
      <c r="AN29" s="348">
        <f t="shared" si="25"/>
        <v>0</v>
      </c>
      <c r="AO29" s="348">
        <f t="shared" si="26"/>
        <v>0</v>
      </c>
      <c r="AP29" s="348">
        <f t="shared" si="27"/>
        <v>0</v>
      </c>
      <c r="AQ29" s="348">
        <f t="shared" si="28"/>
        <v>0</v>
      </c>
      <c r="AR29" s="348">
        <f t="shared" si="29"/>
        <v>0</v>
      </c>
      <c r="AS29" s="348">
        <f t="shared" si="30"/>
        <v>0</v>
      </c>
      <c r="AT29" s="348">
        <f t="shared" si="31"/>
        <v>0</v>
      </c>
      <c r="AU29" s="348">
        <f t="shared" si="32"/>
        <v>0</v>
      </c>
      <c r="AW29" s="348">
        <f t="shared" si="33"/>
        <v>0</v>
      </c>
      <c r="AX29" s="348">
        <f t="shared" si="34"/>
        <v>0</v>
      </c>
      <c r="AY29" s="348">
        <f t="shared" si="35"/>
        <v>0</v>
      </c>
      <c r="AZ29" s="348">
        <f t="shared" si="36"/>
        <v>0</v>
      </c>
      <c r="BA29" s="348">
        <f t="shared" si="37"/>
        <v>0</v>
      </c>
      <c r="BB29" s="348">
        <f t="shared" si="38"/>
        <v>0</v>
      </c>
      <c r="BC29" s="348">
        <f t="shared" si="39"/>
        <v>0</v>
      </c>
      <c r="BD29" s="348">
        <f t="shared" si="40"/>
        <v>0</v>
      </c>
    </row>
    <row r="30" spans="1:56" s="363" customFormat="1" ht="21.95" customHeight="1" x14ac:dyDescent="0.15">
      <c r="A30" s="361"/>
      <c r="B30" s="364"/>
      <c r="C30" s="107"/>
      <c r="D30" s="751"/>
      <c r="E30" s="753"/>
      <c r="F30" s="93"/>
      <c r="G30" s="88"/>
      <c r="H30" s="88"/>
      <c r="I30" s="106"/>
      <c r="J30" s="367"/>
      <c r="K30" s="358" t="str">
        <f t="shared" si="0"/>
        <v/>
      </c>
      <c r="M30" s="348">
        <f t="shared" si="1"/>
        <v>0</v>
      </c>
      <c r="N30" s="348">
        <f t="shared" si="2"/>
        <v>0</v>
      </c>
      <c r="O30" s="348">
        <f t="shared" si="3"/>
        <v>0</v>
      </c>
      <c r="P30" s="348">
        <f t="shared" si="4"/>
        <v>0</v>
      </c>
      <c r="Q30" s="348">
        <f t="shared" si="5"/>
        <v>0</v>
      </c>
      <c r="R30" s="348">
        <f t="shared" si="6"/>
        <v>0</v>
      </c>
      <c r="S30" s="348">
        <f t="shared" si="7"/>
        <v>0</v>
      </c>
      <c r="T30" s="348">
        <f t="shared" si="8"/>
        <v>0</v>
      </c>
      <c r="V30" s="348">
        <f t="shared" si="9"/>
        <v>0</v>
      </c>
      <c r="W30" s="348">
        <f t="shared" si="10"/>
        <v>0</v>
      </c>
      <c r="X30" s="348">
        <f t="shared" si="11"/>
        <v>0</v>
      </c>
      <c r="Y30" s="348">
        <f t="shared" si="12"/>
        <v>0</v>
      </c>
      <c r="Z30" s="348">
        <f t="shared" si="13"/>
        <v>0</v>
      </c>
      <c r="AA30" s="348">
        <f t="shared" si="14"/>
        <v>0</v>
      </c>
      <c r="AB30" s="348">
        <f t="shared" si="15"/>
        <v>0</v>
      </c>
      <c r="AC30" s="348">
        <f t="shared" si="16"/>
        <v>0</v>
      </c>
      <c r="AE30" s="348">
        <f t="shared" si="17"/>
        <v>0</v>
      </c>
      <c r="AF30" s="348">
        <f t="shared" si="18"/>
        <v>0</v>
      </c>
      <c r="AG30" s="348">
        <f t="shared" si="19"/>
        <v>0</v>
      </c>
      <c r="AH30" s="348">
        <f t="shared" si="20"/>
        <v>0</v>
      </c>
      <c r="AI30" s="348">
        <f t="shared" si="21"/>
        <v>0</v>
      </c>
      <c r="AJ30" s="348">
        <f t="shared" si="22"/>
        <v>0</v>
      </c>
      <c r="AK30" s="348">
        <f t="shared" si="23"/>
        <v>0</v>
      </c>
      <c r="AL30" s="348">
        <f t="shared" si="24"/>
        <v>0</v>
      </c>
      <c r="AN30" s="348">
        <f t="shared" si="25"/>
        <v>0</v>
      </c>
      <c r="AO30" s="348">
        <f t="shared" si="26"/>
        <v>0</v>
      </c>
      <c r="AP30" s="348">
        <f t="shared" si="27"/>
        <v>0</v>
      </c>
      <c r="AQ30" s="348">
        <f t="shared" si="28"/>
        <v>0</v>
      </c>
      <c r="AR30" s="348">
        <f t="shared" si="29"/>
        <v>0</v>
      </c>
      <c r="AS30" s="348">
        <f t="shared" si="30"/>
        <v>0</v>
      </c>
      <c r="AT30" s="348">
        <f t="shared" si="31"/>
        <v>0</v>
      </c>
      <c r="AU30" s="348">
        <f t="shared" si="32"/>
        <v>0</v>
      </c>
      <c r="AW30" s="348">
        <f t="shared" si="33"/>
        <v>0</v>
      </c>
      <c r="AX30" s="348">
        <f t="shared" si="34"/>
        <v>0</v>
      </c>
      <c r="AY30" s="348">
        <f t="shared" si="35"/>
        <v>0</v>
      </c>
      <c r="AZ30" s="348">
        <f t="shared" si="36"/>
        <v>0</v>
      </c>
      <c r="BA30" s="348">
        <f t="shared" si="37"/>
        <v>0</v>
      </c>
      <c r="BB30" s="348">
        <f t="shared" si="38"/>
        <v>0</v>
      </c>
      <c r="BC30" s="348">
        <f t="shared" si="39"/>
        <v>0</v>
      </c>
      <c r="BD30" s="348">
        <f t="shared" si="40"/>
        <v>0</v>
      </c>
    </row>
    <row r="31" spans="1:56" s="363" customFormat="1" ht="21.95" customHeight="1" x14ac:dyDescent="0.15">
      <c r="A31" s="361"/>
      <c r="B31" s="364"/>
      <c r="C31" s="140"/>
      <c r="D31" s="754"/>
      <c r="E31" s="755"/>
      <c r="F31" s="93"/>
      <c r="G31" s="88"/>
      <c r="H31" s="109"/>
      <c r="I31" s="106"/>
      <c r="J31" s="367"/>
      <c r="K31" s="358" t="str">
        <f t="shared" si="0"/>
        <v/>
      </c>
      <c r="M31" s="348">
        <f t="shared" si="1"/>
        <v>0</v>
      </c>
      <c r="N31" s="348">
        <f t="shared" si="2"/>
        <v>0</v>
      </c>
      <c r="O31" s="348">
        <f t="shared" si="3"/>
        <v>0</v>
      </c>
      <c r="P31" s="348">
        <f t="shared" si="4"/>
        <v>0</v>
      </c>
      <c r="Q31" s="348">
        <f t="shared" si="5"/>
        <v>0</v>
      </c>
      <c r="R31" s="348">
        <f t="shared" si="6"/>
        <v>0</v>
      </c>
      <c r="S31" s="348">
        <f t="shared" si="7"/>
        <v>0</v>
      </c>
      <c r="T31" s="348">
        <f t="shared" si="8"/>
        <v>0</v>
      </c>
      <c r="V31" s="348">
        <f t="shared" si="9"/>
        <v>0</v>
      </c>
      <c r="W31" s="348">
        <f t="shared" si="10"/>
        <v>0</v>
      </c>
      <c r="X31" s="348">
        <f t="shared" si="11"/>
        <v>0</v>
      </c>
      <c r="Y31" s="348">
        <f t="shared" si="12"/>
        <v>0</v>
      </c>
      <c r="Z31" s="348">
        <f t="shared" si="13"/>
        <v>0</v>
      </c>
      <c r="AA31" s="348">
        <f t="shared" si="14"/>
        <v>0</v>
      </c>
      <c r="AB31" s="348">
        <f t="shared" si="15"/>
        <v>0</v>
      </c>
      <c r="AC31" s="348">
        <f t="shared" si="16"/>
        <v>0</v>
      </c>
      <c r="AE31" s="348">
        <f t="shared" si="17"/>
        <v>0</v>
      </c>
      <c r="AF31" s="348">
        <f t="shared" si="18"/>
        <v>0</v>
      </c>
      <c r="AG31" s="348">
        <f t="shared" si="19"/>
        <v>0</v>
      </c>
      <c r="AH31" s="348">
        <f t="shared" si="20"/>
        <v>0</v>
      </c>
      <c r="AI31" s="348">
        <f t="shared" si="21"/>
        <v>0</v>
      </c>
      <c r="AJ31" s="348">
        <f t="shared" si="22"/>
        <v>0</v>
      </c>
      <c r="AK31" s="348">
        <f t="shared" si="23"/>
        <v>0</v>
      </c>
      <c r="AL31" s="348">
        <f t="shared" si="24"/>
        <v>0</v>
      </c>
      <c r="AN31" s="348">
        <f t="shared" si="25"/>
        <v>0</v>
      </c>
      <c r="AO31" s="348">
        <f t="shared" si="26"/>
        <v>0</v>
      </c>
      <c r="AP31" s="348">
        <f t="shared" si="27"/>
        <v>0</v>
      </c>
      <c r="AQ31" s="348">
        <f t="shared" si="28"/>
        <v>0</v>
      </c>
      <c r="AR31" s="348">
        <f t="shared" si="29"/>
        <v>0</v>
      </c>
      <c r="AS31" s="348">
        <f t="shared" si="30"/>
        <v>0</v>
      </c>
      <c r="AT31" s="348">
        <f t="shared" si="31"/>
        <v>0</v>
      </c>
      <c r="AU31" s="348">
        <f t="shared" si="32"/>
        <v>0</v>
      </c>
      <c r="AW31" s="348">
        <f t="shared" si="33"/>
        <v>0</v>
      </c>
      <c r="AX31" s="348">
        <f t="shared" si="34"/>
        <v>0</v>
      </c>
      <c r="AY31" s="348">
        <f t="shared" si="35"/>
        <v>0</v>
      </c>
      <c r="AZ31" s="348">
        <f t="shared" si="36"/>
        <v>0</v>
      </c>
      <c r="BA31" s="348">
        <f t="shared" si="37"/>
        <v>0</v>
      </c>
      <c r="BB31" s="348">
        <f t="shared" si="38"/>
        <v>0</v>
      </c>
      <c r="BC31" s="348">
        <f t="shared" si="39"/>
        <v>0</v>
      </c>
      <c r="BD31" s="348">
        <f t="shared" si="40"/>
        <v>0</v>
      </c>
    </row>
    <row r="32" spans="1:56" s="363" customFormat="1" ht="21.95" customHeight="1" x14ac:dyDescent="0.15">
      <c r="A32" s="361"/>
      <c r="B32" s="368"/>
      <c r="C32" s="368"/>
      <c r="D32" s="368"/>
      <c r="E32" s="368"/>
      <c r="F32" s="368"/>
      <c r="G32" s="368"/>
      <c r="H32" s="368"/>
      <c r="I32" s="368"/>
      <c r="J32" s="367"/>
      <c r="K32" s="756" t="s">
        <v>249</v>
      </c>
      <c r="L32" s="756"/>
      <c r="M32" s="369">
        <f>SUM(M7:M31)</f>
        <v>0</v>
      </c>
      <c r="N32" s="369">
        <f t="shared" ref="N32:S32" si="41">SUM(N7:N31)</f>
        <v>0</v>
      </c>
      <c r="O32" s="369">
        <f t="shared" si="41"/>
        <v>0</v>
      </c>
      <c r="P32" s="369">
        <f t="shared" si="41"/>
        <v>0</v>
      </c>
      <c r="Q32" s="369">
        <f t="shared" si="41"/>
        <v>0</v>
      </c>
      <c r="R32" s="369">
        <f t="shared" si="41"/>
        <v>0</v>
      </c>
      <c r="S32" s="369">
        <f t="shared" si="41"/>
        <v>0</v>
      </c>
      <c r="T32" s="369">
        <f>SUM(T7:T31)</f>
        <v>0</v>
      </c>
      <c r="V32" s="369">
        <f>SUM(V7:V31)</f>
        <v>0</v>
      </c>
      <c r="W32" s="369">
        <f t="shared" ref="W32:AC32" si="42">SUM(W7:W31)</f>
        <v>0</v>
      </c>
      <c r="X32" s="369">
        <f t="shared" si="42"/>
        <v>0</v>
      </c>
      <c r="Y32" s="369">
        <f t="shared" si="42"/>
        <v>0</v>
      </c>
      <c r="Z32" s="369">
        <f t="shared" si="42"/>
        <v>0</v>
      </c>
      <c r="AA32" s="369">
        <f t="shared" si="42"/>
        <v>0</v>
      </c>
      <c r="AB32" s="369">
        <f t="shared" si="42"/>
        <v>0</v>
      </c>
      <c r="AC32" s="369">
        <f t="shared" si="42"/>
        <v>0</v>
      </c>
      <c r="AE32" s="369">
        <f>SUM(AE7:AE31)</f>
        <v>0</v>
      </c>
      <c r="AF32" s="369">
        <f>SUM(AF7:AF31)</f>
        <v>0</v>
      </c>
      <c r="AG32" s="369">
        <f t="shared" ref="AG32:AL32" si="43">SUM(AG7:AG31)</f>
        <v>0</v>
      </c>
      <c r="AH32" s="369">
        <f t="shared" si="43"/>
        <v>0</v>
      </c>
      <c r="AI32" s="369">
        <f t="shared" si="43"/>
        <v>0</v>
      </c>
      <c r="AJ32" s="369">
        <f t="shared" si="43"/>
        <v>0</v>
      </c>
      <c r="AK32" s="369">
        <f t="shared" si="43"/>
        <v>0</v>
      </c>
      <c r="AL32" s="369">
        <f t="shared" si="43"/>
        <v>0</v>
      </c>
      <c r="AN32" s="369">
        <f>SUM(AN7:AN31)</f>
        <v>0</v>
      </c>
      <c r="AO32" s="369">
        <f t="shared" ref="AO32:AU32" si="44">SUM(AO7:AO31)</f>
        <v>0</v>
      </c>
      <c r="AP32" s="369">
        <f t="shared" si="44"/>
        <v>0</v>
      </c>
      <c r="AQ32" s="369">
        <f t="shared" si="44"/>
        <v>0</v>
      </c>
      <c r="AR32" s="369">
        <f t="shared" si="44"/>
        <v>0</v>
      </c>
      <c r="AS32" s="369">
        <f t="shared" si="44"/>
        <v>0</v>
      </c>
      <c r="AT32" s="369">
        <f t="shared" si="44"/>
        <v>0</v>
      </c>
      <c r="AU32" s="369">
        <f t="shared" si="44"/>
        <v>0</v>
      </c>
      <c r="AW32" s="369">
        <f>SUM(AW7:AW31)</f>
        <v>0</v>
      </c>
      <c r="AX32" s="369">
        <f t="shared" ref="AX32:BD32" si="45">SUM(AX7:AX31)</f>
        <v>0</v>
      </c>
      <c r="AY32" s="369">
        <f t="shared" si="45"/>
        <v>0</v>
      </c>
      <c r="AZ32" s="369">
        <f t="shared" si="45"/>
        <v>0</v>
      </c>
      <c r="BA32" s="369">
        <f t="shared" si="45"/>
        <v>0</v>
      </c>
      <c r="BB32" s="369">
        <f t="shared" si="45"/>
        <v>0</v>
      </c>
      <c r="BC32" s="369">
        <f t="shared" si="45"/>
        <v>0</v>
      </c>
      <c r="BD32" s="369">
        <f t="shared" si="45"/>
        <v>0</v>
      </c>
    </row>
    <row r="33" spans="1:56" s="363" customFormat="1" ht="35.25" customHeight="1" x14ac:dyDescent="0.15">
      <c r="A33" s="361"/>
      <c r="B33" s="370"/>
      <c r="C33" s="370"/>
      <c r="D33" s="371" t="s">
        <v>261</v>
      </c>
      <c r="E33" s="372" t="s">
        <v>259</v>
      </c>
      <c r="F33" s="373" t="s">
        <v>242</v>
      </c>
      <c r="G33" s="374" t="s">
        <v>260</v>
      </c>
      <c r="H33" s="375" t="s">
        <v>250</v>
      </c>
      <c r="I33" s="376" t="s">
        <v>248</v>
      </c>
      <c r="J33" s="367"/>
      <c r="K33" s="358"/>
      <c r="M33" s="377" t="s">
        <v>32</v>
      </c>
      <c r="N33" s="377" t="s">
        <v>32</v>
      </c>
      <c r="O33" s="377" t="s">
        <v>32</v>
      </c>
      <c r="P33" s="377" t="s">
        <v>32</v>
      </c>
      <c r="Q33" s="377" t="s">
        <v>32</v>
      </c>
      <c r="R33" s="377" t="s">
        <v>32</v>
      </c>
      <c r="S33" s="377" t="s">
        <v>32</v>
      </c>
      <c r="T33" s="377" t="s">
        <v>32</v>
      </c>
      <c r="U33" s="353"/>
      <c r="V33" s="377" t="s">
        <v>28</v>
      </c>
      <c r="W33" s="377" t="s">
        <v>28</v>
      </c>
      <c r="X33" s="377" t="s">
        <v>28</v>
      </c>
      <c r="Y33" s="377" t="s">
        <v>28</v>
      </c>
      <c r="Z33" s="377" t="s">
        <v>28</v>
      </c>
      <c r="AA33" s="377" t="s">
        <v>28</v>
      </c>
      <c r="AB33" s="377" t="s">
        <v>28</v>
      </c>
      <c r="AC33" s="377" t="s">
        <v>28</v>
      </c>
      <c r="AD33" s="378"/>
      <c r="AE33" s="379" t="s">
        <v>29</v>
      </c>
      <c r="AF33" s="379" t="s">
        <v>29</v>
      </c>
      <c r="AG33" s="379" t="s">
        <v>29</v>
      </c>
      <c r="AH33" s="379" t="s">
        <v>29</v>
      </c>
      <c r="AI33" s="379" t="s">
        <v>29</v>
      </c>
      <c r="AJ33" s="379" t="s">
        <v>29</v>
      </c>
      <c r="AK33" s="379" t="s">
        <v>29</v>
      </c>
      <c r="AL33" s="379" t="s">
        <v>29</v>
      </c>
      <c r="AM33" s="378"/>
      <c r="AN33" s="380" t="s">
        <v>53</v>
      </c>
      <c r="AO33" s="380" t="s">
        <v>53</v>
      </c>
      <c r="AP33" s="380" t="s">
        <v>53</v>
      </c>
      <c r="AQ33" s="380" t="s">
        <v>53</v>
      </c>
      <c r="AR33" s="380" t="s">
        <v>53</v>
      </c>
      <c r="AS33" s="380" t="s">
        <v>53</v>
      </c>
      <c r="AT33" s="380" t="s">
        <v>53</v>
      </c>
      <c r="AU33" s="380" t="s">
        <v>53</v>
      </c>
      <c r="AV33" s="350"/>
      <c r="AW33" s="380" t="s">
        <v>54</v>
      </c>
      <c r="AX33" s="380" t="s">
        <v>54</v>
      </c>
      <c r="AY33" s="380" t="s">
        <v>54</v>
      </c>
      <c r="AZ33" s="380" t="s">
        <v>54</v>
      </c>
      <c r="BA33" s="380" t="s">
        <v>54</v>
      </c>
      <c r="BB33" s="380" t="s">
        <v>54</v>
      </c>
      <c r="BC33" s="380" t="s">
        <v>54</v>
      </c>
      <c r="BD33" s="380" t="s">
        <v>54</v>
      </c>
    </row>
    <row r="34" spans="1:56" s="363" customFormat="1" ht="24" customHeight="1" x14ac:dyDescent="0.15">
      <c r="A34" s="361"/>
      <c r="B34" s="381"/>
      <c r="C34" s="382"/>
      <c r="D34" s="383" t="s">
        <v>251</v>
      </c>
      <c r="E34" s="384">
        <f>SUM(M$32,V$32,AE$32,AN$32,AW$32)</f>
        <v>0</v>
      </c>
      <c r="F34" s="385" t="s">
        <v>243</v>
      </c>
      <c r="G34" s="386">
        <f>SUM(M32:T32)</f>
        <v>0</v>
      </c>
      <c r="H34" s="376">
        <f>SUM(G34:G38)</f>
        <v>0</v>
      </c>
      <c r="I34" s="411">
        <f>SUMPRODUCT((C7:C31&lt;&gt;"")/COUNTIF(C7:C31,C7:C31&amp;""))</f>
        <v>0</v>
      </c>
      <c r="J34" s="361"/>
      <c r="M34" s="355" t="s">
        <v>78</v>
      </c>
      <c r="N34" s="355" t="s">
        <v>52</v>
      </c>
      <c r="O34" s="355" t="s">
        <v>79</v>
      </c>
      <c r="P34" s="355" t="s">
        <v>80</v>
      </c>
      <c r="Q34" s="355" t="s">
        <v>81</v>
      </c>
      <c r="R34" s="355" t="s">
        <v>82</v>
      </c>
      <c r="S34" s="355" t="s">
        <v>83</v>
      </c>
      <c r="T34" s="355" t="s">
        <v>84</v>
      </c>
      <c r="U34" s="355"/>
      <c r="V34" s="355" t="s">
        <v>78</v>
      </c>
      <c r="W34" s="355" t="s">
        <v>52</v>
      </c>
      <c r="X34" s="355" t="s">
        <v>79</v>
      </c>
      <c r="Y34" s="355" t="s">
        <v>80</v>
      </c>
      <c r="Z34" s="355" t="s">
        <v>81</v>
      </c>
      <c r="AA34" s="355" t="s">
        <v>82</v>
      </c>
      <c r="AB34" s="355" t="s">
        <v>83</v>
      </c>
      <c r="AC34" s="355" t="s">
        <v>84</v>
      </c>
      <c r="AD34" s="378"/>
      <c r="AE34" s="355" t="s">
        <v>78</v>
      </c>
      <c r="AF34" s="355" t="s">
        <v>52</v>
      </c>
      <c r="AG34" s="355" t="s">
        <v>79</v>
      </c>
      <c r="AH34" s="355" t="s">
        <v>80</v>
      </c>
      <c r="AI34" s="355" t="s">
        <v>81</v>
      </c>
      <c r="AJ34" s="355" t="s">
        <v>82</v>
      </c>
      <c r="AK34" s="355" t="s">
        <v>83</v>
      </c>
      <c r="AL34" s="355" t="s">
        <v>84</v>
      </c>
      <c r="AM34" s="378"/>
      <c r="AN34" s="355" t="s">
        <v>78</v>
      </c>
      <c r="AO34" s="355" t="s">
        <v>52</v>
      </c>
      <c r="AP34" s="355" t="s">
        <v>79</v>
      </c>
      <c r="AQ34" s="355" t="s">
        <v>80</v>
      </c>
      <c r="AR34" s="355" t="s">
        <v>81</v>
      </c>
      <c r="AS34" s="355" t="s">
        <v>82</v>
      </c>
      <c r="AT34" s="355" t="s">
        <v>83</v>
      </c>
      <c r="AU34" s="355" t="s">
        <v>84</v>
      </c>
      <c r="AV34" s="350"/>
      <c r="AW34" s="355" t="s">
        <v>78</v>
      </c>
      <c r="AX34" s="355" t="s">
        <v>52</v>
      </c>
      <c r="AY34" s="355" t="s">
        <v>79</v>
      </c>
      <c r="AZ34" s="355" t="s">
        <v>80</v>
      </c>
      <c r="BA34" s="355" t="s">
        <v>81</v>
      </c>
      <c r="BB34" s="355" t="s">
        <v>82</v>
      </c>
      <c r="BC34" s="355" t="s">
        <v>83</v>
      </c>
      <c r="BD34" s="355" t="s">
        <v>84</v>
      </c>
    </row>
    <row r="35" spans="1:56" s="363" customFormat="1" ht="24" customHeight="1" x14ac:dyDescent="0.15">
      <c r="A35" s="361"/>
      <c r="B35" s="381"/>
      <c r="C35" s="370"/>
      <c r="D35" s="383" t="s">
        <v>252</v>
      </c>
      <c r="E35" s="384">
        <f>SUM(N32,W32,AF32,AO32,AX32)</f>
        <v>0</v>
      </c>
      <c r="F35" s="385" t="s">
        <v>244</v>
      </c>
      <c r="G35" s="386">
        <f>SUM(V32:AC32)</f>
        <v>0</v>
      </c>
      <c r="H35" s="387"/>
      <c r="I35" s="388"/>
      <c r="J35" s="361"/>
      <c r="AD35" s="353"/>
      <c r="AE35" s="377"/>
      <c r="AF35" s="377"/>
      <c r="AG35" s="377"/>
      <c r="AH35" s="377"/>
      <c r="AI35" s="377"/>
      <c r="AJ35" s="377"/>
      <c r="AK35" s="377"/>
      <c r="AL35" s="377"/>
      <c r="AM35" s="353"/>
      <c r="AN35" s="389"/>
      <c r="AO35" s="389"/>
      <c r="AP35" s="389"/>
      <c r="AQ35" s="389"/>
      <c r="AR35" s="389"/>
      <c r="AS35" s="389"/>
      <c r="AT35" s="389"/>
      <c r="AU35" s="389"/>
      <c r="AV35" s="350"/>
      <c r="AW35" s="389"/>
      <c r="AX35" s="389"/>
      <c r="AY35" s="389"/>
      <c r="AZ35" s="389"/>
      <c r="BA35" s="389"/>
      <c r="BB35" s="389"/>
      <c r="BC35" s="389"/>
      <c r="BD35" s="389"/>
    </row>
    <row r="36" spans="1:56" s="363" customFormat="1" ht="24" customHeight="1" x14ac:dyDescent="0.15">
      <c r="A36" s="361"/>
      <c r="B36" s="381"/>
      <c r="C36" s="370"/>
      <c r="D36" s="383" t="s">
        <v>253</v>
      </c>
      <c r="E36" s="384">
        <f>SUM(O32,X32,AG32,AP32,AY32)</f>
        <v>0</v>
      </c>
      <c r="F36" s="385" t="s">
        <v>245</v>
      </c>
      <c r="G36" s="386">
        <f>SUM(AE32:AL32)</f>
        <v>0</v>
      </c>
      <c r="H36" s="390"/>
      <c r="I36" s="388"/>
      <c r="J36" s="361"/>
      <c r="AD36" s="353"/>
      <c r="AE36" s="377"/>
      <c r="AF36" s="377"/>
      <c r="AG36" s="377"/>
      <c r="AH36" s="377"/>
      <c r="AI36" s="377"/>
      <c r="AJ36" s="377"/>
      <c r="AK36" s="377"/>
      <c r="AL36" s="377"/>
      <c r="AM36" s="353"/>
      <c r="AN36" s="389"/>
      <c r="AO36" s="389"/>
      <c r="AP36" s="389"/>
      <c r="AQ36" s="389"/>
      <c r="AR36" s="389"/>
      <c r="AS36" s="389"/>
      <c r="AT36" s="389"/>
      <c r="AU36" s="389"/>
      <c r="AV36" s="350"/>
      <c r="AW36" s="389"/>
      <c r="AX36" s="389"/>
      <c r="AY36" s="389"/>
      <c r="AZ36" s="389"/>
      <c r="BA36" s="389"/>
      <c r="BB36" s="389"/>
      <c r="BC36" s="389"/>
      <c r="BD36" s="389"/>
    </row>
    <row r="37" spans="1:56" s="363" customFormat="1" ht="24" customHeight="1" x14ac:dyDescent="0.15">
      <c r="A37" s="361"/>
      <c r="B37" s="370"/>
      <c r="C37" s="370"/>
      <c r="D37" s="383" t="s">
        <v>254</v>
      </c>
      <c r="E37" s="384">
        <f>SUM(P32,Y32,AH32,AQ32,AZ32)</f>
        <v>0</v>
      </c>
      <c r="F37" s="385" t="s">
        <v>246</v>
      </c>
      <c r="G37" s="386">
        <f>SUM(AN32:AU32)</f>
        <v>0</v>
      </c>
      <c r="H37" s="390"/>
      <c r="I37" s="388"/>
      <c r="J37" s="361"/>
      <c r="AD37" s="355"/>
      <c r="AM37" s="355"/>
      <c r="AV37" s="391"/>
    </row>
    <row r="38" spans="1:56" s="363" customFormat="1" ht="24" customHeight="1" x14ac:dyDescent="0.15">
      <c r="A38" s="361"/>
      <c r="B38" s="370"/>
      <c r="C38" s="370"/>
      <c r="D38" s="383" t="s">
        <v>255</v>
      </c>
      <c r="E38" s="384">
        <f>SUM(Q32,Z32,AI32,AR32,BA32)</f>
        <v>0</v>
      </c>
      <c r="F38" s="385" t="s">
        <v>247</v>
      </c>
      <c r="G38" s="386">
        <f>SUM(AW32:BD32)</f>
        <v>0</v>
      </c>
      <c r="H38" s="390"/>
      <c r="I38" s="388"/>
      <c r="J38" s="361"/>
      <c r="K38" s="392"/>
      <c r="L38" s="392"/>
    </row>
    <row r="39" spans="1:56" ht="24" customHeight="1" x14ac:dyDescent="0.15">
      <c r="A39" s="343"/>
      <c r="B39" s="343"/>
      <c r="C39" s="393"/>
      <c r="D39" s="394" t="s">
        <v>257</v>
      </c>
      <c r="E39" s="395">
        <f>SUM(R32,AA32,AJ32,AS32,BB32)</f>
        <v>0</v>
      </c>
      <c r="F39" s="396"/>
      <c r="G39" s="396"/>
      <c r="H39" s="396"/>
      <c r="I39" s="396"/>
      <c r="J39" s="396"/>
      <c r="K39" s="397"/>
      <c r="L39" s="398"/>
    </row>
    <row r="40" spans="1:56" ht="24" customHeight="1" x14ac:dyDescent="0.15">
      <c r="A40" s="399"/>
      <c r="B40" s="399"/>
      <c r="C40" s="400"/>
      <c r="D40" s="401" t="s">
        <v>256</v>
      </c>
      <c r="E40" s="395">
        <f>SUM(S32,AB32,AK32,AT32,BC32)</f>
        <v>0</v>
      </c>
      <c r="F40" s="399"/>
      <c r="G40" s="399"/>
      <c r="H40" s="399"/>
      <c r="I40" s="399"/>
      <c r="J40" s="399"/>
      <c r="K40" s="402"/>
      <c r="L40" s="402"/>
    </row>
    <row r="41" spans="1:56" ht="24" customHeight="1" x14ac:dyDescent="0.15">
      <c r="A41" s="399"/>
      <c r="B41" s="399"/>
      <c r="C41" s="400"/>
      <c r="D41" s="401" t="s">
        <v>258</v>
      </c>
      <c r="E41" s="395">
        <f>SUM(T32,AC32,AL32,AU32,BD32)</f>
        <v>0</v>
      </c>
      <c r="F41" s="399"/>
      <c r="G41" s="399"/>
      <c r="H41" s="399"/>
      <c r="I41" s="403"/>
      <c r="J41" s="399"/>
      <c r="K41" s="404"/>
      <c r="L41" s="402"/>
    </row>
    <row r="43" spans="1:56" x14ac:dyDescent="0.15">
      <c r="D43" s="402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D31:E31"/>
    <mergeCell ref="K32:L32"/>
    <mergeCell ref="D25:E25"/>
    <mergeCell ref="D26:E26"/>
    <mergeCell ref="D27:E27"/>
    <mergeCell ref="D28:E28"/>
    <mergeCell ref="D29:E29"/>
    <mergeCell ref="D30:E30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44</vt:i4>
      </vt:variant>
    </vt:vector>
  </HeadingPairs>
  <TitlesOfParts>
    <vt:vector size="64" baseType="lpstr">
      <vt:lpstr>【記入例】様式3-2 （記入例　 数値入り）</vt:lpstr>
      <vt:lpstr>様式3-2</vt:lpstr>
      <vt:lpstr>様式4-2  (手入力とのリンク)</vt:lpstr>
      <vt:lpstr>様式5-2 (手入力用)</vt:lpstr>
      <vt:lpstr>様式4-2（様式５-２（自動入力）とのリンク） </vt:lpstr>
      <vt:lpstr>様式5-2（自動入力（記録簿からの自動入力））</vt:lpstr>
      <vt:lpstr>記録簿【４月】</vt:lpstr>
      <vt:lpstr>記録簿【５月】</vt:lpstr>
      <vt:lpstr>記録簿【６月】</vt:lpstr>
      <vt:lpstr>記録簿【７月】</vt:lpstr>
      <vt:lpstr>記録簿【８月】</vt:lpstr>
      <vt:lpstr>記録簿【９月】</vt:lpstr>
      <vt:lpstr>記録簿【１０月】</vt:lpstr>
      <vt:lpstr>記録簿【１１月】</vt:lpstr>
      <vt:lpstr>記録簿【１２月】</vt:lpstr>
      <vt:lpstr>記録簿【１月】</vt:lpstr>
      <vt:lpstr>記録簿【２月】</vt:lpstr>
      <vt:lpstr>記録簿【３月】</vt:lpstr>
      <vt:lpstr>リスト</vt:lpstr>
      <vt:lpstr>Sheet1</vt:lpstr>
      <vt:lpstr>①</vt:lpstr>
      <vt:lpstr>②</vt:lpstr>
      <vt:lpstr>③</vt:lpstr>
      <vt:lpstr>④</vt:lpstr>
      <vt:lpstr>⑤</vt:lpstr>
      <vt:lpstr>⑥</vt:lpstr>
      <vt:lpstr>⑦</vt:lpstr>
      <vt:lpstr>⑧</vt:lpstr>
      <vt:lpstr>'【記入例】様式3-2 （記入例　 数値入り）'!Print_Area</vt:lpstr>
      <vt:lpstr>記録簿【１０月】!Print_Area</vt:lpstr>
      <vt:lpstr>記録簿【１１月】!Print_Area</vt:lpstr>
      <vt:lpstr>記録簿【１２月】!Print_Area</vt:lpstr>
      <vt:lpstr>記録簿【１月】!Print_Area</vt:lpstr>
      <vt:lpstr>記録簿【２月】!Print_Area</vt:lpstr>
      <vt:lpstr>記録簿【３月】!Print_Area</vt:lpstr>
      <vt:lpstr>記録簿【４月】!Print_Area</vt:lpstr>
      <vt:lpstr>記録簿【５月】!Print_Area</vt:lpstr>
      <vt:lpstr>記録簿【６月】!Print_Area</vt:lpstr>
      <vt:lpstr>記録簿【７月】!Print_Area</vt:lpstr>
      <vt:lpstr>記録簿【８月】!Print_Area</vt:lpstr>
      <vt:lpstr>記録簿【９月】!Print_Area</vt:lpstr>
      <vt:lpstr>'様式3-2'!Print_Area</vt:lpstr>
      <vt:lpstr>'様式4-2  (手入力とのリンク)'!Print_Area</vt:lpstr>
      <vt:lpstr>'様式4-2（様式５-２（自動入力）とのリンク） '!Print_Area</vt:lpstr>
      <vt:lpstr>'様式5-2 (手入力用)'!Print_Area</vt:lpstr>
      <vt:lpstr>'様式5-2（自動入力（記録簿からの自動入力））'!Print_Area</vt:lpstr>
      <vt:lpstr>'【記入例】様式3-2 （記入例　 数値入り）'!Print_Titles</vt:lpstr>
      <vt:lpstr>記録簿【１０月】!Print_Titles</vt:lpstr>
      <vt:lpstr>記録簿【１１月】!Print_Titles</vt:lpstr>
      <vt:lpstr>記録簿【１２月】!Print_Titles</vt:lpstr>
      <vt:lpstr>記録簿【１月】!Print_Titles</vt:lpstr>
      <vt:lpstr>記録簿【２月】!Print_Titles</vt:lpstr>
      <vt:lpstr>記録簿【３月】!Print_Titles</vt:lpstr>
      <vt:lpstr>記録簿【４月】!Print_Titles</vt:lpstr>
      <vt:lpstr>記録簿【５月】!Print_Titles</vt:lpstr>
      <vt:lpstr>記録簿【６月】!Print_Titles</vt:lpstr>
      <vt:lpstr>記録簿【７月】!Print_Titles</vt:lpstr>
      <vt:lpstr>記録簿【８月】!Print_Titles</vt:lpstr>
      <vt:lpstr>記録簿【９月】!Print_Titles</vt:lpstr>
      <vt:lpstr>'様式3-2'!Print_Titles</vt:lpstr>
      <vt:lpstr>'様式5-2 (手入力用)'!Print_Titles</vt:lpstr>
      <vt:lpstr>'様式5-2（自動入力（記録簿からの自動入力））'!Print_Titles</vt:lpstr>
      <vt:lpstr>指導者</vt:lpstr>
      <vt:lpstr>領域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2023-01-24T00:33:27Z</cp:lastPrinted>
  <dcterms:modified xsi:type="dcterms:W3CDTF">2023-03-03T05:01:53Z</dcterms:modified>
</cp:coreProperties>
</file>