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1" activeTab="15"/>
  </bookViews>
  <sheets>
    <sheet name="様式３・４作成説明" sheetId="32" r:id="rId1"/>
    <sheet name="記録簿の使い方" sheetId="50" r:id="rId2"/>
    <sheet name="R5 校外研修日程" sheetId="57" r:id="rId3"/>
    <sheet name="様式３－３" sheetId="1" r:id="rId4"/>
    <sheet name="様式４－２" sheetId="3" r:id="rId5"/>
    <sheet name="記録簿４月" sheetId="22" r:id="rId6"/>
    <sheet name="５月 " sheetId="39" r:id="rId7"/>
    <sheet name="６月 " sheetId="40" r:id="rId8"/>
    <sheet name="７月" sheetId="41" r:id="rId9"/>
    <sheet name="８月 " sheetId="42" r:id="rId10"/>
    <sheet name="９月 " sheetId="43" r:id="rId11"/>
    <sheet name="10月 " sheetId="44" r:id="rId12"/>
    <sheet name="11月 " sheetId="45" r:id="rId13"/>
    <sheet name="12月" sheetId="46" r:id="rId14"/>
    <sheet name="１月" sheetId="47" r:id="rId15"/>
    <sheet name="２月" sheetId="48" r:id="rId16"/>
  </sheets>
  <definedNames>
    <definedName name="_xlnm.Print_Area" localSheetId="11">'10月 '!$A$1:$Q$46</definedName>
    <definedName name="_xlnm.Print_Area" localSheetId="12">'11月 '!$A$1:$Q$46</definedName>
    <definedName name="_xlnm.Print_Area" localSheetId="13">'12月'!$A$1:$Q$46</definedName>
    <definedName name="_xlnm.Print_Area" localSheetId="14">'１月'!$A$1:$Q$46</definedName>
    <definedName name="_xlnm.Print_Area" localSheetId="15">'２月'!$A$1:$Q$46</definedName>
    <definedName name="_xlnm.Print_Area" localSheetId="6">'５月 '!$A$1:$Q$46</definedName>
    <definedName name="_xlnm.Print_Area" localSheetId="7">'６月 '!$A$1:$Q$46</definedName>
    <definedName name="_xlnm.Print_Area" localSheetId="8">'７月'!$A$1:$Q$46</definedName>
    <definedName name="_xlnm.Print_Area" localSheetId="9">'８月 '!$A$1:$Q$46</definedName>
    <definedName name="_xlnm.Print_Area" localSheetId="10">'９月 '!$A$1:$Q$46</definedName>
    <definedName name="_xlnm.Print_Area" localSheetId="5">記録簿４月!$A$1:$Q$46</definedName>
    <definedName name="_xlnm.Print_Area" localSheetId="1">記録簿の使い方!$A$1:$Q$58</definedName>
    <definedName name="_xlnm.Print_Area" localSheetId="0">様式３・４作成説明!$A$1:$AB$69</definedName>
    <definedName name="_xlnm.Print_Area" localSheetId="3">'様式３－３'!$A$1:$AA$58</definedName>
    <definedName name="_xlnm.Print_Area" localSheetId="4">'様式４－２'!$A$1:$M$33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48" l="1"/>
  <c r="B12" i="47"/>
  <c r="B12" i="46"/>
  <c r="B12" i="45"/>
  <c r="B12" i="44"/>
  <c r="B12" i="43"/>
  <c r="B12" i="42"/>
  <c r="B12" i="41"/>
  <c r="B12" i="40"/>
  <c r="B12" i="39"/>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6" i="22"/>
  <c r="S33" i="22"/>
  <c r="S15" i="22"/>
  <c r="S39" i="22"/>
  <c r="S38" i="22"/>
  <c r="S37" i="22"/>
  <c r="S35" i="22"/>
  <c r="S34" i="22"/>
  <c r="S32" i="22"/>
  <c r="S31" i="22"/>
  <c r="S30" i="22"/>
  <c r="S29" i="22"/>
  <c r="S28" i="22"/>
  <c r="S27" i="22"/>
  <c r="S26" i="22"/>
  <c r="S25" i="22"/>
  <c r="S24" i="22"/>
  <c r="S23" i="22"/>
  <c r="S22" i="22"/>
  <c r="S21" i="22"/>
  <c r="S20" i="22"/>
  <c r="S19" i="22"/>
  <c r="S18" i="22"/>
  <c r="S17" i="22"/>
  <c r="S16" i="22"/>
  <c r="S45" i="48" l="1"/>
  <c r="S43" i="48"/>
  <c r="CB42" i="48"/>
  <c r="CA42" i="48"/>
  <c r="BZ42" i="48"/>
  <c r="BY42" i="48"/>
  <c r="BX42" i="48"/>
  <c r="BW42" i="48"/>
  <c r="BV42" i="48"/>
  <c r="BU42" i="48"/>
  <c r="BT42" i="48"/>
  <c r="BG42" i="48"/>
  <c r="BF42" i="48"/>
  <c r="BE42" i="48"/>
  <c r="BD42" i="48"/>
  <c r="BC42" i="48"/>
  <c r="BB42" i="48"/>
  <c r="BA42" i="48"/>
  <c r="AZ42" i="48"/>
  <c r="AY42" i="48"/>
  <c r="AW42" i="48"/>
  <c r="AV42" i="48"/>
  <c r="AU42" i="48"/>
  <c r="AT42" i="48"/>
  <c r="AS42" i="48"/>
  <c r="AR42" i="48"/>
  <c r="AQ42" i="48"/>
  <c r="AP42" i="48"/>
  <c r="AO42" i="48"/>
  <c r="AM42" i="48"/>
  <c r="AL42" i="48"/>
  <c r="AK42" i="48"/>
  <c r="AJ42" i="48"/>
  <c r="AI42" i="48"/>
  <c r="AH42" i="48"/>
  <c r="AG42" i="48"/>
  <c r="AF42" i="48"/>
  <c r="AE42" i="48"/>
  <c r="AC42" i="48"/>
  <c r="AB42" i="48"/>
  <c r="AA42" i="48"/>
  <c r="Z42" i="48"/>
  <c r="Y42" i="48"/>
  <c r="X42" i="48"/>
  <c r="W42" i="48"/>
  <c r="V42" i="48"/>
  <c r="U42" i="48"/>
  <c r="CB41" i="48"/>
  <c r="CA41" i="48"/>
  <c r="BZ41" i="48"/>
  <c r="BY41" i="48"/>
  <c r="BX41" i="48"/>
  <c r="BW41" i="48"/>
  <c r="BV41" i="48"/>
  <c r="BU41" i="48"/>
  <c r="BT41" i="48"/>
  <c r="BG41" i="48"/>
  <c r="BF41" i="48"/>
  <c r="BE41" i="48"/>
  <c r="BD41" i="48"/>
  <c r="BC41" i="48"/>
  <c r="BB41" i="48"/>
  <c r="BA41" i="48"/>
  <c r="AZ41" i="48"/>
  <c r="AY41" i="48"/>
  <c r="AW41" i="48"/>
  <c r="AV41" i="48"/>
  <c r="AU41" i="48"/>
  <c r="AT41" i="48"/>
  <c r="AS41" i="48"/>
  <c r="AR41" i="48"/>
  <c r="AQ41" i="48"/>
  <c r="AP41" i="48"/>
  <c r="AO41" i="48"/>
  <c r="AM41" i="48"/>
  <c r="AL41" i="48"/>
  <c r="AK41" i="48"/>
  <c r="AJ41" i="48"/>
  <c r="AI41" i="48"/>
  <c r="AH41" i="48"/>
  <c r="AG41" i="48"/>
  <c r="AF41" i="48"/>
  <c r="AE41" i="48"/>
  <c r="AC41" i="48"/>
  <c r="AB41" i="48"/>
  <c r="AA41" i="48"/>
  <c r="Z41" i="48"/>
  <c r="Y41" i="48"/>
  <c r="X41" i="48"/>
  <c r="W41" i="48"/>
  <c r="V41" i="48"/>
  <c r="U41" i="48"/>
  <c r="CB40" i="48"/>
  <c r="CA40" i="48"/>
  <c r="BZ40" i="48"/>
  <c r="BY40" i="48"/>
  <c r="BX40" i="48"/>
  <c r="BW40" i="48"/>
  <c r="BV40" i="48"/>
  <c r="BU40" i="48"/>
  <c r="BT40" i="48"/>
  <c r="BG40" i="48"/>
  <c r="BF40" i="48"/>
  <c r="BE40" i="48"/>
  <c r="BD40" i="48"/>
  <c r="BC40" i="48"/>
  <c r="BB40" i="48"/>
  <c r="BA40" i="48"/>
  <c r="AZ40" i="48"/>
  <c r="AY40" i="48"/>
  <c r="AW40" i="48"/>
  <c r="AV40" i="48"/>
  <c r="AU40" i="48"/>
  <c r="AT40" i="48"/>
  <c r="AS40" i="48"/>
  <c r="AR40" i="48"/>
  <c r="AQ40" i="48"/>
  <c r="AP40" i="48"/>
  <c r="AO40" i="48"/>
  <c r="AM40" i="48"/>
  <c r="AL40" i="48"/>
  <c r="AK40" i="48"/>
  <c r="AJ40" i="48"/>
  <c r="AI40" i="48"/>
  <c r="AH40" i="48"/>
  <c r="AG40" i="48"/>
  <c r="AF40" i="48"/>
  <c r="AE40" i="48"/>
  <c r="AC40" i="48"/>
  <c r="AB40" i="48"/>
  <c r="AA40" i="48"/>
  <c r="Z40" i="48"/>
  <c r="Y40" i="48"/>
  <c r="X40" i="48"/>
  <c r="W40" i="48"/>
  <c r="V40" i="48"/>
  <c r="U40" i="48"/>
  <c r="CB39" i="48"/>
  <c r="CA39" i="48"/>
  <c r="BZ39" i="48"/>
  <c r="BY39" i="48"/>
  <c r="BX39" i="48"/>
  <c r="BW39" i="48"/>
  <c r="BV39" i="48"/>
  <c r="BU39" i="48"/>
  <c r="BT39" i="48"/>
  <c r="BG39" i="48"/>
  <c r="BF39" i="48"/>
  <c r="BE39" i="48"/>
  <c r="BD39" i="48"/>
  <c r="BC39" i="48"/>
  <c r="BB39" i="48"/>
  <c r="BA39" i="48"/>
  <c r="AZ39" i="48"/>
  <c r="AY39" i="48"/>
  <c r="AW39" i="48"/>
  <c r="AV39" i="48"/>
  <c r="AU39" i="48"/>
  <c r="AT39" i="48"/>
  <c r="AS39" i="48"/>
  <c r="AR39" i="48"/>
  <c r="AQ39" i="48"/>
  <c r="AP39" i="48"/>
  <c r="AO39" i="48"/>
  <c r="AM39" i="48"/>
  <c r="AL39" i="48"/>
  <c r="AK39" i="48"/>
  <c r="AJ39" i="48"/>
  <c r="AI39" i="48"/>
  <c r="AH39" i="48"/>
  <c r="AG39" i="48"/>
  <c r="AF39" i="48"/>
  <c r="AE39" i="48"/>
  <c r="AC39" i="48"/>
  <c r="AB39" i="48"/>
  <c r="AA39" i="48"/>
  <c r="Z39" i="48"/>
  <c r="Y39" i="48"/>
  <c r="X39" i="48"/>
  <c r="W39" i="48"/>
  <c r="V39" i="48"/>
  <c r="U39" i="48"/>
  <c r="CB38" i="48"/>
  <c r="CA38" i="48"/>
  <c r="BZ38" i="48"/>
  <c r="BY38" i="48"/>
  <c r="BX38" i="48"/>
  <c r="BW38" i="48"/>
  <c r="BV38" i="48"/>
  <c r="BU38" i="48"/>
  <c r="BT38" i="48"/>
  <c r="BG38" i="48"/>
  <c r="BF38" i="48"/>
  <c r="BE38" i="48"/>
  <c r="BD38" i="48"/>
  <c r="BC38" i="48"/>
  <c r="BB38" i="48"/>
  <c r="BA38" i="48"/>
  <c r="AZ38" i="48"/>
  <c r="AY38" i="48"/>
  <c r="AW38" i="48"/>
  <c r="AV38" i="48"/>
  <c r="AU38" i="48"/>
  <c r="AT38" i="48"/>
  <c r="AS38" i="48"/>
  <c r="AR38" i="48"/>
  <c r="AQ38" i="48"/>
  <c r="AP38" i="48"/>
  <c r="AO38" i="48"/>
  <c r="AM38" i="48"/>
  <c r="AL38" i="48"/>
  <c r="AK38" i="48"/>
  <c r="AJ38" i="48"/>
  <c r="AI38" i="48"/>
  <c r="AH38" i="48"/>
  <c r="AG38" i="48"/>
  <c r="AF38" i="48"/>
  <c r="AE38" i="48"/>
  <c r="AC38" i="48"/>
  <c r="AB38" i="48"/>
  <c r="AA38" i="48"/>
  <c r="Z38" i="48"/>
  <c r="Y38" i="48"/>
  <c r="X38" i="48"/>
  <c r="W38" i="48"/>
  <c r="V38" i="48"/>
  <c r="U38" i="48"/>
  <c r="CB37" i="48"/>
  <c r="CA37" i="48"/>
  <c r="BZ37" i="48"/>
  <c r="BY37" i="48"/>
  <c r="BX37" i="48"/>
  <c r="BW37" i="48"/>
  <c r="BV37" i="48"/>
  <c r="BU37" i="48"/>
  <c r="BT37" i="48"/>
  <c r="BG37" i="48"/>
  <c r="BF37" i="48"/>
  <c r="BE37" i="48"/>
  <c r="BD37" i="48"/>
  <c r="BC37" i="48"/>
  <c r="BB37" i="48"/>
  <c r="BA37" i="48"/>
  <c r="AZ37" i="48"/>
  <c r="AY37" i="48"/>
  <c r="AW37" i="48"/>
  <c r="AV37" i="48"/>
  <c r="AU37" i="48"/>
  <c r="AT37" i="48"/>
  <c r="AS37" i="48"/>
  <c r="AR37" i="48"/>
  <c r="AQ37" i="48"/>
  <c r="AP37" i="48"/>
  <c r="AO37" i="48"/>
  <c r="AM37" i="48"/>
  <c r="AL37" i="48"/>
  <c r="AK37" i="48"/>
  <c r="AJ37" i="48"/>
  <c r="AI37" i="48"/>
  <c r="AH37" i="48"/>
  <c r="AG37" i="48"/>
  <c r="AF37" i="48"/>
  <c r="AE37" i="48"/>
  <c r="AC37" i="48"/>
  <c r="AB37" i="48"/>
  <c r="AA37" i="48"/>
  <c r="Z37" i="48"/>
  <c r="Y37" i="48"/>
  <c r="X37" i="48"/>
  <c r="W37" i="48"/>
  <c r="V37" i="48"/>
  <c r="U37" i="48"/>
  <c r="CB36" i="48"/>
  <c r="CA36" i="48"/>
  <c r="BZ36" i="48"/>
  <c r="BY36" i="48"/>
  <c r="BX36" i="48"/>
  <c r="BW36" i="48"/>
  <c r="BV36" i="48"/>
  <c r="BU36" i="48"/>
  <c r="BT36" i="48"/>
  <c r="BG36" i="48"/>
  <c r="BF36" i="48"/>
  <c r="BE36" i="48"/>
  <c r="BD36" i="48"/>
  <c r="BC36" i="48"/>
  <c r="BB36" i="48"/>
  <c r="BA36" i="48"/>
  <c r="AZ36" i="48"/>
  <c r="AY36" i="48"/>
  <c r="AW36" i="48"/>
  <c r="AV36" i="48"/>
  <c r="AU36" i="48"/>
  <c r="AT36" i="48"/>
  <c r="AS36" i="48"/>
  <c r="AR36" i="48"/>
  <c r="AQ36" i="48"/>
  <c r="AP36" i="48"/>
  <c r="AO36" i="48"/>
  <c r="AM36" i="48"/>
  <c r="AL36" i="48"/>
  <c r="AK36" i="48"/>
  <c r="AJ36" i="48"/>
  <c r="AI36" i="48"/>
  <c r="AH36" i="48"/>
  <c r="AG36" i="48"/>
  <c r="AF36" i="48"/>
  <c r="AE36" i="48"/>
  <c r="AC36" i="48"/>
  <c r="AB36" i="48"/>
  <c r="AA36" i="48"/>
  <c r="Z36" i="48"/>
  <c r="Y36" i="48"/>
  <c r="X36" i="48"/>
  <c r="W36" i="48"/>
  <c r="V36" i="48"/>
  <c r="U36" i="48"/>
  <c r="CB35" i="48"/>
  <c r="CA35" i="48"/>
  <c r="BZ35" i="48"/>
  <c r="BY35" i="48"/>
  <c r="BX35" i="48"/>
  <c r="BW35" i="48"/>
  <c r="BV35" i="48"/>
  <c r="BU35" i="48"/>
  <c r="BT35" i="48"/>
  <c r="BG35" i="48"/>
  <c r="BF35" i="48"/>
  <c r="BE35" i="48"/>
  <c r="BD35" i="48"/>
  <c r="BC35" i="48"/>
  <c r="BB35" i="48"/>
  <c r="BA35" i="48"/>
  <c r="AZ35" i="48"/>
  <c r="AY35" i="48"/>
  <c r="AW35" i="48"/>
  <c r="AV35" i="48"/>
  <c r="AU35" i="48"/>
  <c r="AT35" i="48"/>
  <c r="AS35" i="48"/>
  <c r="AR35" i="48"/>
  <c r="AQ35" i="48"/>
  <c r="AP35" i="48"/>
  <c r="AO35" i="48"/>
  <c r="AM35" i="48"/>
  <c r="AL35" i="48"/>
  <c r="AK35" i="48"/>
  <c r="AJ35" i="48"/>
  <c r="AI35" i="48"/>
  <c r="AH35" i="48"/>
  <c r="AG35" i="48"/>
  <c r="AF35" i="48"/>
  <c r="AE35" i="48"/>
  <c r="AC35" i="48"/>
  <c r="AB35" i="48"/>
  <c r="AA35" i="48"/>
  <c r="Z35" i="48"/>
  <c r="Y35" i="48"/>
  <c r="X35" i="48"/>
  <c r="W35" i="48"/>
  <c r="V35" i="48"/>
  <c r="U35" i="48"/>
  <c r="CB34" i="48"/>
  <c r="CA34" i="48"/>
  <c r="BZ34" i="48"/>
  <c r="BY34" i="48"/>
  <c r="BX34" i="48"/>
  <c r="BW34" i="48"/>
  <c r="BV34" i="48"/>
  <c r="BU34" i="48"/>
  <c r="BT34" i="48"/>
  <c r="BG34" i="48"/>
  <c r="BF34" i="48"/>
  <c r="BE34" i="48"/>
  <c r="BD34" i="48"/>
  <c r="BC34" i="48"/>
  <c r="BB34" i="48"/>
  <c r="BA34" i="48"/>
  <c r="AZ34" i="48"/>
  <c r="AY34" i="48"/>
  <c r="AW34" i="48"/>
  <c r="AV34" i="48"/>
  <c r="AU34" i="48"/>
  <c r="AT34" i="48"/>
  <c r="AS34" i="48"/>
  <c r="AR34" i="48"/>
  <c r="AQ34" i="48"/>
  <c r="AP34" i="48"/>
  <c r="AO34" i="48"/>
  <c r="AM34" i="48"/>
  <c r="AL34" i="48"/>
  <c r="AK34" i="48"/>
  <c r="AJ34" i="48"/>
  <c r="AI34" i="48"/>
  <c r="AH34" i="48"/>
  <c r="AG34" i="48"/>
  <c r="AF34" i="48"/>
  <c r="AE34" i="48"/>
  <c r="AC34" i="48"/>
  <c r="AB34" i="48"/>
  <c r="AA34" i="48"/>
  <c r="Z34" i="48"/>
  <c r="Y34" i="48"/>
  <c r="X34" i="48"/>
  <c r="W34" i="48"/>
  <c r="V34" i="48"/>
  <c r="U34" i="48"/>
  <c r="CB33" i="48"/>
  <c r="CA33" i="48"/>
  <c r="BZ33" i="48"/>
  <c r="BY33" i="48"/>
  <c r="BX33" i="48"/>
  <c r="BW33" i="48"/>
  <c r="BV33" i="48"/>
  <c r="BU33" i="48"/>
  <c r="BT33" i="48"/>
  <c r="BG33" i="48"/>
  <c r="BF33" i="48"/>
  <c r="BE33" i="48"/>
  <c r="BD33" i="48"/>
  <c r="BC33" i="48"/>
  <c r="BB33" i="48"/>
  <c r="BA33" i="48"/>
  <c r="AZ33" i="48"/>
  <c r="AY33" i="48"/>
  <c r="AW33" i="48"/>
  <c r="AV33" i="48"/>
  <c r="AU33" i="48"/>
  <c r="AT33" i="48"/>
  <c r="AS33" i="48"/>
  <c r="AR33" i="48"/>
  <c r="AQ33" i="48"/>
  <c r="AP33" i="48"/>
  <c r="AO33" i="48"/>
  <c r="AM33" i="48"/>
  <c r="AL33" i="48"/>
  <c r="AK33" i="48"/>
  <c r="AJ33" i="48"/>
  <c r="AI33" i="48"/>
  <c r="AH33" i="48"/>
  <c r="AG33" i="48"/>
  <c r="AF33" i="48"/>
  <c r="AE33" i="48"/>
  <c r="AC33" i="48"/>
  <c r="AB33" i="48"/>
  <c r="AA33" i="48"/>
  <c r="Z33" i="48"/>
  <c r="Y33" i="48"/>
  <c r="X33" i="48"/>
  <c r="W33" i="48"/>
  <c r="V33" i="48"/>
  <c r="U33" i="48"/>
  <c r="CB32" i="48"/>
  <c r="CA32" i="48"/>
  <c r="BZ32" i="48"/>
  <c r="BY32" i="48"/>
  <c r="BX32" i="48"/>
  <c r="BW32" i="48"/>
  <c r="BV32" i="48"/>
  <c r="BU32" i="48"/>
  <c r="BT32" i="48"/>
  <c r="BG32" i="48"/>
  <c r="BF32" i="48"/>
  <c r="BE32" i="48"/>
  <c r="BD32" i="48"/>
  <c r="BC32" i="48"/>
  <c r="BB32" i="48"/>
  <c r="BA32" i="48"/>
  <c r="AZ32" i="48"/>
  <c r="AY32" i="48"/>
  <c r="AW32" i="48"/>
  <c r="AV32" i="48"/>
  <c r="AU32" i="48"/>
  <c r="AT32" i="48"/>
  <c r="AS32" i="48"/>
  <c r="AR32" i="48"/>
  <c r="AQ32" i="48"/>
  <c r="AP32" i="48"/>
  <c r="AO32" i="48"/>
  <c r="AM32" i="48"/>
  <c r="AL32" i="48"/>
  <c r="AK32" i="48"/>
  <c r="AJ32" i="48"/>
  <c r="AI32" i="48"/>
  <c r="AH32" i="48"/>
  <c r="AG32" i="48"/>
  <c r="AF32" i="48"/>
  <c r="AE32" i="48"/>
  <c r="AC32" i="48"/>
  <c r="AB32" i="48"/>
  <c r="AA32" i="48"/>
  <c r="Z32" i="48"/>
  <c r="Y32" i="48"/>
  <c r="X32" i="48"/>
  <c r="W32" i="48"/>
  <c r="V32" i="48"/>
  <c r="U32" i="48"/>
  <c r="CB31" i="48"/>
  <c r="CA31" i="48"/>
  <c r="BZ31" i="48"/>
  <c r="BY31" i="48"/>
  <c r="BX31" i="48"/>
  <c r="BW31" i="48"/>
  <c r="BV31" i="48"/>
  <c r="BU31" i="48"/>
  <c r="BT31" i="48"/>
  <c r="BG31" i="48"/>
  <c r="BF31" i="48"/>
  <c r="BE31" i="48"/>
  <c r="BD31" i="48"/>
  <c r="BC31" i="48"/>
  <c r="BB31" i="48"/>
  <c r="BA31" i="48"/>
  <c r="AZ31" i="48"/>
  <c r="AY31" i="48"/>
  <c r="AW31" i="48"/>
  <c r="AV31" i="48"/>
  <c r="AU31" i="48"/>
  <c r="AT31" i="48"/>
  <c r="AS31" i="48"/>
  <c r="AR31" i="48"/>
  <c r="AQ31" i="48"/>
  <c r="AP31" i="48"/>
  <c r="AO31" i="48"/>
  <c r="AM31" i="48"/>
  <c r="AL31" i="48"/>
  <c r="AK31" i="48"/>
  <c r="AJ31" i="48"/>
  <c r="AI31" i="48"/>
  <c r="AH31" i="48"/>
  <c r="AG31" i="48"/>
  <c r="AF31" i="48"/>
  <c r="AE31" i="48"/>
  <c r="AC31" i="48"/>
  <c r="AB31" i="48"/>
  <c r="AA31" i="48"/>
  <c r="Z31" i="48"/>
  <c r="Y31" i="48"/>
  <c r="X31" i="48"/>
  <c r="W31" i="48"/>
  <c r="V31" i="48"/>
  <c r="U31" i="48"/>
  <c r="CB30" i="48"/>
  <c r="CA30" i="48"/>
  <c r="BZ30" i="48"/>
  <c r="BY30" i="48"/>
  <c r="BX30" i="48"/>
  <c r="BW30" i="48"/>
  <c r="BV30" i="48"/>
  <c r="BU30" i="48"/>
  <c r="BT30" i="48"/>
  <c r="BG30" i="48"/>
  <c r="BF30" i="48"/>
  <c r="BE30" i="48"/>
  <c r="BD30" i="48"/>
  <c r="BC30" i="48"/>
  <c r="BB30" i="48"/>
  <c r="BA30" i="48"/>
  <c r="AZ30" i="48"/>
  <c r="AY30" i="48"/>
  <c r="AW30" i="48"/>
  <c r="AV30" i="48"/>
  <c r="AU30" i="48"/>
  <c r="AT30" i="48"/>
  <c r="AS30" i="48"/>
  <c r="AR30" i="48"/>
  <c r="AQ30" i="48"/>
  <c r="AP30" i="48"/>
  <c r="AO30" i="48"/>
  <c r="AM30" i="48"/>
  <c r="AL30" i="48"/>
  <c r="AK30" i="48"/>
  <c r="AJ30" i="48"/>
  <c r="AI30" i="48"/>
  <c r="AH30" i="48"/>
  <c r="AG30" i="48"/>
  <c r="AF30" i="48"/>
  <c r="AE30" i="48"/>
  <c r="AC30" i="48"/>
  <c r="AB30" i="48"/>
  <c r="AA30" i="48"/>
  <c r="Z30" i="48"/>
  <c r="Y30" i="48"/>
  <c r="X30" i="48"/>
  <c r="W30" i="48"/>
  <c r="V30" i="48"/>
  <c r="U30" i="48"/>
  <c r="CB29" i="48"/>
  <c r="CA29" i="48"/>
  <c r="BZ29" i="48"/>
  <c r="BY29" i="48"/>
  <c r="BX29" i="48"/>
  <c r="BW29" i="48"/>
  <c r="BV29" i="48"/>
  <c r="BU29" i="48"/>
  <c r="BT29" i="48"/>
  <c r="BG29" i="48"/>
  <c r="BF29" i="48"/>
  <c r="BE29" i="48"/>
  <c r="BD29" i="48"/>
  <c r="BC29" i="48"/>
  <c r="BB29" i="48"/>
  <c r="BA29" i="48"/>
  <c r="AZ29" i="48"/>
  <c r="AY29" i="48"/>
  <c r="AW29" i="48"/>
  <c r="AV29" i="48"/>
  <c r="AU29" i="48"/>
  <c r="AT29" i="48"/>
  <c r="AS29" i="48"/>
  <c r="AR29" i="48"/>
  <c r="AQ29" i="48"/>
  <c r="AP29" i="48"/>
  <c r="AO29" i="48"/>
  <c r="AM29" i="48"/>
  <c r="AL29" i="48"/>
  <c r="AK29" i="48"/>
  <c r="AJ29" i="48"/>
  <c r="AI29" i="48"/>
  <c r="AH29" i="48"/>
  <c r="AG29" i="48"/>
  <c r="AF29" i="48"/>
  <c r="AE29" i="48"/>
  <c r="AC29" i="48"/>
  <c r="AB29" i="48"/>
  <c r="AA29" i="48"/>
  <c r="Z29" i="48"/>
  <c r="Y29" i="48"/>
  <c r="X29" i="48"/>
  <c r="W29" i="48"/>
  <c r="V29" i="48"/>
  <c r="U29" i="48"/>
  <c r="CB28" i="48"/>
  <c r="CA28" i="48"/>
  <c r="BZ28" i="48"/>
  <c r="BY28" i="48"/>
  <c r="BX28" i="48"/>
  <c r="BW28" i="48"/>
  <c r="BV28" i="48"/>
  <c r="BU28" i="48"/>
  <c r="BT28" i="48"/>
  <c r="BG28" i="48"/>
  <c r="BF28" i="48"/>
  <c r="BE28" i="48"/>
  <c r="BD28" i="48"/>
  <c r="BC28" i="48"/>
  <c r="BB28" i="48"/>
  <c r="BA28" i="48"/>
  <c r="AZ28" i="48"/>
  <c r="AY28" i="48"/>
  <c r="AW28" i="48"/>
  <c r="AV28" i="48"/>
  <c r="AU28" i="48"/>
  <c r="AT28" i="48"/>
  <c r="AS28" i="48"/>
  <c r="AR28" i="48"/>
  <c r="AQ28" i="48"/>
  <c r="AP28" i="48"/>
  <c r="AO28" i="48"/>
  <c r="AM28" i="48"/>
  <c r="AL28" i="48"/>
  <c r="AK28" i="48"/>
  <c r="AJ28" i="48"/>
  <c r="AI28" i="48"/>
  <c r="AH28" i="48"/>
  <c r="AG28" i="48"/>
  <c r="AF28" i="48"/>
  <c r="AE28" i="48"/>
  <c r="AC28" i="48"/>
  <c r="AB28" i="48"/>
  <c r="AA28" i="48"/>
  <c r="Z28" i="48"/>
  <c r="Y28" i="48"/>
  <c r="X28" i="48"/>
  <c r="W28" i="48"/>
  <c r="V28" i="48"/>
  <c r="U28" i="48"/>
  <c r="CB27" i="48"/>
  <c r="CA27" i="48"/>
  <c r="BZ27" i="48"/>
  <c r="BY27" i="48"/>
  <c r="BX27" i="48"/>
  <c r="BW27" i="48"/>
  <c r="BV27" i="48"/>
  <c r="BU27" i="48"/>
  <c r="BT27" i="48"/>
  <c r="BG27" i="48"/>
  <c r="BF27" i="48"/>
  <c r="BE27" i="48"/>
  <c r="BD27" i="48"/>
  <c r="BC27" i="48"/>
  <c r="BB27" i="48"/>
  <c r="BA27" i="48"/>
  <c r="AZ27" i="48"/>
  <c r="AY27" i="48"/>
  <c r="AW27" i="48"/>
  <c r="AV27" i="48"/>
  <c r="AU27" i="48"/>
  <c r="AT27" i="48"/>
  <c r="AS27" i="48"/>
  <c r="AR27" i="48"/>
  <c r="AQ27" i="48"/>
  <c r="AP27" i="48"/>
  <c r="AO27" i="48"/>
  <c r="AM27" i="48"/>
  <c r="AL27" i="48"/>
  <c r="AK27" i="48"/>
  <c r="AJ27" i="48"/>
  <c r="AI27" i="48"/>
  <c r="AH27" i="48"/>
  <c r="AG27" i="48"/>
  <c r="AF27" i="48"/>
  <c r="AE27" i="48"/>
  <c r="AC27" i="48"/>
  <c r="AB27" i="48"/>
  <c r="AA27" i="48"/>
  <c r="Z27" i="48"/>
  <c r="Y27" i="48"/>
  <c r="X27" i="48"/>
  <c r="W27" i="48"/>
  <c r="V27" i="48"/>
  <c r="U27" i="48"/>
  <c r="CB26" i="48"/>
  <c r="CA26" i="48"/>
  <c r="BZ26" i="48"/>
  <c r="BY26" i="48"/>
  <c r="BX26" i="48"/>
  <c r="BW26" i="48"/>
  <c r="BV26" i="48"/>
  <c r="BU26" i="48"/>
  <c r="BT26" i="48"/>
  <c r="BG26" i="48"/>
  <c r="BF26" i="48"/>
  <c r="BE26" i="48"/>
  <c r="BD26" i="48"/>
  <c r="BC26" i="48"/>
  <c r="BB26" i="48"/>
  <c r="BA26" i="48"/>
  <c r="AZ26" i="48"/>
  <c r="AY26" i="48"/>
  <c r="AW26" i="48"/>
  <c r="AV26" i="48"/>
  <c r="AU26" i="48"/>
  <c r="AT26" i="48"/>
  <c r="AS26" i="48"/>
  <c r="AR26" i="48"/>
  <c r="AQ26" i="48"/>
  <c r="AP26" i="48"/>
  <c r="AO26" i="48"/>
  <c r="AM26" i="48"/>
  <c r="AL26" i="48"/>
  <c r="AK26" i="48"/>
  <c r="AJ26" i="48"/>
  <c r="AI26" i="48"/>
  <c r="AH26" i="48"/>
  <c r="AG26" i="48"/>
  <c r="AF26" i="48"/>
  <c r="AE26" i="48"/>
  <c r="AC26" i="48"/>
  <c r="AB26" i="48"/>
  <c r="AA26" i="48"/>
  <c r="Z26" i="48"/>
  <c r="Y26" i="48"/>
  <c r="X26" i="48"/>
  <c r="W26" i="48"/>
  <c r="V26" i="48"/>
  <c r="U26" i="48"/>
  <c r="CB25" i="48"/>
  <c r="CA25" i="48"/>
  <c r="BZ25" i="48"/>
  <c r="BY25" i="48"/>
  <c r="BX25" i="48"/>
  <c r="BW25" i="48"/>
  <c r="BV25" i="48"/>
  <c r="BU25" i="48"/>
  <c r="BT25" i="48"/>
  <c r="BG25" i="48"/>
  <c r="BF25" i="48"/>
  <c r="BE25" i="48"/>
  <c r="BD25" i="48"/>
  <c r="BC25" i="48"/>
  <c r="BB25" i="48"/>
  <c r="BA25" i="48"/>
  <c r="AZ25" i="48"/>
  <c r="AY25" i="48"/>
  <c r="AW25" i="48"/>
  <c r="AV25" i="48"/>
  <c r="AU25" i="48"/>
  <c r="AT25" i="48"/>
  <c r="AS25" i="48"/>
  <c r="AR25" i="48"/>
  <c r="AQ25" i="48"/>
  <c r="AP25" i="48"/>
  <c r="AO25" i="48"/>
  <c r="AM25" i="48"/>
  <c r="AL25" i="48"/>
  <c r="AK25" i="48"/>
  <c r="AJ25" i="48"/>
  <c r="AI25" i="48"/>
  <c r="AH25" i="48"/>
  <c r="AG25" i="48"/>
  <c r="AF25" i="48"/>
  <c r="AE25" i="48"/>
  <c r="AC25" i="48"/>
  <c r="AB25" i="48"/>
  <c r="AA25" i="48"/>
  <c r="Z25" i="48"/>
  <c r="Y25" i="48"/>
  <c r="X25" i="48"/>
  <c r="W25" i="48"/>
  <c r="V25" i="48"/>
  <c r="U25" i="48"/>
  <c r="CB24" i="48"/>
  <c r="CA24" i="48"/>
  <c r="BZ24" i="48"/>
  <c r="BY24" i="48"/>
  <c r="BX24" i="48"/>
  <c r="BW24" i="48"/>
  <c r="BV24" i="48"/>
  <c r="BU24" i="48"/>
  <c r="BT24" i="48"/>
  <c r="BG24" i="48"/>
  <c r="BF24" i="48"/>
  <c r="BE24" i="48"/>
  <c r="BD24" i="48"/>
  <c r="BC24" i="48"/>
  <c r="BB24" i="48"/>
  <c r="BA24" i="48"/>
  <c r="AZ24" i="48"/>
  <c r="AY24" i="48"/>
  <c r="AW24" i="48"/>
  <c r="AV24" i="48"/>
  <c r="AU24" i="48"/>
  <c r="AT24" i="48"/>
  <c r="AS24" i="48"/>
  <c r="AR24" i="48"/>
  <c r="AQ24" i="48"/>
  <c r="AP24" i="48"/>
  <c r="AO24" i="48"/>
  <c r="AM24" i="48"/>
  <c r="AL24" i="48"/>
  <c r="AK24" i="48"/>
  <c r="AJ24" i="48"/>
  <c r="AI24" i="48"/>
  <c r="AH24" i="48"/>
  <c r="AG24" i="48"/>
  <c r="AF24" i="48"/>
  <c r="AE24" i="48"/>
  <c r="AC24" i="48"/>
  <c r="AB24" i="48"/>
  <c r="AA24" i="48"/>
  <c r="Z24" i="48"/>
  <c r="Y24" i="48"/>
  <c r="X24" i="48"/>
  <c r="W24" i="48"/>
  <c r="V24" i="48"/>
  <c r="U24" i="48"/>
  <c r="CB23" i="48"/>
  <c r="CA23" i="48"/>
  <c r="BZ23" i="48"/>
  <c r="BY23" i="48"/>
  <c r="BX23" i="48"/>
  <c r="BW23" i="48"/>
  <c r="BV23" i="48"/>
  <c r="BU23" i="48"/>
  <c r="BT23" i="48"/>
  <c r="BG23" i="48"/>
  <c r="BF23" i="48"/>
  <c r="BE23" i="48"/>
  <c r="BD23" i="48"/>
  <c r="BC23" i="48"/>
  <c r="BB23" i="48"/>
  <c r="BA23" i="48"/>
  <c r="AZ23" i="48"/>
  <c r="AY23" i="48"/>
  <c r="AW23" i="48"/>
  <c r="AV23" i="48"/>
  <c r="AU23" i="48"/>
  <c r="AT23" i="48"/>
  <c r="AS23" i="48"/>
  <c r="AR23" i="48"/>
  <c r="AQ23" i="48"/>
  <c r="AP23" i="48"/>
  <c r="AO23" i="48"/>
  <c r="AM23" i="48"/>
  <c r="AL23" i="48"/>
  <c r="AK23" i="48"/>
  <c r="AJ23" i="48"/>
  <c r="AI23" i="48"/>
  <c r="AH23" i="48"/>
  <c r="AG23" i="48"/>
  <c r="AF23" i="48"/>
  <c r="AE23" i="48"/>
  <c r="AC23" i="48"/>
  <c r="AB23" i="48"/>
  <c r="AA23" i="48"/>
  <c r="Z23" i="48"/>
  <c r="Y23" i="48"/>
  <c r="X23" i="48"/>
  <c r="W23" i="48"/>
  <c r="V23" i="48"/>
  <c r="U23" i="48"/>
  <c r="CB22" i="48"/>
  <c r="CA22" i="48"/>
  <c r="BZ22" i="48"/>
  <c r="BY22" i="48"/>
  <c r="BX22" i="48"/>
  <c r="BW22" i="48"/>
  <c r="BV22" i="48"/>
  <c r="BU22" i="48"/>
  <c r="BT22" i="48"/>
  <c r="BG22" i="48"/>
  <c r="BF22" i="48"/>
  <c r="BE22" i="48"/>
  <c r="BD22" i="48"/>
  <c r="BC22" i="48"/>
  <c r="BB22" i="48"/>
  <c r="BA22" i="48"/>
  <c r="AZ22" i="48"/>
  <c r="AY22" i="48"/>
  <c r="AW22" i="48"/>
  <c r="AV22" i="48"/>
  <c r="AU22" i="48"/>
  <c r="AT22" i="48"/>
  <c r="AS22" i="48"/>
  <c r="AR22" i="48"/>
  <c r="AQ22" i="48"/>
  <c r="AP22" i="48"/>
  <c r="AO22" i="48"/>
  <c r="AM22" i="48"/>
  <c r="AL22" i="48"/>
  <c r="AK22" i="48"/>
  <c r="AJ22" i="48"/>
  <c r="AI22" i="48"/>
  <c r="AH22" i="48"/>
  <c r="AG22" i="48"/>
  <c r="AF22" i="48"/>
  <c r="AE22" i="48"/>
  <c r="AC22" i="48"/>
  <c r="AB22" i="48"/>
  <c r="AA22" i="48"/>
  <c r="Z22" i="48"/>
  <c r="Y22" i="48"/>
  <c r="X22" i="48"/>
  <c r="W22" i="48"/>
  <c r="V22" i="48"/>
  <c r="U22" i="48"/>
  <c r="CB21" i="48"/>
  <c r="CA21" i="48"/>
  <c r="BZ21" i="48"/>
  <c r="BY21" i="48"/>
  <c r="BX21" i="48"/>
  <c r="BW21" i="48"/>
  <c r="BV21" i="48"/>
  <c r="BU21" i="48"/>
  <c r="BT21" i="48"/>
  <c r="BG21" i="48"/>
  <c r="BF21" i="48"/>
  <c r="BE21" i="48"/>
  <c r="BD21" i="48"/>
  <c r="BC21" i="48"/>
  <c r="BB21" i="48"/>
  <c r="BA21" i="48"/>
  <c r="AZ21" i="48"/>
  <c r="AY21" i="48"/>
  <c r="AW21" i="48"/>
  <c r="AV21" i="48"/>
  <c r="AU21" i="48"/>
  <c r="AT21" i="48"/>
  <c r="AS21" i="48"/>
  <c r="AR21" i="48"/>
  <c r="AQ21" i="48"/>
  <c r="AP21" i="48"/>
  <c r="AO21" i="48"/>
  <c r="AM21" i="48"/>
  <c r="AL21" i="48"/>
  <c r="AK21" i="48"/>
  <c r="AJ21" i="48"/>
  <c r="AI21" i="48"/>
  <c r="AH21" i="48"/>
  <c r="AG21" i="48"/>
  <c r="AF21" i="48"/>
  <c r="AE21" i="48"/>
  <c r="AC21" i="48"/>
  <c r="AB21" i="48"/>
  <c r="AA21" i="48"/>
  <c r="Z21" i="48"/>
  <c r="Y21" i="48"/>
  <c r="X21" i="48"/>
  <c r="W21" i="48"/>
  <c r="V21" i="48"/>
  <c r="U21" i="48"/>
  <c r="CB20" i="48"/>
  <c r="CA20" i="48"/>
  <c r="BZ20" i="48"/>
  <c r="BY20" i="48"/>
  <c r="BX20" i="48"/>
  <c r="BW20" i="48"/>
  <c r="BV20" i="48"/>
  <c r="BU20" i="48"/>
  <c r="BT20" i="48"/>
  <c r="BG20" i="48"/>
  <c r="BF20" i="48"/>
  <c r="BE20" i="48"/>
  <c r="BD20" i="48"/>
  <c r="BC20" i="48"/>
  <c r="BB20" i="48"/>
  <c r="BA20" i="48"/>
  <c r="AZ20" i="48"/>
  <c r="AY20" i="48"/>
  <c r="AW20" i="48"/>
  <c r="AV20" i="48"/>
  <c r="AU20" i="48"/>
  <c r="AT20" i="48"/>
  <c r="AS20" i="48"/>
  <c r="AR20" i="48"/>
  <c r="AQ20" i="48"/>
  <c r="AP20" i="48"/>
  <c r="AO20" i="48"/>
  <c r="AM20" i="48"/>
  <c r="AL20" i="48"/>
  <c r="AK20" i="48"/>
  <c r="AJ20" i="48"/>
  <c r="AI20" i="48"/>
  <c r="AH20" i="48"/>
  <c r="AG20" i="48"/>
  <c r="AF20" i="48"/>
  <c r="AE20" i="48"/>
  <c r="AC20" i="48"/>
  <c r="AB20" i="48"/>
  <c r="AA20" i="48"/>
  <c r="Z20" i="48"/>
  <c r="Y20" i="48"/>
  <c r="X20" i="48"/>
  <c r="W20" i="48"/>
  <c r="V20" i="48"/>
  <c r="U20" i="48"/>
  <c r="CB19" i="48"/>
  <c r="CA19" i="48"/>
  <c r="BZ19" i="48"/>
  <c r="BY19" i="48"/>
  <c r="BX19" i="48"/>
  <c r="BW19" i="48"/>
  <c r="BV19" i="48"/>
  <c r="BU19" i="48"/>
  <c r="BT19" i="48"/>
  <c r="BG19" i="48"/>
  <c r="BF19" i="48"/>
  <c r="BE19" i="48"/>
  <c r="BD19" i="48"/>
  <c r="BC19" i="48"/>
  <c r="BB19" i="48"/>
  <c r="BA19" i="48"/>
  <c r="AZ19" i="48"/>
  <c r="AY19" i="48"/>
  <c r="AW19" i="48"/>
  <c r="AV19" i="48"/>
  <c r="AU19" i="48"/>
  <c r="AT19" i="48"/>
  <c r="AS19" i="48"/>
  <c r="AR19" i="48"/>
  <c r="AQ19" i="48"/>
  <c r="AP19" i="48"/>
  <c r="AO19" i="48"/>
  <c r="AM19" i="48"/>
  <c r="AL19" i="48"/>
  <c r="AK19" i="48"/>
  <c r="AJ19" i="48"/>
  <c r="AI19" i="48"/>
  <c r="AH19" i="48"/>
  <c r="AG19" i="48"/>
  <c r="AF19" i="48"/>
  <c r="AE19" i="48"/>
  <c r="AC19" i="48"/>
  <c r="AB19" i="48"/>
  <c r="AA19" i="48"/>
  <c r="Z19" i="48"/>
  <c r="Y19" i="48"/>
  <c r="X19" i="48"/>
  <c r="W19" i="48"/>
  <c r="V19" i="48"/>
  <c r="U19" i="48"/>
  <c r="CB18" i="48"/>
  <c r="CA18" i="48"/>
  <c r="BZ18" i="48"/>
  <c r="BY18" i="48"/>
  <c r="BX18" i="48"/>
  <c r="BW18" i="48"/>
  <c r="BV18" i="48"/>
  <c r="BU18" i="48"/>
  <c r="BT18" i="48"/>
  <c r="BG18" i="48"/>
  <c r="BF18" i="48"/>
  <c r="BE18" i="48"/>
  <c r="BD18" i="48"/>
  <c r="BC18" i="48"/>
  <c r="BB18" i="48"/>
  <c r="BA18" i="48"/>
  <c r="AZ18" i="48"/>
  <c r="AY18" i="48"/>
  <c r="AW18" i="48"/>
  <c r="AV18" i="48"/>
  <c r="AU18" i="48"/>
  <c r="AT18" i="48"/>
  <c r="AS18" i="48"/>
  <c r="AR18" i="48"/>
  <c r="AQ18" i="48"/>
  <c r="AP18" i="48"/>
  <c r="AO18" i="48"/>
  <c r="AM18" i="48"/>
  <c r="AL18" i="48"/>
  <c r="AK18" i="48"/>
  <c r="AJ18" i="48"/>
  <c r="AI18" i="48"/>
  <c r="AH18" i="48"/>
  <c r="AG18" i="48"/>
  <c r="AF18" i="48"/>
  <c r="AE18" i="48"/>
  <c r="AC18" i="48"/>
  <c r="AB18" i="48"/>
  <c r="AA18" i="48"/>
  <c r="Z18" i="48"/>
  <c r="Y18" i="48"/>
  <c r="X18" i="48"/>
  <c r="W18" i="48"/>
  <c r="V18" i="48"/>
  <c r="U18" i="48"/>
  <c r="CB17" i="48"/>
  <c r="CA17" i="48"/>
  <c r="BZ17" i="48"/>
  <c r="BY17" i="48"/>
  <c r="BX17" i="48"/>
  <c r="BW17" i="48"/>
  <c r="BV17" i="48"/>
  <c r="BU17" i="48"/>
  <c r="BT17" i="48"/>
  <c r="BG17" i="48"/>
  <c r="BF17" i="48"/>
  <c r="BE17" i="48"/>
  <c r="BD17" i="48"/>
  <c r="BC17" i="48"/>
  <c r="BB17" i="48"/>
  <c r="BA17" i="48"/>
  <c r="AZ17" i="48"/>
  <c r="AY17" i="48"/>
  <c r="AW17" i="48"/>
  <c r="AV17" i="48"/>
  <c r="AU17" i="48"/>
  <c r="AT17" i="48"/>
  <c r="AS17" i="48"/>
  <c r="AR17" i="48"/>
  <c r="AQ17" i="48"/>
  <c r="AP17" i="48"/>
  <c r="AO17" i="48"/>
  <c r="AM17" i="48"/>
  <c r="AL17" i="48"/>
  <c r="AK17" i="48"/>
  <c r="AJ17" i="48"/>
  <c r="AI17" i="48"/>
  <c r="AH17" i="48"/>
  <c r="AG17" i="48"/>
  <c r="AF17" i="48"/>
  <c r="AE17" i="48"/>
  <c r="AC17" i="48"/>
  <c r="AB17" i="48"/>
  <c r="AA17" i="48"/>
  <c r="Z17" i="48"/>
  <c r="Y17" i="48"/>
  <c r="X17" i="48"/>
  <c r="W17" i="48"/>
  <c r="V17" i="48"/>
  <c r="U17" i="48"/>
  <c r="CB16" i="48"/>
  <c r="CA16" i="48"/>
  <c r="BZ16" i="48"/>
  <c r="BY16" i="48"/>
  <c r="BX16" i="48"/>
  <c r="BW16" i="48"/>
  <c r="BV16" i="48"/>
  <c r="BU16" i="48"/>
  <c r="BT16" i="48"/>
  <c r="BG16" i="48"/>
  <c r="BF16" i="48"/>
  <c r="BE16" i="48"/>
  <c r="BD16" i="48"/>
  <c r="BC16" i="48"/>
  <c r="BB16" i="48"/>
  <c r="BA16" i="48"/>
  <c r="AZ16" i="48"/>
  <c r="AY16" i="48"/>
  <c r="AW16" i="48"/>
  <c r="AV16" i="48"/>
  <c r="AU16" i="48"/>
  <c r="AT16" i="48"/>
  <c r="AS16" i="48"/>
  <c r="AR16" i="48"/>
  <c r="AQ16" i="48"/>
  <c r="AP16" i="48"/>
  <c r="AO16" i="48"/>
  <c r="AM16" i="48"/>
  <c r="AL16" i="48"/>
  <c r="AK16" i="48"/>
  <c r="AJ16" i="48"/>
  <c r="AI16" i="48"/>
  <c r="AH16" i="48"/>
  <c r="AG16" i="48"/>
  <c r="AF16" i="48"/>
  <c r="AE16" i="48"/>
  <c r="AC16" i="48"/>
  <c r="AB16" i="48"/>
  <c r="AA16" i="48"/>
  <c r="Z16" i="48"/>
  <c r="Y16" i="48"/>
  <c r="X16" i="48"/>
  <c r="W16" i="48"/>
  <c r="V16" i="48"/>
  <c r="U16" i="48"/>
  <c r="CB15" i="48"/>
  <c r="CA15" i="48"/>
  <c r="BZ15" i="48"/>
  <c r="BY15" i="48"/>
  <c r="BX15" i="48"/>
  <c r="BW15" i="48"/>
  <c r="BV15" i="48"/>
  <c r="BU15" i="48"/>
  <c r="BT15" i="48"/>
  <c r="BG15" i="48"/>
  <c r="BF15" i="48"/>
  <c r="BE15" i="48"/>
  <c r="BD15" i="48"/>
  <c r="BC15" i="48"/>
  <c r="BB15" i="48"/>
  <c r="BA15" i="48"/>
  <c r="AZ15" i="48"/>
  <c r="AY15" i="48"/>
  <c r="AW15" i="48"/>
  <c r="AV15" i="48"/>
  <c r="AU15" i="48"/>
  <c r="AT15" i="48"/>
  <c r="AS15" i="48"/>
  <c r="AR15" i="48"/>
  <c r="AQ15" i="48"/>
  <c r="AP15" i="48"/>
  <c r="AO15" i="48"/>
  <c r="AM15" i="48"/>
  <c r="AL15" i="48"/>
  <c r="AK15" i="48"/>
  <c r="AJ15" i="48"/>
  <c r="AI15" i="48"/>
  <c r="AH15" i="48"/>
  <c r="AG15" i="48"/>
  <c r="AF15" i="48"/>
  <c r="AE15" i="48"/>
  <c r="AC15" i="48"/>
  <c r="AB15" i="48"/>
  <c r="AA15" i="48"/>
  <c r="Z15" i="48"/>
  <c r="Y15" i="48"/>
  <c r="X15" i="48"/>
  <c r="W15" i="48"/>
  <c r="V15" i="48"/>
  <c r="U15" i="48"/>
  <c r="S45" i="47"/>
  <c r="S43" i="47"/>
  <c r="CB42" i="47"/>
  <c r="CA42" i="47"/>
  <c r="BZ42" i="47"/>
  <c r="BY42" i="47"/>
  <c r="BX42" i="47"/>
  <c r="BW42" i="47"/>
  <c r="BV42" i="47"/>
  <c r="BU42" i="47"/>
  <c r="BT42" i="47"/>
  <c r="BG42" i="47"/>
  <c r="BF42" i="47"/>
  <c r="BE42" i="47"/>
  <c r="BD42" i="47"/>
  <c r="BC42" i="47"/>
  <c r="BB42" i="47"/>
  <c r="BA42" i="47"/>
  <c r="AZ42" i="47"/>
  <c r="AY42" i="47"/>
  <c r="AW42" i="47"/>
  <c r="AV42" i="47"/>
  <c r="AU42" i="47"/>
  <c r="AT42" i="47"/>
  <c r="AS42" i="47"/>
  <c r="AR42" i="47"/>
  <c r="AQ42" i="47"/>
  <c r="AP42" i="47"/>
  <c r="AO42" i="47"/>
  <c r="AM42" i="47"/>
  <c r="AL42" i="47"/>
  <c r="AK42" i="47"/>
  <c r="AJ42" i="47"/>
  <c r="AI42" i="47"/>
  <c r="AH42" i="47"/>
  <c r="AG42" i="47"/>
  <c r="AF42" i="47"/>
  <c r="AE42" i="47"/>
  <c r="AC42" i="47"/>
  <c r="AB42" i="47"/>
  <c r="AA42" i="47"/>
  <c r="Z42" i="47"/>
  <c r="Y42" i="47"/>
  <c r="X42" i="47"/>
  <c r="W42" i="47"/>
  <c r="V42" i="47"/>
  <c r="U42" i="47"/>
  <c r="CB41" i="47"/>
  <c r="CA41" i="47"/>
  <c r="BZ41" i="47"/>
  <c r="BY41" i="47"/>
  <c r="BX41" i="47"/>
  <c r="BW41" i="47"/>
  <c r="BV41" i="47"/>
  <c r="BU41" i="47"/>
  <c r="BT41" i="47"/>
  <c r="BG41" i="47"/>
  <c r="BF41" i="47"/>
  <c r="BE41" i="47"/>
  <c r="BD41" i="47"/>
  <c r="BC41" i="47"/>
  <c r="BB41" i="47"/>
  <c r="BA41" i="47"/>
  <c r="AZ41" i="47"/>
  <c r="AY41" i="47"/>
  <c r="AW41" i="47"/>
  <c r="AV41" i="47"/>
  <c r="AU41" i="47"/>
  <c r="AT41" i="47"/>
  <c r="AS41" i="47"/>
  <c r="AR41" i="47"/>
  <c r="AQ41" i="47"/>
  <c r="AP41" i="47"/>
  <c r="AO41" i="47"/>
  <c r="AM41" i="47"/>
  <c r="AL41" i="47"/>
  <c r="AK41" i="47"/>
  <c r="AJ41" i="47"/>
  <c r="AI41" i="47"/>
  <c r="AH41" i="47"/>
  <c r="AG41" i="47"/>
  <c r="AF41" i="47"/>
  <c r="AE41" i="47"/>
  <c r="AC41" i="47"/>
  <c r="AB41" i="47"/>
  <c r="AA41" i="47"/>
  <c r="Z41" i="47"/>
  <c r="Y41" i="47"/>
  <c r="X41" i="47"/>
  <c r="W41" i="47"/>
  <c r="V41" i="47"/>
  <c r="U41" i="47"/>
  <c r="CB40" i="47"/>
  <c r="CA40" i="47"/>
  <c r="BZ40" i="47"/>
  <c r="BY40" i="47"/>
  <c r="BX40" i="47"/>
  <c r="BW40" i="47"/>
  <c r="BV40" i="47"/>
  <c r="BU40" i="47"/>
  <c r="BT40" i="47"/>
  <c r="BG40" i="47"/>
  <c r="BF40" i="47"/>
  <c r="BE40" i="47"/>
  <c r="BD40" i="47"/>
  <c r="BC40" i="47"/>
  <c r="BB40" i="47"/>
  <c r="BA40" i="47"/>
  <c r="AZ40" i="47"/>
  <c r="AY40" i="47"/>
  <c r="AW40" i="47"/>
  <c r="AV40" i="47"/>
  <c r="AU40" i="47"/>
  <c r="AT40" i="47"/>
  <c r="AS40" i="47"/>
  <c r="AR40" i="47"/>
  <c r="AQ40" i="47"/>
  <c r="AP40" i="47"/>
  <c r="AO40" i="47"/>
  <c r="AM40" i="47"/>
  <c r="AL40" i="47"/>
  <c r="AK40" i="47"/>
  <c r="AJ40" i="47"/>
  <c r="AI40" i="47"/>
  <c r="AH40" i="47"/>
  <c r="AG40" i="47"/>
  <c r="AF40" i="47"/>
  <c r="AE40" i="47"/>
  <c r="AC40" i="47"/>
  <c r="AB40" i="47"/>
  <c r="AA40" i="47"/>
  <c r="Z40" i="47"/>
  <c r="Y40" i="47"/>
  <c r="X40" i="47"/>
  <c r="W40" i="47"/>
  <c r="V40" i="47"/>
  <c r="U40" i="47"/>
  <c r="CB39" i="47"/>
  <c r="CA39" i="47"/>
  <c r="BZ39" i="47"/>
  <c r="BY39" i="47"/>
  <c r="BX39" i="47"/>
  <c r="BW39" i="47"/>
  <c r="BV39" i="47"/>
  <c r="BU39" i="47"/>
  <c r="BT39" i="47"/>
  <c r="BG39" i="47"/>
  <c r="BF39" i="47"/>
  <c r="BE39" i="47"/>
  <c r="BD39" i="47"/>
  <c r="BC39" i="47"/>
  <c r="BB39" i="47"/>
  <c r="BA39" i="47"/>
  <c r="AZ39" i="47"/>
  <c r="AY39" i="47"/>
  <c r="AW39" i="47"/>
  <c r="AV39" i="47"/>
  <c r="AU39" i="47"/>
  <c r="AT39" i="47"/>
  <c r="AS39" i="47"/>
  <c r="AR39" i="47"/>
  <c r="AQ39" i="47"/>
  <c r="AP39" i="47"/>
  <c r="AO39" i="47"/>
  <c r="AM39" i="47"/>
  <c r="AL39" i="47"/>
  <c r="AK39" i="47"/>
  <c r="AJ39" i="47"/>
  <c r="AI39" i="47"/>
  <c r="AH39" i="47"/>
  <c r="AG39" i="47"/>
  <c r="AF39" i="47"/>
  <c r="AE39" i="47"/>
  <c r="AC39" i="47"/>
  <c r="AB39" i="47"/>
  <c r="AA39" i="47"/>
  <c r="Z39" i="47"/>
  <c r="Y39" i="47"/>
  <c r="X39" i="47"/>
  <c r="W39" i="47"/>
  <c r="V39" i="47"/>
  <c r="U39" i="47"/>
  <c r="CB38" i="47"/>
  <c r="CA38" i="47"/>
  <c r="BZ38" i="47"/>
  <c r="BY38" i="47"/>
  <c r="BX38" i="47"/>
  <c r="BW38" i="47"/>
  <c r="BV38" i="47"/>
  <c r="BU38" i="47"/>
  <c r="BT38" i="47"/>
  <c r="BG38" i="47"/>
  <c r="BF38" i="47"/>
  <c r="BE38" i="47"/>
  <c r="BD38" i="47"/>
  <c r="BC38" i="47"/>
  <c r="BB38" i="47"/>
  <c r="BA38" i="47"/>
  <c r="AZ38" i="47"/>
  <c r="AY38" i="47"/>
  <c r="AW38" i="47"/>
  <c r="AV38" i="47"/>
  <c r="AU38" i="47"/>
  <c r="AT38" i="47"/>
  <c r="AS38" i="47"/>
  <c r="AR38" i="47"/>
  <c r="AQ38" i="47"/>
  <c r="AP38" i="47"/>
  <c r="AO38" i="47"/>
  <c r="AM38" i="47"/>
  <c r="AL38" i="47"/>
  <c r="AK38" i="47"/>
  <c r="AJ38" i="47"/>
  <c r="AI38" i="47"/>
  <c r="AH38" i="47"/>
  <c r="AG38" i="47"/>
  <c r="AF38" i="47"/>
  <c r="AE38" i="47"/>
  <c r="AC38" i="47"/>
  <c r="AB38" i="47"/>
  <c r="AA38" i="47"/>
  <c r="Z38" i="47"/>
  <c r="Y38" i="47"/>
  <c r="X38" i="47"/>
  <c r="W38" i="47"/>
  <c r="V38" i="47"/>
  <c r="U38" i="47"/>
  <c r="CB37" i="47"/>
  <c r="CA37" i="47"/>
  <c r="BZ37" i="47"/>
  <c r="BY37" i="47"/>
  <c r="BX37" i="47"/>
  <c r="BW37" i="47"/>
  <c r="BV37" i="47"/>
  <c r="BU37" i="47"/>
  <c r="BT37" i="47"/>
  <c r="BG37" i="47"/>
  <c r="BF37" i="47"/>
  <c r="BE37" i="47"/>
  <c r="BD37" i="47"/>
  <c r="BC37" i="47"/>
  <c r="BB37" i="47"/>
  <c r="BA37" i="47"/>
  <c r="AZ37" i="47"/>
  <c r="AY37" i="47"/>
  <c r="AW37" i="47"/>
  <c r="AV37" i="47"/>
  <c r="AU37" i="47"/>
  <c r="AT37" i="47"/>
  <c r="AS37" i="47"/>
  <c r="AR37" i="47"/>
  <c r="AQ37" i="47"/>
  <c r="AP37" i="47"/>
  <c r="AO37" i="47"/>
  <c r="AM37" i="47"/>
  <c r="AL37" i="47"/>
  <c r="AK37" i="47"/>
  <c r="AJ37" i="47"/>
  <c r="AI37" i="47"/>
  <c r="AH37" i="47"/>
  <c r="AG37" i="47"/>
  <c r="AF37" i="47"/>
  <c r="AE37" i="47"/>
  <c r="AC37" i="47"/>
  <c r="AB37" i="47"/>
  <c r="AA37" i="47"/>
  <c r="Z37" i="47"/>
  <c r="Y37" i="47"/>
  <c r="X37" i="47"/>
  <c r="W37" i="47"/>
  <c r="V37" i="47"/>
  <c r="U37" i="47"/>
  <c r="CB36" i="47"/>
  <c r="CA36" i="47"/>
  <c r="BZ36" i="47"/>
  <c r="BY36" i="47"/>
  <c r="BX36" i="47"/>
  <c r="BW36" i="47"/>
  <c r="BV36" i="47"/>
  <c r="BU36" i="47"/>
  <c r="BT36" i="47"/>
  <c r="BG36" i="47"/>
  <c r="BF36" i="47"/>
  <c r="BE36" i="47"/>
  <c r="BD36" i="47"/>
  <c r="BC36" i="47"/>
  <c r="BB36" i="47"/>
  <c r="BA36" i="47"/>
  <c r="AZ36" i="47"/>
  <c r="AY36" i="47"/>
  <c r="AW36" i="47"/>
  <c r="AV36" i="47"/>
  <c r="AU36" i="47"/>
  <c r="AT36" i="47"/>
  <c r="AS36" i="47"/>
  <c r="AR36" i="47"/>
  <c r="AQ36" i="47"/>
  <c r="AP36" i="47"/>
  <c r="AO36" i="47"/>
  <c r="AM36" i="47"/>
  <c r="AL36" i="47"/>
  <c r="AK36" i="47"/>
  <c r="AJ36" i="47"/>
  <c r="AI36" i="47"/>
  <c r="AH36" i="47"/>
  <c r="AG36" i="47"/>
  <c r="AF36" i="47"/>
  <c r="AE36" i="47"/>
  <c r="AC36" i="47"/>
  <c r="AB36" i="47"/>
  <c r="AA36" i="47"/>
  <c r="Z36" i="47"/>
  <c r="Y36" i="47"/>
  <c r="X36" i="47"/>
  <c r="W36" i="47"/>
  <c r="V36" i="47"/>
  <c r="U36" i="47"/>
  <c r="CB35" i="47"/>
  <c r="CA35" i="47"/>
  <c r="BZ35" i="47"/>
  <c r="BY35" i="47"/>
  <c r="BX35" i="47"/>
  <c r="BW35" i="47"/>
  <c r="BV35" i="47"/>
  <c r="BU35" i="47"/>
  <c r="BT35" i="47"/>
  <c r="BG35" i="47"/>
  <c r="BF35" i="47"/>
  <c r="BE35" i="47"/>
  <c r="BD35" i="47"/>
  <c r="BC35" i="47"/>
  <c r="BB35" i="47"/>
  <c r="BA35" i="47"/>
  <c r="AZ35" i="47"/>
  <c r="AY35" i="47"/>
  <c r="AW35" i="47"/>
  <c r="AV35" i="47"/>
  <c r="AU35" i="47"/>
  <c r="AT35" i="47"/>
  <c r="AS35" i="47"/>
  <c r="AR35" i="47"/>
  <c r="AQ35" i="47"/>
  <c r="AP35" i="47"/>
  <c r="AO35" i="47"/>
  <c r="AM35" i="47"/>
  <c r="AL35" i="47"/>
  <c r="AK35" i="47"/>
  <c r="AJ35" i="47"/>
  <c r="AI35" i="47"/>
  <c r="AH35" i="47"/>
  <c r="AG35" i="47"/>
  <c r="AF35" i="47"/>
  <c r="AE35" i="47"/>
  <c r="AC35" i="47"/>
  <c r="AB35" i="47"/>
  <c r="AA35" i="47"/>
  <c r="Z35" i="47"/>
  <c r="Y35" i="47"/>
  <c r="X35" i="47"/>
  <c r="W35" i="47"/>
  <c r="V35" i="47"/>
  <c r="U35" i="47"/>
  <c r="CB34" i="47"/>
  <c r="CA34" i="47"/>
  <c r="BZ34" i="47"/>
  <c r="BY34" i="47"/>
  <c r="BX34" i="47"/>
  <c r="BW34" i="47"/>
  <c r="BV34" i="47"/>
  <c r="BU34" i="47"/>
  <c r="BT34" i="47"/>
  <c r="BG34" i="47"/>
  <c r="BF34" i="47"/>
  <c r="BE34" i="47"/>
  <c r="BD34" i="47"/>
  <c r="BC34" i="47"/>
  <c r="BB34" i="47"/>
  <c r="BA34" i="47"/>
  <c r="AZ34" i="47"/>
  <c r="AY34" i="47"/>
  <c r="AW34" i="47"/>
  <c r="AV34" i="47"/>
  <c r="AU34" i="47"/>
  <c r="AT34" i="47"/>
  <c r="AS34" i="47"/>
  <c r="AR34" i="47"/>
  <c r="AQ34" i="47"/>
  <c r="AP34" i="47"/>
  <c r="AO34" i="47"/>
  <c r="AM34" i="47"/>
  <c r="AL34" i="47"/>
  <c r="AK34" i="47"/>
  <c r="AJ34" i="47"/>
  <c r="AI34" i="47"/>
  <c r="AH34" i="47"/>
  <c r="AG34" i="47"/>
  <c r="AF34" i="47"/>
  <c r="AE34" i="47"/>
  <c r="AC34" i="47"/>
  <c r="AB34" i="47"/>
  <c r="AA34" i="47"/>
  <c r="Z34" i="47"/>
  <c r="Y34" i="47"/>
  <c r="X34" i="47"/>
  <c r="W34" i="47"/>
  <c r="V34" i="47"/>
  <c r="U34" i="47"/>
  <c r="CB33" i="47"/>
  <c r="CA33" i="47"/>
  <c r="BZ33" i="47"/>
  <c r="BY33" i="47"/>
  <c r="BX33" i="47"/>
  <c r="BW33" i="47"/>
  <c r="BV33" i="47"/>
  <c r="BU33" i="47"/>
  <c r="BT33" i="47"/>
  <c r="BG33" i="47"/>
  <c r="BF33" i="47"/>
  <c r="BE33" i="47"/>
  <c r="BD33" i="47"/>
  <c r="BC33" i="47"/>
  <c r="BB33" i="47"/>
  <c r="BA33" i="47"/>
  <c r="AZ33" i="47"/>
  <c r="AY33" i="47"/>
  <c r="AW33" i="47"/>
  <c r="AV33" i="47"/>
  <c r="AU33" i="47"/>
  <c r="AT33" i="47"/>
  <c r="AS33" i="47"/>
  <c r="AR33" i="47"/>
  <c r="AQ33" i="47"/>
  <c r="AP33" i="47"/>
  <c r="AO33" i="47"/>
  <c r="AM33" i="47"/>
  <c r="AL33" i="47"/>
  <c r="AK33" i="47"/>
  <c r="AJ33" i="47"/>
  <c r="AI33" i="47"/>
  <c r="AH33" i="47"/>
  <c r="AG33" i="47"/>
  <c r="AF33" i="47"/>
  <c r="AE33" i="47"/>
  <c r="AC33" i="47"/>
  <c r="AB33" i="47"/>
  <c r="AA33" i="47"/>
  <c r="Z33" i="47"/>
  <c r="Y33" i="47"/>
  <c r="X33" i="47"/>
  <c r="W33" i="47"/>
  <c r="V33" i="47"/>
  <c r="U33" i="47"/>
  <c r="CB32" i="47"/>
  <c r="CA32" i="47"/>
  <c r="BZ32" i="47"/>
  <c r="BY32" i="47"/>
  <c r="BX32" i="47"/>
  <c r="BW32" i="47"/>
  <c r="BV32" i="47"/>
  <c r="BU32" i="47"/>
  <c r="BT32" i="47"/>
  <c r="BG32" i="47"/>
  <c r="BF32" i="47"/>
  <c r="BE32" i="47"/>
  <c r="BD32" i="47"/>
  <c r="BC32" i="47"/>
  <c r="BB32" i="47"/>
  <c r="BA32" i="47"/>
  <c r="AZ32" i="47"/>
  <c r="AY32" i="47"/>
  <c r="AW32" i="47"/>
  <c r="AV32" i="47"/>
  <c r="AU32" i="47"/>
  <c r="AT32" i="47"/>
  <c r="AS32" i="47"/>
  <c r="AR32" i="47"/>
  <c r="AQ32" i="47"/>
  <c r="AP32" i="47"/>
  <c r="AO32" i="47"/>
  <c r="AM32" i="47"/>
  <c r="AL32" i="47"/>
  <c r="AK32" i="47"/>
  <c r="AJ32" i="47"/>
  <c r="AI32" i="47"/>
  <c r="AH32" i="47"/>
  <c r="AG32" i="47"/>
  <c r="AF32" i="47"/>
  <c r="AE32" i="47"/>
  <c r="AC32" i="47"/>
  <c r="AB32" i="47"/>
  <c r="AA32" i="47"/>
  <c r="Z32" i="47"/>
  <c r="Y32" i="47"/>
  <c r="X32" i="47"/>
  <c r="W32" i="47"/>
  <c r="V32" i="47"/>
  <c r="U32" i="47"/>
  <c r="CB31" i="47"/>
  <c r="CA31" i="47"/>
  <c r="BZ31" i="47"/>
  <c r="BY31" i="47"/>
  <c r="BX31" i="47"/>
  <c r="BW31" i="47"/>
  <c r="BV31" i="47"/>
  <c r="BU31" i="47"/>
  <c r="BT31" i="47"/>
  <c r="BG31" i="47"/>
  <c r="BF31" i="47"/>
  <c r="BE31" i="47"/>
  <c r="BD31" i="47"/>
  <c r="BC31" i="47"/>
  <c r="BB31" i="47"/>
  <c r="BA31" i="47"/>
  <c r="AZ31" i="47"/>
  <c r="AY31" i="47"/>
  <c r="AW31" i="47"/>
  <c r="AV31" i="47"/>
  <c r="AU31" i="47"/>
  <c r="AT31" i="47"/>
  <c r="AS31" i="47"/>
  <c r="AR31" i="47"/>
  <c r="AQ31" i="47"/>
  <c r="AP31" i="47"/>
  <c r="AO31" i="47"/>
  <c r="AM31" i="47"/>
  <c r="AL31" i="47"/>
  <c r="AK31" i="47"/>
  <c r="AJ31" i="47"/>
  <c r="AI31" i="47"/>
  <c r="AH31" i="47"/>
  <c r="AG31" i="47"/>
  <c r="AF31" i="47"/>
  <c r="AE31" i="47"/>
  <c r="AC31" i="47"/>
  <c r="AB31" i="47"/>
  <c r="AA31" i="47"/>
  <c r="Z31" i="47"/>
  <c r="Y31" i="47"/>
  <c r="X31" i="47"/>
  <c r="W31" i="47"/>
  <c r="V31" i="47"/>
  <c r="U31" i="47"/>
  <c r="CB30" i="47"/>
  <c r="CA30" i="47"/>
  <c r="BZ30" i="47"/>
  <c r="BY30" i="47"/>
  <c r="BX30" i="47"/>
  <c r="BW30" i="47"/>
  <c r="BV30" i="47"/>
  <c r="BU30" i="47"/>
  <c r="BT30" i="47"/>
  <c r="BG30" i="47"/>
  <c r="BF30" i="47"/>
  <c r="BE30" i="47"/>
  <c r="BD30" i="47"/>
  <c r="BC30" i="47"/>
  <c r="BB30" i="47"/>
  <c r="BA30" i="47"/>
  <c r="AZ30" i="47"/>
  <c r="AY30" i="47"/>
  <c r="AW30" i="47"/>
  <c r="AV30" i="47"/>
  <c r="AU30" i="47"/>
  <c r="AT30" i="47"/>
  <c r="AS30" i="47"/>
  <c r="AR30" i="47"/>
  <c r="AQ30" i="47"/>
  <c r="AP30" i="47"/>
  <c r="AO30" i="47"/>
  <c r="AM30" i="47"/>
  <c r="AL30" i="47"/>
  <c r="AK30" i="47"/>
  <c r="AJ30" i="47"/>
  <c r="AI30" i="47"/>
  <c r="AH30" i="47"/>
  <c r="AG30" i="47"/>
  <c r="AF30" i="47"/>
  <c r="AE30" i="47"/>
  <c r="AC30" i="47"/>
  <c r="AB30" i="47"/>
  <c r="AA30" i="47"/>
  <c r="Z30" i="47"/>
  <c r="Y30" i="47"/>
  <c r="X30" i="47"/>
  <c r="W30" i="47"/>
  <c r="V30" i="47"/>
  <c r="U30" i="47"/>
  <c r="CB29" i="47"/>
  <c r="CA29" i="47"/>
  <c r="BZ29" i="47"/>
  <c r="BY29" i="47"/>
  <c r="BX29" i="47"/>
  <c r="BW29" i="47"/>
  <c r="BV29" i="47"/>
  <c r="BU29" i="47"/>
  <c r="BT29" i="47"/>
  <c r="BG29" i="47"/>
  <c r="BF29" i="47"/>
  <c r="BE29" i="47"/>
  <c r="BD29" i="47"/>
  <c r="BC29" i="47"/>
  <c r="BB29" i="47"/>
  <c r="BA29" i="47"/>
  <c r="AZ29" i="47"/>
  <c r="AY29" i="47"/>
  <c r="AW29" i="47"/>
  <c r="AV29" i="47"/>
  <c r="AU29" i="47"/>
  <c r="AT29" i="47"/>
  <c r="AS29" i="47"/>
  <c r="AR29" i="47"/>
  <c r="AQ29" i="47"/>
  <c r="AP29" i="47"/>
  <c r="AO29" i="47"/>
  <c r="AM29" i="47"/>
  <c r="AL29" i="47"/>
  <c r="AK29" i="47"/>
  <c r="AJ29" i="47"/>
  <c r="AI29" i="47"/>
  <c r="AH29" i="47"/>
  <c r="AG29" i="47"/>
  <c r="AF29" i="47"/>
  <c r="AE29" i="47"/>
  <c r="AC29" i="47"/>
  <c r="AB29" i="47"/>
  <c r="AA29" i="47"/>
  <c r="Z29" i="47"/>
  <c r="Y29" i="47"/>
  <c r="X29" i="47"/>
  <c r="W29" i="47"/>
  <c r="V29" i="47"/>
  <c r="U29" i="47"/>
  <c r="CB28" i="47"/>
  <c r="CA28" i="47"/>
  <c r="BZ28" i="47"/>
  <c r="BY28" i="47"/>
  <c r="BX28" i="47"/>
  <c r="BW28" i="47"/>
  <c r="BV28" i="47"/>
  <c r="BU28" i="47"/>
  <c r="BT28" i="47"/>
  <c r="BG28" i="47"/>
  <c r="BF28" i="47"/>
  <c r="BE28" i="47"/>
  <c r="BD28" i="47"/>
  <c r="BC28" i="47"/>
  <c r="BB28" i="47"/>
  <c r="BA28" i="47"/>
  <c r="AZ28" i="47"/>
  <c r="AY28" i="47"/>
  <c r="AW28" i="47"/>
  <c r="AV28" i="47"/>
  <c r="AU28" i="47"/>
  <c r="AT28" i="47"/>
  <c r="AS28" i="47"/>
  <c r="AR28" i="47"/>
  <c r="AQ28" i="47"/>
  <c r="AP28" i="47"/>
  <c r="AO28" i="47"/>
  <c r="AM28" i="47"/>
  <c r="AL28" i="47"/>
  <c r="AK28" i="47"/>
  <c r="AJ28" i="47"/>
  <c r="AI28" i="47"/>
  <c r="AH28" i="47"/>
  <c r="AG28" i="47"/>
  <c r="AF28" i="47"/>
  <c r="AE28" i="47"/>
  <c r="AC28" i="47"/>
  <c r="AB28" i="47"/>
  <c r="AA28" i="47"/>
  <c r="Z28" i="47"/>
  <c r="Y28" i="47"/>
  <c r="X28" i="47"/>
  <c r="W28" i="47"/>
  <c r="V28" i="47"/>
  <c r="U28" i="47"/>
  <c r="CB27" i="47"/>
  <c r="CA27" i="47"/>
  <c r="BZ27" i="47"/>
  <c r="BY27" i="47"/>
  <c r="BX27" i="47"/>
  <c r="BW27" i="47"/>
  <c r="BV27" i="47"/>
  <c r="BU27" i="47"/>
  <c r="BT27" i="47"/>
  <c r="BG27" i="47"/>
  <c r="BF27" i="47"/>
  <c r="BE27" i="47"/>
  <c r="BD27" i="47"/>
  <c r="BC27" i="47"/>
  <c r="BB27" i="47"/>
  <c r="BA27" i="47"/>
  <c r="AZ27" i="47"/>
  <c r="AY27" i="47"/>
  <c r="AW27" i="47"/>
  <c r="AV27" i="47"/>
  <c r="AU27" i="47"/>
  <c r="AT27" i="47"/>
  <c r="AS27" i="47"/>
  <c r="AR27" i="47"/>
  <c r="AQ27" i="47"/>
  <c r="AP27" i="47"/>
  <c r="AO27" i="47"/>
  <c r="AM27" i="47"/>
  <c r="AL27" i="47"/>
  <c r="AK27" i="47"/>
  <c r="AJ27" i="47"/>
  <c r="AI27" i="47"/>
  <c r="AH27" i="47"/>
  <c r="AG27" i="47"/>
  <c r="AF27" i="47"/>
  <c r="AE27" i="47"/>
  <c r="AC27" i="47"/>
  <c r="AB27" i="47"/>
  <c r="AA27" i="47"/>
  <c r="Z27" i="47"/>
  <c r="Y27" i="47"/>
  <c r="X27" i="47"/>
  <c r="W27" i="47"/>
  <c r="V27" i="47"/>
  <c r="U27" i="47"/>
  <c r="CB26" i="47"/>
  <c r="CA26" i="47"/>
  <c r="BZ26" i="47"/>
  <c r="BY26" i="47"/>
  <c r="BX26" i="47"/>
  <c r="BW26" i="47"/>
  <c r="BV26" i="47"/>
  <c r="BU26" i="47"/>
  <c r="BT26" i="47"/>
  <c r="BG26" i="47"/>
  <c r="BF26" i="47"/>
  <c r="BE26" i="47"/>
  <c r="BD26" i="47"/>
  <c r="BC26" i="47"/>
  <c r="BB26" i="47"/>
  <c r="BA26" i="47"/>
  <c r="AZ26" i="47"/>
  <c r="AY26" i="47"/>
  <c r="AW26" i="47"/>
  <c r="AV26" i="47"/>
  <c r="AU26" i="47"/>
  <c r="AT26" i="47"/>
  <c r="AS26" i="47"/>
  <c r="AR26" i="47"/>
  <c r="AQ26" i="47"/>
  <c r="AP26" i="47"/>
  <c r="AO26" i="47"/>
  <c r="AM26" i="47"/>
  <c r="AL26" i="47"/>
  <c r="AK26" i="47"/>
  <c r="AJ26" i="47"/>
  <c r="AI26" i="47"/>
  <c r="AH26" i="47"/>
  <c r="AG26" i="47"/>
  <c r="AF26" i="47"/>
  <c r="AE26" i="47"/>
  <c r="AC26" i="47"/>
  <c r="AB26" i="47"/>
  <c r="AA26" i="47"/>
  <c r="Z26" i="47"/>
  <c r="Y26" i="47"/>
  <c r="X26" i="47"/>
  <c r="W26" i="47"/>
  <c r="V26" i="47"/>
  <c r="U26" i="47"/>
  <c r="CB25" i="47"/>
  <c r="CA25" i="47"/>
  <c r="BZ25" i="47"/>
  <c r="BY25" i="47"/>
  <c r="BX25" i="47"/>
  <c r="BW25" i="47"/>
  <c r="BV25" i="47"/>
  <c r="BU25" i="47"/>
  <c r="BT25" i="47"/>
  <c r="BG25" i="47"/>
  <c r="BF25" i="47"/>
  <c r="BE25" i="47"/>
  <c r="BD25" i="47"/>
  <c r="BC25" i="47"/>
  <c r="BB25" i="47"/>
  <c r="BA25" i="47"/>
  <c r="AZ25" i="47"/>
  <c r="AY25" i="47"/>
  <c r="AW25" i="47"/>
  <c r="AV25" i="47"/>
  <c r="AU25" i="47"/>
  <c r="AT25" i="47"/>
  <c r="AS25" i="47"/>
  <c r="AR25" i="47"/>
  <c r="AQ25" i="47"/>
  <c r="AP25" i="47"/>
  <c r="AO25" i="47"/>
  <c r="AM25" i="47"/>
  <c r="AL25" i="47"/>
  <c r="AK25" i="47"/>
  <c r="AJ25" i="47"/>
  <c r="AI25" i="47"/>
  <c r="AH25" i="47"/>
  <c r="AG25" i="47"/>
  <c r="AF25" i="47"/>
  <c r="AE25" i="47"/>
  <c r="AC25" i="47"/>
  <c r="AB25" i="47"/>
  <c r="AA25" i="47"/>
  <c r="Z25" i="47"/>
  <c r="Y25" i="47"/>
  <c r="X25" i="47"/>
  <c r="W25" i="47"/>
  <c r="V25" i="47"/>
  <c r="U25" i="47"/>
  <c r="CB24" i="47"/>
  <c r="CA24" i="47"/>
  <c r="BZ24" i="47"/>
  <c r="BY24" i="47"/>
  <c r="BX24" i="47"/>
  <c r="BW24" i="47"/>
  <c r="BV24" i="47"/>
  <c r="BU24" i="47"/>
  <c r="BT24" i="47"/>
  <c r="BG24" i="47"/>
  <c r="BF24" i="47"/>
  <c r="BE24" i="47"/>
  <c r="BD24" i="47"/>
  <c r="BC24" i="47"/>
  <c r="BB24" i="47"/>
  <c r="BA24" i="47"/>
  <c r="AZ24" i="47"/>
  <c r="AY24" i="47"/>
  <c r="AW24" i="47"/>
  <c r="AV24" i="47"/>
  <c r="AU24" i="47"/>
  <c r="AT24" i="47"/>
  <c r="AS24" i="47"/>
  <c r="AR24" i="47"/>
  <c r="AQ24" i="47"/>
  <c r="AP24" i="47"/>
  <c r="AO24" i="47"/>
  <c r="AM24" i="47"/>
  <c r="AL24" i="47"/>
  <c r="AK24" i="47"/>
  <c r="AJ24" i="47"/>
  <c r="AI24" i="47"/>
  <c r="AH24" i="47"/>
  <c r="AG24" i="47"/>
  <c r="AF24" i="47"/>
  <c r="AE24" i="47"/>
  <c r="AC24" i="47"/>
  <c r="AB24" i="47"/>
  <c r="AA24" i="47"/>
  <c r="Z24" i="47"/>
  <c r="Y24" i="47"/>
  <c r="X24" i="47"/>
  <c r="W24" i="47"/>
  <c r="V24" i="47"/>
  <c r="U24" i="47"/>
  <c r="CB23" i="47"/>
  <c r="CA23" i="47"/>
  <c r="BZ23" i="47"/>
  <c r="BY23" i="47"/>
  <c r="BX23" i="47"/>
  <c r="BW23" i="47"/>
  <c r="BV23" i="47"/>
  <c r="BU23" i="47"/>
  <c r="BT23" i="47"/>
  <c r="BG23" i="47"/>
  <c r="BF23" i="47"/>
  <c r="BE23" i="47"/>
  <c r="BD23" i="47"/>
  <c r="BC23" i="47"/>
  <c r="BB23" i="47"/>
  <c r="BA23" i="47"/>
  <c r="AZ23" i="47"/>
  <c r="AY23" i="47"/>
  <c r="AW23" i="47"/>
  <c r="AV23" i="47"/>
  <c r="AU23" i="47"/>
  <c r="AT23" i="47"/>
  <c r="AS23" i="47"/>
  <c r="AR23" i="47"/>
  <c r="AQ23" i="47"/>
  <c r="AP23" i="47"/>
  <c r="AO23" i="47"/>
  <c r="AM23" i="47"/>
  <c r="AL23" i="47"/>
  <c r="AK23" i="47"/>
  <c r="AJ23" i="47"/>
  <c r="AI23" i="47"/>
  <c r="AH23" i="47"/>
  <c r="AG23" i="47"/>
  <c r="AF23" i="47"/>
  <c r="AE23" i="47"/>
  <c r="AC23" i="47"/>
  <c r="AB23" i="47"/>
  <c r="AA23" i="47"/>
  <c r="Z23" i="47"/>
  <c r="Y23" i="47"/>
  <c r="X23" i="47"/>
  <c r="W23" i="47"/>
  <c r="V23" i="47"/>
  <c r="U23" i="47"/>
  <c r="CB22" i="47"/>
  <c r="CA22" i="47"/>
  <c r="BZ22" i="47"/>
  <c r="BY22" i="47"/>
  <c r="BX22" i="47"/>
  <c r="BW22" i="47"/>
  <c r="BV22" i="47"/>
  <c r="BU22" i="47"/>
  <c r="BT22" i="47"/>
  <c r="BG22" i="47"/>
  <c r="BF22" i="47"/>
  <c r="BE22" i="47"/>
  <c r="BD22" i="47"/>
  <c r="BC22" i="47"/>
  <c r="BB22" i="47"/>
  <c r="BA22" i="47"/>
  <c r="AZ22" i="47"/>
  <c r="AY22" i="47"/>
  <c r="AW22" i="47"/>
  <c r="AV22" i="47"/>
  <c r="AU22" i="47"/>
  <c r="AT22" i="47"/>
  <c r="AS22" i="47"/>
  <c r="AR22" i="47"/>
  <c r="AQ22" i="47"/>
  <c r="AP22" i="47"/>
  <c r="AO22" i="47"/>
  <c r="AM22" i="47"/>
  <c r="AL22" i="47"/>
  <c r="AK22" i="47"/>
  <c r="AJ22" i="47"/>
  <c r="AI22" i="47"/>
  <c r="AH22" i="47"/>
  <c r="AG22" i="47"/>
  <c r="AF22" i="47"/>
  <c r="AE22" i="47"/>
  <c r="AC22" i="47"/>
  <c r="AB22" i="47"/>
  <c r="AA22" i="47"/>
  <c r="Z22" i="47"/>
  <c r="Y22" i="47"/>
  <c r="X22" i="47"/>
  <c r="W22" i="47"/>
  <c r="V22" i="47"/>
  <c r="U22" i="47"/>
  <c r="CB21" i="47"/>
  <c r="CA21" i="47"/>
  <c r="BZ21" i="47"/>
  <c r="BY21" i="47"/>
  <c r="BX21" i="47"/>
  <c r="BW21" i="47"/>
  <c r="BV21" i="47"/>
  <c r="BU21" i="47"/>
  <c r="BT21" i="47"/>
  <c r="BG21" i="47"/>
  <c r="BF21" i="47"/>
  <c r="BE21" i="47"/>
  <c r="BD21" i="47"/>
  <c r="BC21" i="47"/>
  <c r="BB21" i="47"/>
  <c r="BA21" i="47"/>
  <c r="AZ21" i="47"/>
  <c r="AY21" i="47"/>
  <c r="AW21" i="47"/>
  <c r="AV21" i="47"/>
  <c r="AU21" i="47"/>
  <c r="AT21" i="47"/>
  <c r="AS21" i="47"/>
  <c r="AR21" i="47"/>
  <c r="AQ21" i="47"/>
  <c r="AP21" i="47"/>
  <c r="AO21" i="47"/>
  <c r="AM21" i="47"/>
  <c r="AL21" i="47"/>
  <c r="AK21" i="47"/>
  <c r="AJ21" i="47"/>
  <c r="AI21" i="47"/>
  <c r="AH21" i="47"/>
  <c r="AG21" i="47"/>
  <c r="AF21" i="47"/>
  <c r="AE21" i="47"/>
  <c r="AC21" i="47"/>
  <c r="AB21" i="47"/>
  <c r="AA21" i="47"/>
  <c r="Z21" i="47"/>
  <c r="Y21" i="47"/>
  <c r="X21" i="47"/>
  <c r="W21" i="47"/>
  <c r="V21" i="47"/>
  <c r="U21" i="47"/>
  <c r="CB20" i="47"/>
  <c r="CA20" i="47"/>
  <c r="BZ20" i="47"/>
  <c r="BY20" i="47"/>
  <c r="BX20" i="47"/>
  <c r="BW20" i="47"/>
  <c r="BV20" i="47"/>
  <c r="BU20" i="47"/>
  <c r="BT20" i="47"/>
  <c r="BG20" i="47"/>
  <c r="BF20" i="47"/>
  <c r="BE20" i="47"/>
  <c r="BD20" i="47"/>
  <c r="BC20" i="47"/>
  <c r="BB20" i="47"/>
  <c r="BA20" i="47"/>
  <c r="AZ20" i="47"/>
  <c r="AY20" i="47"/>
  <c r="AW20" i="47"/>
  <c r="AV20" i="47"/>
  <c r="AU20" i="47"/>
  <c r="AT20" i="47"/>
  <c r="AS20" i="47"/>
  <c r="AR20" i="47"/>
  <c r="AQ20" i="47"/>
  <c r="AP20" i="47"/>
  <c r="AO20" i="47"/>
  <c r="AM20" i="47"/>
  <c r="AL20" i="47"/>
  <c r="AK20" i="47"/>
  <c r="AJ20" i="47"/>
  <c r="AI20" i="47"/>
  <c r="AH20" i="47"/>
  <c r="AG20" i="47"/>
  <c r="AF20" i="47"/>
  <c r="AE20" i="47"/>
  <c r="AC20" i="47"/>
  <c r="AB20" i="47"/>
  <c r="AA20" i="47"/>
  <c r="Z20" i="47"/>
  <c r="Y20" i="47"/>
  <c r="X20" i="47"/>
  <c r="W20" i="47"/>
  <c r="V20" i="47"/>
  <c r="U20" i="47"/>
  <c r="CB19" i="47"/>
  <c r="CA19" i="47"/>
  <c r="BZ19" i="47"/>
  <c r="BY19" i="47"/>
  <c r="BX19" i="47"/>
  <c r="BW19" i="47"/>
  <c r="BV19" i="47"/>
  <c r="BU19" i="47"/>
  <c r="BT19" i="47"/>
  <c r="BG19" i="47"/>
  <c r="BF19" i="47"/>
  <c r="BE19" i="47"/>
  <c r="BD19" i="47"/>
  <c r="BC19" i="47"/>
  <c r="BB19" i="47"/>
  <c r="BA19" i="47"/>
  <c r="AZ19" i="47"/>
  <c r="AY19" i="47"/>
  <c r="AW19" i="47"/>
  <c r="AV19" i="47"/>
  <c r="AU19" i="47"/>
  <c r="AT19" i="47"/>
  <c r="AS19" i="47"/>
  <c r="AR19" i="47"/>
  <c r="AQ19" i="47"/>
  <c r="AP19" i="47"/>
  <c r="AO19" i="47"/>
  <c r="AM19" i="47"/>
  <c r="AL19" i="47"/>
  <c r="AK19" i="47"/>
  <c r="AJ19" i="47"/>
  <c r="AI19" i="47"/>
  <c r="AH19" i="47"/>
  <c r="AG19" i="47"/>
  <c r="AF19" i="47"/>
  <c r="AE19" i="47"/>
  <c r="AC19" i="47"/>
  <c r="AB19" i="47"/>
  <c r="AA19" i="47"/>
  <c r="Z19" i="47"/>
  <c r="Y19" i="47"/>
  <c r="X19" i="47"/>
  <c r="W19" i="47"/>
  <c r="V19" i="47"/>
  <c r="U19" i="47"/>
  <c r="CB18" i="47"/>
  <c r="CA18" i="47"/>
  <c r="BZ18" i="47"/>
  <c r="BY18" i="47"/>
  <c r="BX18" i="47"/>
  <c r="BW18" i="47"/>
  <c r="BV18" i="47"/>
  <c r="BU18" i="47"/>
  <c r="BT18" i="47"/>
  <c r="BG18" i="47"/>
  <c r="BF18" i="47"/>
  <c r="BE18" i="47"/>
  <c r="BD18" i="47"/>
  <c r="BC18" i="47"/>
  <c r="BB18" i="47"/>
  <c r="BA18" i="47"/>
  <c r="AZ18" i="47"/>
  <c r="AY18" i="47"/>
  <c r="AW18" i="47"/>
  <c r="AV18" i="47"/>
  <c r="AU18" i="47"/>
  <c r="AT18" i="47"/>
  <c r="AS18" i="47"/>
  <c r="AR18" i="47"/>
  <c r="AQ18" i="47"/>
  <c r="AP18" i="47"/>
  <c r="AO18" i="47"/>
  <c r="AM18" i="47"/>
  <c r="AL18" i="47"/>
  <c r="AK18" i="47"/>
  <c r="AJ18" i="47"/>
  <c r="AI18" i="47"/>
  <c r="AH18" i="47"/>
  <c r="AG18" i="47"/>
  <c r="AF18" i="47"/>
  <c r="AE18" i="47"/>
  <c r="AC18" i="47"/>
  <c r="AB18" i="47"/>
  <c r="AA18" i="47"/>
  <c r="Z18" i="47"/>
  <c r="Y18" i="47"/>
  <c r="X18" i="47"/>
  <c r="W18" i="47"/>
  <c r="V18" i="47"/>
  <c r="U18" i="47"/>
  <c r="CB17" i="47"/>
  <c r="CA17" i="47"/>
  <c r="BZ17" i="47"/>
  <c r="BY17" i="47"/>
  <c r="BX17" i="47"/>
  <c r="BW17" i="47"/>
  <c r="BV17" i="47"/>
  <c r="BU17" i="47"/>
  <c r="BT17" i="47"/>
  <c r="BG17" i="47"/>
  <c r="BF17" i="47"/>
  <c r="BE17" i="47"/>
  <c r="BD17" i="47"/>
  <c r="BC17" i="47"/>
  <c r="BB17" i="47"/>
  <c r="BA17" i="47"/>
  <c r="AZ17" i="47"/>
  <c r="AY17" i="47"/>
  <c r="AW17" i="47"/>
  <c r="AV17" i="47"/>
  <c r="AU17" i="47"/>
  <c r="AT17" i="47"/>
  <c r="AS17" i="47"/>
  <c r="AR17" i="47"/>
  <c r="AQ17" i="47"/>
  <c r="AP17" i="47"/>
  <c r="AO17" i="47"/>
  <c r="AM17" i="47"/>
  <c r="AL17" i="47"/>
  <c r="AK17" i="47"/>
  <c r="AJ17" i="47"/>
  <c r="AI17" i="47"/>
  <c r="AH17" i="47"/>
  <c r="AG17" i="47"/>
  <c r="AF17" i="47"/>
  <c r="AE17" i="47"/>
  <c r="AC17" i="47"/>
  <c r="AB17" i="47"/>
  <c r="AA17" i="47"/>
  <c r="Z17" i="47"/>
  <c r="Y17" i="47"/>
  <c r="X17" i="47"/>
  <c r="W17" i="47"/>
  <c r="V17" i="47"/>
  <c r="U17" i="47"/>
  <c r="CB16" i="47"/>
  <c r="CA16" i="47"/>
  <c r="BZ16" i="47"/>
  <c r="BY16" i="47"/>
  <c r="BX16" i="47"/>
  <c r="BW16" i="47"/>
  <c r="BV16" i="47"/>
  <c r="BU16" i="47"/>
  <c r="BT16" i="47"/>
  <c r="BG16" i="47"/>
  <c r="BF16" i="47"/>
  <c r="BE16" i="47"/>
  <c r="BD16" i="47"/>
  <c r="BC16" i="47"/>
  <c r="BB16" i="47"/>
  <c r="BA16" i="47"/>
  <c r="AZ16" i="47"/>
  <c r="AY16" i="47"/>
  <c r="AW16" i="47"/>
  <c r="AV16" i="47"/>
  <c r="AU16" i="47"/>
  <c r="AT16" i="47"/>
  <c r="AS16" i="47"/>
  <c r="AR16" i="47"/>
  <c r="AQ16" i="47"/>
  <c r="AP16" i="47"/>
  <c r="AO16" i="47"/>
  <c r="AM16" i="47"/>
  <c r="AL16" i="47"/>
  <c r="AK16" i="47"/>
  <c r="AJ16" i="47"/>
  <c r="AI16" i="47"/>
  <c r="AH16" i="47"/>
  <c r="AG16" i="47"/>
  <c r="AF16" i="47"/>
  <c r="AE16" i="47"/>
  <c r="AC16" i="47"/>
  <c r="AB16" i="47"/>
  <c r="AA16" i="47"/>
  <c r="Z16" i="47"/>
  <c r="Y16" i="47"/>
  <c r="X16" i="47"/>
  <c r="W16" i="47"/>
  <c r="V16" i="47"/>
  <c r="U16" i="47"/>
  <c r="CB15" i="47"/>
  <c r="CA15" i="47"/>
  <c r="BZ15" i="47"/>
  <c r="BY15" i="47"/>
  <c r="BX15" i="47"/>
  <c r="BW15" i="47"/>
  <c r="BV15" i="47"/>
  <c r="BU15" i="47"/>
  <c r="BT15" i="47"/>
  <c r="BG15" i="47"/>
  <c r="BF15" i="47"/>
  <c r="BE15" i="47"/>
  <c r="BD15" i="47"/>
  <c r="BC15" i="47"/>
  <c r="BB15" i="47"/>
  <c r="BA15" i="47"/>
  <c r="AZ15" i="47"/>
  <c r="AY15" i="47"/>
  <c r="AW15" i="47"/>
  <c r="AV15" i="47"/>
  <c r="AU15" i="47"/>
  <c r="AT15" i="47"/>
  <c r="AS15" i="47"/>
  <c r="AR15" i="47"/>
  <c r="AQ15" i="47"/>
  <c r="AP15" i="47"/>
  <c r="AO15" i="47"/>
  <c r="AM15" i="47"/>
  <c r="AL15" i="47"/>
  <c r="AK15" i="47"/>
  <c r="AJ15" i="47"/>
  <c r="AI15" i="47"/>
  <c r="AH15" i="47"/>
  <c r="AG15" i="47"/>
  <c r="AF15" i="47"/>
  <c r="AE15" i="47"/>
  <c r="AC15" i="47"/>
  <c r="AB15" i="47"/>
  <c r="AA15" i="47"/>
  <c r="Z15" i="47"/>
  <c r="Y15" i="47"/>
  <c r="X15" i="47"/>
  <c r="W15" i="47"/>
  <c r="V15" i="47"/>
  <c r="U15" i="47"/>
  <c r="S45" i="46"/>
  <c r="S43" i="46"/>
  <c r="CB42" i="46"/>
  <c r="CA42" i="46"/>
  <c r="BZ42" i="46"/>
  <c r="BY42" i="46"/>
  <c r="BX42" i="46"/>
  <c r="BW42" i="46"/>
  <c r="BV42" i="46"/>
  <c r="BU42" i="46"/>
  <c r="BT42" i="46"/>
  <c r="BG42" i="46"/>
  <c r="BF42" i="46"/>
  <c r="BE42" i="46"/>
  <c r="BD42" i="46"/>
  <c r="BC42" i="46"/>
  <c r="BB42" i="46"/>
  <c r="BA42" i="46"/>
  <c r="AZ42" i="46"/>
  <c r="AY42" i="46"/>
  <c r="AW42" i="46"/>
  <c r="AV42" i="46"/>
  <c r="AU42" i="46"/>
  <c r="AT42" i="46"/>
  <c r="AS42" i="46"/>
  <c r="AR42" i="46"/>
  <c r="AQ42" i="46"/>
  <c r="AP42" i="46"/>
  <c r="AO42" i="46"/>
  <c r="AM42" i="46"/>
  <c r="AL42" i="46"/>
  <c r="AK42" i="46"/>
  <c r="AJ42" i="46"/>
  <c r="AI42" i="46"/>
  <c r="AH42" i="46"/>
  <c r="AG42" i="46"/>
  <c r="AF42" i="46"/>
  <c r="AE42" i="46"/>
  <c r="AC42" i="46"/>
  <c r="AB42" i="46"/>
  <c r="AA42" i="46"/>
  <c r="Z42" i="46"/>
  <c r="Y42" i="46"/>
  <c r="X42" i="46"/>
  <c r="W42" i="46"/>
  <c r="V42" i="46"/>
  <c r="U42" i="46"/>
  <c r="CB41" i="46"/>
  <c r="CA41" i="46"/>
  <c r="BZ41" i="46"/>
  <c r="BY41" i="46"/>
  <c r="BX41" i="46"/>
  <c r="BW41" i="46"/>
  <c r="BV41" i="46"/>
  <c r="BU41" i="46"/>
  <c r="BT41" i="46"/>
  <c r="BG41" i="46"/>
  <c r="BF41" i="46"/>
  <c r="BE41" i="46"/>
  <c r="BD41" i="46"/>
  <c r="BC41" i="46"/>
  <c r="BB41" i="46"/>
  <c r="BA41" i="46"/>
  <c r="AZ41" i="46"/>
  <c r="AY41" i="46"/>
  <c r="AW41" i="46"/>
  <c r="AV41" i="46"/>
  <c r="AU41" i="46"/>
  <c r="AT41" i="46"/>
  <c r="AS41" i="46"/>
  <c r="AR41" i="46"/>
  <c r="AQ41" i="46"/>
  <c r="AP41" i="46"/>
  <c r="AO41" i="46"/>
  <c r="AM41" i="46"/>
  <c r="AL41" i="46"/>
  <c r="AK41" i="46"/>
  <c r="AJ41" i="46"/>
  <c r="AI41" i="46"/>
  <c r="AH41" i="46"/>
  <c r="AG41" i="46"/>
  <c r="AF41" i="46"/>
  <c r="AE41" i="46"/>
  <c r="AC41" i="46"/>
  <c r="AB41" i="46"/>
  <c r="AA41" i="46"/>
  <c r="Z41" i="46"/>
  <c r="Y41" i="46"/>
  <c r="X41" i="46"/>
  <c r="W41" i="46"/>
  <c r="V41" i="46"/>
  <c r="U41" i="46"/>
  <c r="BI41" i="46" s="1"/>
  <c r="CB40" i="46"/>
  <c r="CA40" i="46"/>
  <c r="BZ40" i="46"/>
  <c r="BY40" i="46"/>
  <c r="BX40" i="46"/>
  <c r="BW40" i="46"/>
  <c r="BV40" i="46"/>
  <c r="BU40" i="46"/>
  <c r="BT40" i="46"/>
  <c r="BG40" i="46"/>
  <c r="BF40" i="46"/>
  <c r="BE40" i="46"/>
  <c r="BD40" i="46"/>
  <c r="BC40" i="46"/>
  <c r="BB40" i="46"/>
  <c r="BA40" i="46"/>
  <c r="AZ40" i="46"/>
  <c r="AY40" i="46"/>
  <c r="AW40" i="46"/>
  <c r="AV40" i="46"/>
  <c r="AU40" i="46"/>
  <c r="AT40" i="46"/>
  <c r="AS40" i="46"/>
  <c r="AR40" i="46"/>
  <c r="AQ40" i="46"/>
  <c r="AP40" i="46"/>
  <c r="AO40" i="46"/>
  <c r="AM40" i="46"/>
  <c r="AL40" i="46"/>
  <c r="AK40" i="46"/>
  <c r="AJ40" i="46"/>
  <c r="AI40" i="46"/>
  <c r="AH40" i="46"/>
  <c r="AG40" i="46"/>
  <c r="AF40" i="46"/>
  <c r="AE40" i="46"/>
  <c r="AC40" i="46"/>
  <c r="AB40" i="46"/>
  <c r="AA40" i="46"/>
  <c r="Z40" i="46"/>
  <c r="Y40" i="46"/>
  <c r="X40" i="46"/>
  <c r="W40" i="46"/>
  <c r="V40" i="46"/>
  <c r="U40" i="46"/>
  <c r="CB39" i="46"/>
  <c r="CA39" i="46"/>
  <c r="BZ39" i="46"/>
  <c r="BY39" i="46"/>
  <c r="BX39" i="46"/>
  <c r="BW39" i="46"/>
  <c r="BV39" i="46"/>
  <c r="BU39" i="46"/>
  <c r="BT39" i="46"/>
  <c r="BG39" i="46"/>
  <c r="BF39" i="46"/>
  <c r="BE39" i="46"/>
  <c r="BD39" i="46"/>
  <c r="BC39" i="46"/>
  <c r="BB39" i="46"/>
  <c r="BA39" i="46"/>
  <c r="AZ39" i="46"/>
  <c r="AY39" i="46"/>
  <c r="AW39" i="46"/>
  <c r="AV39" i="46"/>
  <c r="AU39" i="46"/>
  <c r="AT39" i="46"/>
  <c r="AS39" i="46"/>
  <c r="AR39" i="46"/>
  <c r="AQ39" i="46"/>
  <c r="AP39" i="46"/>
  <c r="AO39" i="46"/>
  <c r="AM39" i="46"/>
  <c r="AL39" i="46"/>
  <c r="AK39" i="46"/>
  <c r="AJ39" i="46"/>
  <c r="AI39" i="46"/>
  <c r="AH39" i="46"/>
  <c r="AG39" i="46"/>
  <c r="AF39" i="46"/>
  <c r="AE39" i="46"/>
  <c r="AC39" i="46"/>
  <c r="AB39" i="46"/>
  <c r="AA39" i="46"/>
  <c r="Z39" i="46"/>
  <c r="Y39" i="46"/>
  <c r="X39" i="46"/>
  <c r="W39" i="46"/>
  <c r="V39" i="46"/>
  <c r="U39" i="46"/>
  <c r="CB38" i="46"/>
  <c r="CA38" i="46"/>
  <c r="BZ38" i="46"/>
  <c r="BY38" i="46"/>
  <c r="BX38" i="46"/>
  <c r="BW38" i="46"/>
  <c r="BV38" i="46"/>
  <c r="BU38" i="46"/>
  <c r="BT38" i="46"/>
  <c r="BG38" i="46"/>
  <c r="BF38" i="46"/>
  <c r="BE38" i="46"/>
  <c r="BD38" i="46"/>
  <c r="BC38" i="46"/>
  <c r="BB38" i="46"/>
  <c r="BA38" i="46"/>
  <c r="AZ38" i="46"/>
  <c r="AY38" i="46"/>
  <c r="AW38" i="46"/>
  <c r="AV38" i="46"/>
  <c r="AU38" i="46"/>
  <c r="AT38" i="46"/>
  <c r="AS38" i="46"/>
  <c r="AR38" i="46"/>
  <c r="AQ38" i="46"/>
  <c r="AP38" i="46"/>
  <c r="AO38" i="46"/>
  <c r="AM38" i="46"/>
  <c r="AL38" i="46"/>
  <c r="AK38" i="46"/>
  <c r="AJ38" i="46"/>
  <c r="AI38" i="46"/>
  <c r="AH38" i="46"/>
  <c r="AG38" i="46"/>
  <c r="AF38" i="46"/>
  <c r="AE38" i="46"/>
  <c r="AC38" i="46"/>
  <c r="AB38" i="46"/>
  <c r="AA38" i="46"/>
  <c r="Z38" i="46"/>
  <c r="Y38" i="46"/>
  <c r="X38" i="46"/>
  <c r="W38" i="46"/>
  <c r="V38" i="46"/>
  <c r="U38" i="46"/>
  <c r="CB37" i="46"/>
  <c r="CA37" i="46"/>
  <c r="BZ37" i="46"/>
  <c r="BY37" i="46"/>
  <c r="BX37" i="46"/>
  <c r="BW37" i="46"/>
  <c r="BV37" i="46"/>
  <c r="BU37" i="46"/>
  <c r="BT37" i="46"/>
  <c r="BG37" i="46"/>
  <c r="BF37" i="46"/>
  <c r="BE37" i="46"/>
  <c r="BD37" i="46"/>
  <c r="BC37" i="46"/>
  <c r="BB37" i="46"/>
  <c r="BA37" i="46"/>
  <c r="AZ37" i="46"/>
  <c r="AY37" i="46"/>
  <c r="AW37" i="46"/>
  <c r="AV37" i="46"/>
  <c r="AU37" i="46"/>
  <c r="AT37" i="46"/>
  <c r="AS37" i="46"/>
  <c r="AR37" i="46"/>
  <c r="AQ37" i="46"/>
  <c r="AP37" i="46"/>
  <c r="AO37" i="46"/>
  <c r="AM37" i="46"/>
  <c r="AL37" i="46"/>
  <c r="AK37" i="46"/>
  <c r="AJ37" i="46"/>
  <c r="AI37" i="46"/>
  <c r="AH37" i="46"/>
  <c r="AG37" i="46"/>
  <c r="AF37" i="46"/>
  <c r="AE37" i="46"/>
  <c r="AC37" i="46"/>
  <c r="AB37" i="46"/>
  <c r="AA37" i="46"/>
  <c r="Z37" i="46"/>
  <c r="Y37" i="46"/>
  <c r="X37" i="46"/>
  <c r="W37" i="46"/>
  <c r="V37" i="46"/>
  <c r="U37" i="46"/>
  <c r="CB36" i="46"/>
  <c r="CA36" i="46"/>
  <c r="BZ36" i="46"/>
  <c r="BY36" i="46"/>
  <c r="BX36" i="46"/>
  <c r="BW36" i="46"/>
  <c r="BV36" i="46"/>
  <c r="BU36" i="46"/>
  <c r="BT36" i="46"/>
  <c r="BG36" i="46"/>
  <c r="BF36" i="46"/>
  <c r="BE36" i="46"/>
  <c r="BD36" i="46"/>
  <c r="BC36" i="46"/>
  <c r="BB36" i="46"/>
  <c r="BA36" i="46"/>
  <c r="AZ36" i="46"/>
  <c r="AY36" i="46"/>
  <c r="AW36" i="46"/>
  <c r="AV36" i="46"/>
  <c r="AU36" i="46"/>
  <c r="AT36" i="46"/>
  <c r="AS36" i="46"/>
  <c r="AR36" i="46"/>
  <c r="AQ36" i="46"/>
  <c r="AP36" i="46"/>
  <c r="AO36" i="46"/>
  <c r="AM36" i="46"/>
  <c r="AL36" i="46"/>
  <c r="AK36" i="46"/>
  <c r="AJ36" i="46"/>
  <c r="AI36" i="46"/>
  <c r="AH36" i="46"/>
  <c r="AG36" i="46"/>
  <c r="AF36" i="46"/>
  <c r="AE36" i="46"/>
  <c r="AC36" i="46"/>
  <c r="AB36" i="46"/>
  <c r="AA36" i="46"/>
  <c r="Z36" i="46"/>
  <c r="Y36" i="46"/>
  <c r="X36" i="46"/>
  <c r="W36" i="46"/>
  <c r="V36" i="46"/>
  <c r="U36" i="46"/>
  <c r="CB35" i="46"/>
  <c r="CA35" i="46"/>
  <c r="BZ35" i="46"/>
  <c r="BY35" i="46"/>
  <c r="BX35" i="46"/>
  <c r="BW35" i="46"/>
  <c r="BV35" i="46"/>
  <c r="BU35" i="46"/>
  <c r="BT35" i="46"/>
  <c r="BG35" i="46"/>
  <c r="BF35" i="46"/>
  <c r="BE35" i="46"/>
  <c r="BD35" i="46"/>
  <c r="BC35" i="46"/>
  <c r="BB35" i="46"/>
  <c r="BA35" i="46"/>
  <c r="AZ35" i="46"/>
  <c r="AY35" i="46"/>
  <c r="AW35" i="46"/>
  <c r="AV35" i="46"/>
  <c r="AU35" i="46"/>
  <c r="AT35" i="46"/>
  <c r="AS35" i="46"/>
  <c r="AR35" i="46"/>
  <c r="AQ35" i="46"/>
  <c r="AP35" i="46"/>
  <c r="AO35" i="46"/>
  <c r="AM35" i="46"/>
  <c r="AL35" i="46"/>
  <c r="AK35" i="46"/>
  <c r="AJ35" i="46"/>
  <c r="AI35" i="46"/>
  <c r="AH35" i="46"/>
  <c r="AG35" i="46"/>
  <c r="AF35" i="46"/>
  <c r="AE35" i="46"/>
  <c r="AC35" i="46"/>
  <c r="AB35" i="46"/>
  <c r="AA35" i="46"/>
  <c r="Z35" i="46"/>
  <c r="Y35" i="46"/>
  <c r="X35" i="46"/>
  <c r="W35" i="46"/>
  <c r="V35" i="46"/>
  <c r="U35" i="46"/>
  <c r="CB34" i="46"/>
  <c r="CA34" i="46"/>
  <c r="BZ34" i="46"/>
  <c r="BY34" i="46"/>
  <c r="BX34" i="46"/>
  <c r="BW34" i="46"/>
  <c r="BV34" i="46"/>
  <c r="BU34" i="46"/>
  <c r="BT34" i="46"/>
  <c r="BG34" i="46"/>
  <c r="BF34" i="46"/>
  <c r="BE34" i="46"/>
  <c r="BD34" i="46"/>
  <c r="BC34" i="46"/>
  <c r="BB34" i="46"/>
  <c r="BA34" i="46"/>
  <c r="AZ34" i="46"/>
  <c r="AY34" i="46"/>
  <c r="AW34" i="46"/>
  <c r="AV34" i="46"/>
  <c r="AU34" i="46"/>
  <c r="AT34" i="46"/>
  <c r="AS34" i="46"/>
  <c r="AR34" i="46"/>
  <c r="AQ34" i="46"/>
  <c r="AP34" i="46"/>
  <c r="AO34" i="46"/>
  <c r="AM34" i="46"/>
  <c r="AL34" i="46"/>
  <c r="AK34" i="46"/>
  <c r="AJ34" i="46"/>
  <c r="AI34" i="46"/>
  <c r="AH34" i="46"/>
  <c r="AG34" i="46"/>
  <c r="AF34" i="46"/>
  <c r="AE34" i="46"/>
  <c r="AC34" i="46"/>
  <c r="AB34" i="46"/>
  <c r="AA34" i="46"/>
  <c r="Z34" i="46"/>
  <c r="Y34" i="46"/>
  <c r="X34" i="46"/>
  <c r="W34" i="46"/>
  <c r="V34" i="46"/>
  <c r="U34" i="46"/>
  <c r="CB33" i="46"/>
  <c r="CA33" i="46"/>
  <c r="BZ33" i="46"/>
  <c r="BY33" i="46"/>
  <c r="BX33" i="46"/>
  <c r="BW33" i="46"/>
  <c r="BV33" i="46"/>
  <c r="BU33" i="46"/>
  <c r="BT33" i="46"/>
  <c r="BG33" i="46"/>
  <c r="BF33" i="46"/>
  <c r="BE33" i="46"/>
  <c r="BD33" i="46"/>
  <c r="BC33" i="46"/>
  <c r="BB33" i="46"/>
  <c r="BA33" i="46"/>
  <c r="AZ33" i="46"/>
  <c r="AY33" i="46"/>
  <c r="AW33" i="46"/>
  <c r="AV33" i="46"/>
  <c r="AU33" i="46"/>
  <c r="AT33" i="46"/>
  <c r="AS33" i="46"/>
  <c r="AR33" i="46"/>
  <c r="AQ33" i="46"/>
  <c r="AP33" i="46"/>
  <c r="AO33" i="46"/>
  <c r="AM33" i="46"/>
  <c r="AL33" i="46"/>
  <c r="AK33" i="46"/>
  <c r="AJ33" i="46"/>
  <c r="AI33" i="46"/>
  <c r="AH33" i="46"/>
  <c r="AG33" i="46"/>
  <c r="AF33" i="46"/>
  <c r="AE33" i="46"/>
  <c r="AC33" i="46"/>
  <c r="AB33" i="46"/>
  <c r="AA33" i="46"/>
  <c r="Z33" i="46"/>
  <c r="Y33" i="46"/>
  <c r="X33" i="46"/>
  <c r="W33" i="46"/>
  <c r="V33" i="46"/>
  <c r="U33" i="46"/>
  <c r="CB32" i="46"/>
  <c r="CA32" i="46"/>
  <c r="BZ32" i="46"/>
  <c r="BY32" i="46"/>
  <c r="BX32" i="46"/>
  <c r="BW32" i="46"/>
  <c r="BV32" i="46"/>
  <c r="BU32" i="46"/>
  <c r="BT32" i="46"/>
  <c r="BG32" i="46"/>
  <c r="BF32" i="46"/>
  <c r="BE32" i="46"/>
  <c r="BD32" i="46"/>
  <c r="BC32" i="46"/>
  <c r="BB32" i="46"/>
  <c r="BA32" i="46"/>
  <c r="AZ32" i="46"/>
  <c r="AY32" i="46"/>
  <c r="AW32" i="46"/>
  <c r="AV32" i="46"/>
  <c r="AU32" i="46"/>
  <c r="AT32" i="46"/>
  <c r="AS32" i="46"/>
  <c r="AR32" i="46"/>
  <c r="AQ32" i="46"/>
  <c r="AP32" i="46"/>
  <c r="AO32" i="46"/>
  <c r="AM32" i="46"/>
  <c r="AL32" i="46"/>
  <c r="AK32" i="46"/>
  <c r="AJ32" i="46"/>
  <c r="AI32" i="46"/>
  <c r="AH32" i="46"/>
  <c r="AG32" i="46"/>
  <c r="AF32" i="46"/>
  <c r="AE32" i="46"/>
  <c r="AC32" i="46"/>
  <c r="AB32" i="46"/>
  <c r="AA32" i="46"/>
  <c r="Z32" i="46"/>
  <c r="Y32" i="46"/>
  <c r="X32" i="46"/>
  <c r="W32" i="46"/>
  <c r="V32" i="46"/>
  <c r="U32" i="46"/>
  <c r="CB31" i="46"/>
  <c r="CA31" i="46"/>
  <c r="BZ31" i="46"/>
  <c r="BY31" i="46"/>
  <c r="BX31" i="46"/>
  <c r="BW31" i="46"/>
  <c r="BV31" i="46"/>
  <c r="BU31" i="46"/>
  <c r="BT31" i="46"/>
  <c r="BG31" i="46"/>
  <c r="BF31" i="46"/>
  <c r="BE31" i="46"/>
  <c r="BD31" i="46"/>
  <c r="BC31" i="46"/>
  <c r="BB31" i="46"/>
  <c r="BA31" i="46"/>
  <c r="AZ31" i="46"/>
  <c r="AY31" i="46"/>
  <c r="AW31" i="46"/>
  <c r="AV31" i="46"/>
  <c r="AU31" i="46"/>
  <c r="AT31" i="46"/>
  <c r="AS31" i="46"/>
  <c r="AR31" i="46"/>
  <c r="AQ31" i="46"/>
  <c r="AP31" i="46"/>
  <c r="AO31" i="46"/>
  <c r="AM31" i="46"/>
  <c r="AL31" i="46"/>
  <c r="AK31" i="46"/>
  <c r="AJ31" i="46"/>
  <c r="AI31" i="46"/>
  <c r="AH31" i="46"/>
  <c r="AG31" i="46"/>
  <c r="AF31" i="46"/>
  <c r="AE31" i="46"/>
  <c r="AC31" i="46"/>
  <c r="AB31" i="46"/>
  <c r="AA31" i="46"/>
  <c r="Z31" i="46"/>
  <c r="Y31" i="46"/>
  <c r="X31" i="46"/>
  <c r="W31" i="46"/>
  <c r="V31" i="46"/>
  <c r="U31" i="46"/>
  <c r="CB30" i="46"/>
  <c r="CA30" i="46"/>
  <c r="BZ30" i="46"/>
  <c r="BY30" i="46"/>
  <c r="BX30" i="46"/>
  <c r="BW30" i="46"/>
  <c r="BV30" i="46"/>
  <c r="BU30" i="46"/>
  <c r="BT30" i="46"/>
  <c r="BG30" i="46"/>
  <c r="BF30" i="46"/>
  <c r="BE30" i="46"/>
  <c r="BD30" i="46"/>
  <c r="BC30" i="46"/>
  <c r="BB30" i="46"/>
  <c r="BA30" i="46"/>
  <c r="AZ30" i="46"/>
  <c r="AY30" i="46"/>
  <c r="AW30" i="46"/>
  <c r="AV30" i="46"/>
  <c r="AU30" i="46"/>
  <c r="AT30" i="46"/>
  <c r="AS30" i="46"/>
  <c r="AR30" i="46"/>
  <c r="AQ30" i="46"/>
  <c r="AP30" i="46"/>
  <c r="AO30" i="46"/>
  <c r="AM30" i="46"/>
  <c r="AL30" i="46"/>
  <c r="AK30" i="46"/>
  <c r="AJ30" i="46"/>
  <c r="AI30" i="46"/>
  <c r="AH30" i="46"/>
  <c r="AG30" i="46"/>
  <c r="AF30" i="46"/>
  <c r="AE30" i="46"/>
  <c r="AC30" i="46"/>
  <c r="AB30" i="46"/>
  <c r="AA30" i="46"/>
  <c r="Z30" i="46"/>
  <c r="Y30" i="46"/>
  <c r="X30" i="46"/>
  <c r="W30" i="46"/>
  <c r="V30" i="46"/>
  <c r="U30" i="46"/>
  <c r="CB29" i="46"/>
  <c r="CA29" i="46"/>
  <c r="BZ29" i="46"/>
  <c r="BY29" i="46"/>
  <c r="BX29" i="46"/>
  <c r="BW29" i="46"/>
  <c r="BV29" i="46"/>
  <c r="BU29" i="46"/>
  <c r="BT29" i="46"/>
  <c r="BG29" i="46"/>
  <c r="BF29" i="46"/>
  <c r="BE29" i="46"/>
  <c r="BD29" i="46"/>
  <c r="BC29" i="46"/>
  <c r="BB29" i="46"/>
  <c r="BA29" i="46"/>
  <c r="AZ29" i="46"/>
  <c r="AY29" i="46"/>
  <c r="AW29" i="46"/>
  <c r="AV29" i="46"/>
  <c r="AU29" i="46"/>
  <c r="AT29" i="46"/>
  <c r="AS29" i="46"/>
  <c r="AR29" i="46"/>
  <c r="AQ29" i="46"/>
  <c r="AP29" i="46"/>
  <c r="AO29" i="46"/>
  <c r="AM29" i="46"/>
  <c r="AL29" i="46"/>
  <c r="AK29" i="46"/>
  <c r="AJ29" i="46"/>
  <c r="AI29" i="46"/>
  <c r="AH29" i="46"/>
  <c r="AG29" i="46"/>
  <c r="AF29" i="46"/>
  <c r="AE29" i="46"/>
  <c r="AC29" i="46"/>
  <c r="AB29" i="46"/>
  <c r="AA29" i="46"/>
  <c r="Z29" i="46"/>
  <c r="Y29" i="46"/>
  <c r="X29" i="46"/>
  <c r="W29" i="46"/>
  <c r="V29" i="46"/>
  <c r="U29" i="46"/>
  <c r="CB28" i="46"/>
  <c r="CA28" i="46"/>
  <c r="BZ28" i="46"/>
  <c r="BY28" i="46"/>
  <c r="BX28" i="46"/>
  <c r="BW28" i="46"/>
  <c r="BV28" i="46"/>
  <c r="BU28" i="46"/>
  <c r="BT28" i="46"/>
  <c r="BG28" i="46"/>
  <c r="BF28" i="46"/>
  <c r="BE28" i="46"/>
  <c r="BD28" i="46"/>
  <c r="BC28" i="46"/>
  <c r="BB28" i="46"/>
  <c r="BA28" i="46"/>
  <c r="AZ28" i="46"/>
  <c r="AY28" i="46"/>
  <c r="AW28" i="46"/>
  <c r="AV28" i="46"/>
  <c r="AU28" i="46"/>
  <c r="AT28" i="46"/>
  <c r="AS28" i="46"/>
  <c r="AR28" i="46"/>
  <c r="AQ28" i="46"/>
  <c r="AP28" i="46"/>
  <c r="AO28" i="46"/>
  <c r="AM28" i="46"/>
  <c r="AL28" i="46"/>
  <c r="AK28" i="46"/>
  <c r="AJ28" i="46"/>
  <c r="AI28" i="46"/>
  <c r="AH28" i="46"/>
  <c r="AG28" i="46"/>
  <c r="AF28" i="46"/>
  <c r="AE28" i="46"/>
  <c r="AC28" i="46"/>
  <c r="AB28" i="46"/>
  <c r="AA28" i="46"/>
  <c r="Z28" i="46"/>
  <c r="Y28" i="46"/>
  <c r="X28" i="46"/>
  <c r="W28" i="46"/>
  <c r="V28" i="46"/>
  <c r="U28" i="46"/>
  <c r="CB27" i="46"/>
  <c r="CA27" i="46"/>
  <c r="BZ27" i="46"/>
  <c r="BY27" i="46"/>
  <c r="BX27" i="46"/>
  <c r="BW27" i="46"/>
  <c r="BV27" i="46"/>
  <c r="BU27" i="46"/>
  <c r="BT27" i="46"/>
  <c r="BG27" i="46"/>
  <c r="BF27" i="46"/>
  <c r="BE27" i="46"/>
  <c r="BD27" i="46"/>
  <c r="BC27" i="46"/>
  <c r="BB27" i="46"/>
  <c r="BA27" i="46"/>
  <c r="AZ27" i="46"/>
  <c r="AY27" i="46"/>
  <c r="AW27" i="46"/>
  <c r="AV27" i="46"/>
  <c r="AU27" i="46"/>
  <c r="AT27" i="46"/>
  <c r="AS27" i="46"/>
  <c r="AR27" i="46"/>
  <c r="AQ27" i="46"/>
  <c r="AP27" i="46"/>
  <c r="AO27" i="46"/>
  <c r="AM27" i="46"/>
  <c r="AL27" i="46"/>
  <c r="AK27" i="46"/>
  <c r="AJ27" i="46"/>
  <c r="AI27" i="46"/>
  <c r="AH27" i="46"/>
  <c r="AG27" i="46"/>
  <c r="AF27" i="46"/>
  <c r="AE27" i="46"/>
  <c r="AC27" i="46"/>
  <c r="AB27" i="46"/>
  <c r="AA27" i="46"/>
  <c r="Z27" i="46"/>
  <c r="Y27" i="46"/>
  <c r="X27" i="46"/>
  <c r="W27" i="46"/>
  <c r="V27" i="46"/>
  <c r="U27" i="46"/>
  <c r="CB26" i="46"/>
  <c r="CA26" i="46"/>
  <c r="BZ26" i="46"/>
  <c r="BY26" i="46"/>
  <c r="BX26" i="46"/>
  <c r="BW26" i="46"/>
  <c r="BV26" i="46"/>
  <c r="BU26" i="46"/>
  <c r="BT26" i="46"/>
  <c r="BG26" i="46"/>
  <c r="BF26" i="46"/>
  <c r="BE26" i="46"/>
  <c r="BD26" i="46"/>
  <c r="BC26" i="46"/>
  <c r="BB26" i="46"/>
  <c r="BA26" i="46"/>
  <c r="AZ26" i="46"/>
  <c r="AY26" i="46"/>
  <c r="AW26" i="46"/>
  <c r="AV26" i="46"/>
  <c r="AU26" i="46"/>
  <c r="AT26" i="46"/>
  <c r="AS26" i="46"/>
  <c r="AR26" i="46"/>
  <c r="AQ26" i="46"/>
  <c r="AP26" i="46"/>
  <c r="AO26" i="46"/>
  <c r="AM26" i="46"/>
  <c r="AL26" i="46"/>
  <c r="AK26" i="46"/>
  <c r="AJ26" i="46"/>
  <c r="AI26" i="46"/>
  <c r="AH26" i="46"/>
  <c r="AG26" i="46"/>
  <c r="AF26" i="46"/>
  <c r="AE26" i="46"/>
  <c r="AC26" i="46"/>
  <c r="AB26" i="46"/>
  <c r="AA26" i="46"/>
  <c r="Z26" i="46"/>
  <c r="Y26" i="46"/>
  <c r="X26" i="46"/>
  <c r="W26" i="46"/>
  <c r="V26" i="46"/>
  <c r="U26" i="46"/>
  <c r="CB25" i="46"/>
  <c r="CA25" i="46"/>
  <c r="BZ25" i="46"/>
  <c r="BY25" i="46"/>
  <c r="BX25" i="46"/>
  <c r="BW25" i="46"/>
  <c r="BV25" i="46"/>
  <c r="BU25" i="46"/>
  <c r="BT25" i="46"/>
  <c r="BG25" i="46"/>
  <c r="BF25" i="46"/>
  <c r="BE25" i="46"/>
  <c r="BD25" i="46"/>
  <c r="BC25" i="46"/>
  <c r="BB25" i="46"/>
  <c r="BA25" i="46"/>
  <c r="AZ25" i="46"/>
  <c r="AY25" i="46"/>
  <c r="AW25" i="46"/>
  <c r="AV25" i="46"/>
  <c r="AU25" i="46"/>
  <c r="AT25" i="46"/>
  <c r="AS25" i="46"/>
  <c r="AR25" i="46"/>
  <c r="AQ25" i="46"/>
  <c r="AP25" i="46"/>
  <c r="AO25" i="46"/>
  <c r="AM25" i="46"/>
  <c r="AL25" i="46"/>
  <c r="AK25" i="46"/>
  <c r="AJ25" i="46"/>
  <c r="AI25" i="46"/>
  <c r="AH25" i="46"/>
  <c r="AG25" i="46"/>
  <c r="AF25" i="46"/>
  <c r="AE25" i="46"/>
  <c r="AC25" i="46"/>
  <c r="AB25" i="46"/>
  <c r="AA25" i="46"/>
  <c r="Z25" i="46"/>
  <c r="Y25" i="46"/>
  <c r="X25" i="46"/>
  <c r="W25" i="46"/>
  <c r="V25" i="46"/>
  <c r="U25" i="46"/>
  <c r="CB24" i="46"/>
  <c r="CA24" i="46"/>
  <c r="BZ24" i="46"/>
  <c r="BY24" i="46"/>
  <c r="BX24" i="46"/>
  <c r="BW24" i="46"/>
  <c r="BV24" i="46"/>
  <c r="BU24" i="46"/>
  <c r="BT24" i="46"/>
  <c r="BG24" i="46"/>
  <c r="BF24" i="46"/>
  <c r="BE24" i="46"/>
  <c r="BD24" i="46"/>
  <c r="BC24" i="46"/>
  <c r="BB24" i="46"/>
  <c r="BA24" i="46"/>
  <c r="AZ24" i="46"/>
  <c r="AY24" i="46"/>
  <c r="AW24" i="46"/>
  <c r="AV24" i="46"/>
  <c r="AU24" i="46"/>
  <c r="AT24" i="46"/>
  <c r="AS24" i="46"/>
  <c r="AR24" i="46"/>
  <c r="AQ24" i="46"/>
  <c r="AP24" i="46"/>
  <c r="AO24" i="46"/>
  <c r="AM24" i="46"/>
  <c r="AL24" i="46"/>
  <c r="AK24" i="46"/>
  <c r="AJ24" i="46"/>
  <c r="AI24" i="46"/>
  <c r="AH24" i="46"/>
  <c r="AG24" i="46"/>
  <c r="AF24" i="46"/>
  <c r="AE24" i="46"/>
  <c r="AC24" i="46"/>
  <c r="AB24" i="46"/>
  <c r="AA24" i="46"/>
  <c r="Z24" i="46"/>
  <c r="Y24" i="46"/>
  <c r="X24" i="46"/>
  <c r="W24" i="46"/>
  <c r="V24" i="46"/>
  <c r="U24" i="46"/>
  <c r="CB23" i="46"/>
  <c r="CA23" i="46"/>
  <c r="BZ23" i="46"/>
  <c r="BY23" i="46"/>
  <c r="BX23" i="46"/>
  <c r="BW23" i="46"/>
  <c r="BV23" i="46"/>
  <c r="BU23" i="46"/>
  <c r="BT23" i="46"/>
  <c r="BG23" i="46"/>
  <c r="BF23" i="46"/>
  <c r="BE23" i="46"/>
  <c r="BD23" i="46"/>
  <c r="BC23" i="46"/>
  <c r="BB23" i="46"/>
  <c r="BA23" i="46"/>
  <c r="AZ23" i="46"/>
  <c r="AY23" i="46"/>
  <c r="AW23" i="46"/>
  <c r="AV23" i="46"/>
  <c r="AU23" i="46"/>
  <c r="AT23" i="46"/>
  <c r="AS23" i="46"/>
  <c r="AR23" i="46"/>
  <c r="AQ23" i="46"/>
  <c r="AP23" i="46"/>
  <c r="AO23" i="46"/>
  <c r="AM23" i="46"/>
  <c r="AL23" i="46"/>
  <c r="AK23" i="46"/>
  <c r="AJ23" i="46"/>
  <c r="AI23" i="46"/>
  <c r="AH23" i="46"/>
  <c r="AG23" i="46"/>
  <c r="AF23" i="46"/>
  <c r="AE23" i="46"/>
  <c r="AC23" i="46"/>
  <c r="AB23" i="46"/>
  <c r="AA23" i="46"/>
  <c r="Z23" i="46"/>
  <c r="Y23" i="46"/>
  <c r="X23" i="46"/>
  <c r="W23" i="46"/>
  <c r="V23" i="46"/>
  <c r="U23" i="46"/>
  <c r="CB22" i="46"/>
  <c r="CA22" i="46"/>
  <c r="BZ22" i="46"/>
  <c r="BY22" i="46"/>
  <c r="BX22" i="46"/>
  <c r="BW22" i="46"/>
  <c r="BV22" i="46"/>
  <c r="BU22" i="46"/>
  <c r="BT22" i="46"/>
  <c r="BG22" i="46"/>
  <c r="BF22" i="46"/>
  <c r="BE22" i="46"/>
  <c r="BD22" i="46"/>
  <c r="BC22" i="46"/>
  <c r="BB22" i="46"/>
  <c r="BA22" i="46"/>
  <c r="AZ22" i="46"/>
  <c r="AY22" i="46"/>
  <c r="AW22" i="46"/>
  <c r="AV22" i="46"/>
  <c r="AU22" i="46"/>
  <c r="AT22" i="46"/>
  <c r="AS22" i="46"/>
  <c r="AR22" i="46"/>
  <c r="AQ22" i="46"/>
  <c r="AP22" i="46"/>
  <c r="AO22" i="46"/>
  <c r="AM22" i="46"/>
  <c r="AL22" i="46"/>
  <c r="AK22" i="46"/>
  <c r="AJ22" i="46"/>
  <c r="AI22" i="46"/>
  <c r="AH22" i="46"/>
  <c r="AG22" i="46"/>
  <c r="AF22" i="46"/>
  <c r="AE22" i="46"/>
  <c r="AC22" i="46"/>
  <c r="AB22" i="46"/>
  <c r="AA22" i="46"/>
  <c r="Z22" i="46"/>
  <c r="Y22" i="46"/>
  <c r="X22" i="46"/>
  <c r="W22" i="46"/>
  <c r="V22" i="46"/>
  <c r="U22" i="46"/>
  <c r="CB21" i="46"/>
  <c r="CA21" i="46"/>
  <c r="BZ21" i="46"/>
  <c r="BY21" i="46"/>
  <c r="BX21" i="46"/>
  <c r="BW21" i="46"/>
  <c r="BV21" i="46"/>
  <c r="BU21" i="46"/>
  <c r="BT21" i="46"/>
  <c r="BG21" i="46"/>
  <c r="BF21" i="46"/>
  <c r="BE21" i="46"/>
  <c r="BD21" i="46"/>
  <c r="BC21" i="46"/>
  <c r="BB21" i="46"/>
  <c r="BA21" i="46"/>
  <c r="AZ21" i="46"/>
  <c r="AY21" i="46"/>
  <c r="AW21" i="46"/>
  <c r="AV21" i="46"/>
  <c r="AU21" i="46"/>
  <c r="AT21" i="46"/>
  <c r="AS21" i="46"/>
  <c r="AR21" i="46"/>
  <c r="AQ21" i="46"/>
  <c r="AP21" i="46"/>
  <c r="AO21" i="46"/>
  <c r="AM21" i="46"/>
  <c r="AL21" i="46"/>
  <c r="AK21" i="46"/>
  <c r="AJ21" i="46"/>
  <c r="AI21" i="46"/>
  <c r="AH21" i="46"/>
  <c r="AG21" i="46"/>
  <c r="AF21" i="46"/>
  <c r="AE21" i="46"/>
  <c r="AC21" i="46"/>
  <c r="AB21" i="46"/>
  <c r="AA21" i="46"/>
  <c r="Z21" i="46"/>
  <c r="Y21" i="46"/>
  <c r="X21" i="46"/>
  <c r="W21" i="46"/>
  <c r="V21" i="46"/>
  <c r="U21" i="46"/>
  <c r="CB20" i="46"/>
  <c r="CA20" i="46"/>
  <c r="BZ20" i="46"/>
  <c r="BY20" i="46"/>
  <c r="BX20" i="46"/>
  <c r="BW20" i="46"/>
  <c r="BV20" i="46"/>
  <c r="BU20" i="46"/>
  <c r="BT20" i="46"/>
  <c r="BG20" i="46"/>
  <c r="BF20" i="46"/>
  <c r="BE20" i="46"/>
  <c r="BD20" i="46"/>
  <c r="BC20" i="46"/>
  <c r="BB20" i="46"/>
  <c r="BA20" i="46"/>
  <c r="AZ20" i="46"/>
  <c r="AY20" i="46"/>
  <c r="AW20" i="46"/>
  <c r="AV20" i="46"/>
  <c r="AU20" i="46"/>
  <c r="AT20" i="46"/>
  <c r="AS20" i="46"/>
  <c r="AR20" i="46"/>
  <c r="AQ20" i="46"/>
  <c r="AP20" i="46"/>
  <c r="AO20" i="46"/>
  <c r="AM20" i="46"/>
  <c r="AL20" i="46"/>
  <c r="AK20" i="46"/>
  <c r="AJ20" i="46"/>
  <c r="AI20" i="46"/>
  <c r="AH20" i="46"/>
  <c r="AG20" i="46"/>
  <c r="AF20" i="46"/>
  <c r="AE20" i="46"/>
  <c r="AC20" i="46"/>
  <c r="AB20" i="46"/>
  <c r="AA20" i="46"/>
  <c r="Z20" i="46"/>
  <c r="Y20" i="46"/>
  <c r="X20" i="46"/>
  <c r="W20" i="46"/>
  <c r="V20" i="46"/>
  <c r="U20" i="46"/>
  <c r="CB19" i="46"/>
  <c r="CA19" i="46"/>
  <c r="BZ19" i="46"/>
  <c r="BY19" i="46"/>
  <c r="BX19" i="46"/>
  <c r="BW19" i="46"/>
  <c r="BV19" i="46"/>
  <c r="BU19" i="46"/>
  <c r="BT19" i="46"/>
  <c r="BG19" i="46"/>
  <c r="BF19" i="46"/>
  <c r="BE19" i="46"/>
  <c r="BD19" i="46"/>
  <c r="BC19" i="46"/>
  <c r="BB19" i="46"/>
  <c r="BA19" i="46"/>
  <c r="AZ19" i="46"/>
  <c r="AY19" i="46"/>
  <c r="AW19" i="46"/>
  <c r="AV19" i="46"/>
  <c r="AU19" i="46"/>
  <c r="AT19" i="46"/>
  <c r="AS19" i="46"/>
  <c r="AR19" i="46"/>
  <c r="AQ19" i="46"/>
  <c r="AP19" i="46"/>
  <c r="AO19" i="46"/>
  <c r="AM19" i="46"/>
  <c r="AL19" i="46"/>
  <c r="AK19" i="46"/>
  <c r="AJ19" i="46"/>
  <c r="AI19" i="46"/>
  <c r="AH19" i="46"/>
  <c r="AG19" i="46"/>
  <c r="AF19" i="46"/>
  <c r="AE19" i="46"/>
  <c r="AC19" i="46"/>
  <c r="AB19" i="46"/>
  <c r="AA19" i="46"/>
  <c r="Z19" i="46"/>
  <c r="Y19" i="46"/>
  <c r="X19" i="46"/>
  <c r="W19" i="46"/>
  <c r="V19" i="46"/>
  <c r="U19" i="46"/>
  <c r="CB18" i="46"/>
  <c r="CA18" i="46"/>
  <c r="BZ18" i="46"/>
  <c r="BY18" i="46"/>
  <c r="BX18" i="46"/>
  <c r="BW18" i="46"/>
  <c r="BV18" i="46"/>
  <c r="BU18" i="46"/>
  <c r="BT18" i="46"/>
  <c r="BG18" i="46"/>
  <c r="BF18" i="46"/>
  <c r="BE18" i="46"/>
  <c r="BD18" i="46"/>
  <c r="BC18" i="46"/>
  <c r="BB18" i="46"/>
  <c r="BA18" i="46"/>
  <c r="AZ18" i="46"/>
  <c r="AY18" i="46"/>
  <c r="AW18" i="46"/>
  <c r="AV18" i="46"/>
  <c r="AU18" i="46"/>
  <c r="AT18" i="46"/>
  <c r="AS18" i="46"/>
  <c r="AR18" i="46"/>
  <c r="AQ18" i="46"/>
  <c r="AP18" i="46"/>
  <c r="AO18" i="46"/>
  <c r="AM18" i="46"/>
  <c r="AL18" i="46"/>
  <c r="AK18" i="46"/>
  <c r="AJ18" i="46"/>
  <c r="AI18" i="46"/>
  <c r="AH18" i="46"/>
  <c r="AG18" i="46"/>
  <c r="AF18" i="46"/>
  <c r="AE18" i="46"/>
  <c r="AC18" i="46"/>
  <c r="AB18" i="46"/>
  <c r="AA18" i="46"/>
  <c r="Z18" i="46"/>
  <c r="Y18" i="46"/>
  <c r="X18" i="46"/>
  <c r="W18" i="46"/>
  <c r="V18" i="46"/>
  <c r="U18" i="46"/>
  <c r="CB17" i="46"/>
  <c r="CA17" i="46"/>
  <c r="BZ17" i="46"/>
  <c r="BY17" i="46"/>
  <c r="BX17" i="46"/>
  <c r="BW17" i="46"/>
  <c r="BV17" i="46"/>
  <c r="BU17" i="46"/>
  <c r="BT17" i="46"/>
  <c r="BG17" i="46"/>
  <c r="BF17" i="46"/>
  <c r="BE17" i="46"/>
  <c r="BD17" i="46"/>
  <c r="BC17" i="46"/>
  <c r="BB17" i="46"/>
  <c r="BA17" i="46"/>
  <c r="AZ17" i="46"/>
  <c r="AY17" i="46"/>
  <c r="AW17" i="46"/>
  <c r="AV17" i="46"/>
  <c r="AU17" i="46"/>
  <c r="AT17" i="46"/>
  <c r="AS17" i="46"/>
  <c r="AR17" i="46"/>
  <c r="AQ17" i="46"/>
  <c r="AP17" i="46"/>
  <c r="AO17" i="46"/>
  <c r="AM17" i="46"/>
  <c r="AL17" i="46"/>
  <c r="AK17" i="46"/>
  <c r="AJ17" i="46"/>
  <c r="AI17" i="46"/>
  <c r="AH17" i="46"/>
  <c r="AG17" i="46"/>
  <c r="AF17" i="46"/>
  <c r="AE17" i="46"/>
  <c r="AC17" i="46"/>
  <c r="AB17" i="46"/>
  <c r="AA17" i="46"/>
  <c r="Z17" i="46"/>
  <c r="Y17" i="46"/>
  <c r="X17" i="46"/>
  <c r="W17" i="46"/>
  <c r="V17" i="46"/>
  <c r="U17" i="46"/>
  <c r="CB16" i="46"/>
  <c r="CA16" i="46"/>
  <c r="BZ16" i="46"/>
  <c r="BY16" i="46"/>
  <c r="BX16" i="46"/>
  <c r="BW16" i="46"/>
  <c r="BV16" i="46"/>
  <c r="BU16" i="46"/>
  <c r="BT16" i="46"/>
  <c r="BG16" i="46"/>
  <c r="BF16" i="46"/>
  <c r="BE16" i="46"/>
  <c r="BD16" i="46"/>
  <c r="BC16" i="46"/>
  <c r="BB16" i="46"/>
  <c r="BA16" i="46"/>
  <c r="AZ16" i="46"/>
  <c r="AY16" i="46"/>
  <c r="AW16" i="46"/>
  <c r="AV16" i="46"/>
  <c r="AU16" i="46"/>
  <c r="AT16" i="46"/>
  <c r="AS16" i="46"/>
  <c r="AR16" i="46"/>
  <c r="AQ16" i="46"/>
  <c r="AP16" i="46"/>
  <c r="AO16" i="46"/>
  <c r="AM16" i="46"/>
  <c r="AL16" i="46"/>
  <c r="AK16" i="46"/>
  <c r="AJ16" i="46"/>
  <c r="AI16" i="46"/>
  <c r="AH16" i="46"/>
  <c r="AG16" i="46"/>
  <c r="AF16" i="46"/>
  <c r="AE16" i="46"/>
  <c r="AC16" i="46"/>
  <c r="AB16" i="46"/>
  <c r="AA16" i="46"/>
  <c r="Z16" i="46"/>
  <c r="Y16" i="46"/>
  <c r="X16" i="46"/>
  <c r="W16" i="46"/>
  <c r="V16" i="46"/>
  <c r="U16" i="46"/>
  <c r="CB15" i="46"/>
  <c r="CA15" i="46"/>
  <c r="BZ15" i="46"/>
  <c r="BY15" i="46"/>
  <c r="BX15" i="46"/>
  <c r="BW15" i="46"/>
  <c r="BV15" i="46"/>
  <c r="BU15" i="46"/>
  <c r="BT15" i="46"/>
  <c r="BG15" i="46"/>
  <c r="BF15" i="46"/>
  <c r="BE15" i="46"/>
  <c r="BD15" i="46"/>
  <c r="BC15" i="46"/>
  <c r="BB15" i="46"/>
  <c r="BA15" i="46"/>
  <c r="AZ15" i="46"/>
  <c r="AY15" i="46"/>
  <c r="AW15" i="46"/>
  <c r="AV15" i="46"/>
  <c r="AU15" i="46"/>
  <c r="AT15" i="46"/>
  <c r="AS15" i="46"/>
  <c r="AR15" i="46"/>
  <c r="AQ15" i="46"/>
  <c r="AP15" i="46"/>
  <c r="AO15" i="46"/>
  <c r="AM15" i="46"/>
  <c r="AL15" i="46"/>
  <c r="AK15" i="46"/>
  <c r="AJ15" i="46"/>
  <c r="AI15" i="46"/>
  <c r="AH15" i="46"/>
  <c r="AG15" i="46"/>
  <c r="AF15" i="46"/>
  <c r="AE15" i="46"/>
  <c r="AC15" i="46"/>
  <c r="AB15" i="46"/>
  <c r="AA15" i="46"/>
  <c r="Z15" i="46"/>
  <c r="Y15" i="46"/>
  <c r="X15" i="46"/>
  <c r="W15" i="46"/>
  <c r="V15" i="46"/>
  <c r="U15" i="46"/>
  <c r="S45" i="45"/>
  <c r="S43" i="45"/>
  <c r="CB42" i="45"/>
  <c r="CA42" i="45"/>
  <c r="BZ42" i="45"/>
  <c r="BY42" i="45"/>
  <c r="BX42" i="45"/>
  <c r="BW42" i="45"/>
  <c r="BV42" i="45"/>
  <c r="BU42" i="45"/>
  <c r="BT42" i="45"/>
  <c r="BG42" i="45"/>
  <c r="BF42" i="45"/>
  <c r="BE42" i="45"/>
  <c r="BD42" i="45"/>
  <c r="BC42" i="45"/>
  <c r="BB42" i="45"/>
  <c r="BA42" i="45"/>
  <c r="AZ42" i="45"/>
  <c r="AY42" i="45"/>
  <c r="AW42" i="45"/>
  <c r="AV42" i="45"/>
  <c r="AU42" i="45"/>
  <c r="AT42" i="45"/>
  <c r="AS42" i="45"/>
  <c r="AR42" i="45"/>
  <c r="AQ42" i="45"/>
  <c r="AP42" i="45"/>
  <c r="AO42" i="45"/>
  <c r="AM42" i="45"/>
  <c r="AL42" i="45"/>
  <c r="AK42" i="45"/>
  <c r="AJ42" i="45"/>
  <c r="AI42" i="45"/>
  <c r="AH42" i="45"/>
  <c r="AG42" i="45"/>
  <c r="AF42" i="45"/>
  <c r="AE42" i="45"/>
  <c r="AC42" i="45"/>
  <c r="AB42" i="45"/>
  <c r="AA42" i="45"/>
  <c r="Z42" i="45"/>
  <c r="Y42" i="45"/>
  <c r="X42" i="45"/>
  <c r="W42" i="45"/>
  <c r="V42" i="45"/>
  <c r="U42" i="45"/>
  <c r="CB41" i="45"/>
  <c r="CA41" i="45"/>
  <c r="BZ41" i="45"/>
  <c r="BY41" i="45"/>
  <c r="BX41" i="45"/>
  <c r="BW41" i="45"/>
  <c r="BV41" i="45"/>
  <c r="BU41" i="45"/>
  <c r="BT41" i="45"/>
  <c r="BG41" i="45"/>
  <c r="BF41" i="45"/>
  <c r="BE41" i="45"/>
  <c r="BD41" i="45"/>
  <c r="BC41" i="45"/>
  <c r="BB41" i="45"/>
  <c r="BA41" i="45"/>
  <c r="AZ41" i="45"/>
  <c r="AY41" i="45"/>
  <c r="AW41" i="45"/>
  <c r="AV41" i="45"/>
  <c r="AU41" i="45"/>
  <c r="AT41" i="45"/>
  <c r="AS41" i="45"/>
  <c r="AR41" i="45"/>
  <c r="AQ41" i="45"/>
  <c r="AP41" i="45"/>
  <c r="AO41" i="45"/>
  <c r="AM41" i="45"/>
  <c r="AL41" i="45"/>
  <c r="AK41" i="45"/>
  <c r="AJ41" i="45"/>
  <c r="AI41" i="45"/>
  <c r="AH41" i="45"/>
  <c r="AG41" i="45"/>
  <c r="AF41" i="45"/>
  <c r="AE41" i="45"/>
  <c r="AC41" i="45"/>
  <c r="AB41" i="45"/>
  <c r="AA41" i="45"/>
  <c r="Z41" i="45"/>
  <c r="Y41" i="45"/>
  <c r="X41" i="45"/>
  <c r="W41" i="45"/>
  <c r="V41" i="45"/>
  <c r="U41" i="45"/>
  <c r="CB40" i="45"/>
  <c r="CA40" i="45"/>
  <c r="BZ40" i="45"/>
  <c r="BY40" i="45"/>
  <c r="BX40" i="45"/>
  <c r="BW40" i="45"/>
  <c r="BV40" i="45"/>
  <c r="BU40" i="45"/>
  <c r="BT40" i="45"/>
  <c r="BG40" i="45"/>
  <c r="BF40" i="45"/>
  <c r="BE40" i="45"/>
  <c r="BD40" i="45"/>
  <c r="BC40" i="45"/>
  <c r="BB40" i="45"/>
  <c r="BA40" i="45"/>
  <c r="AZ40" i="45"/>
  <c r="AY40" i="45"/>
  <c r="AW40" i="45"/>
  <c r="AV40" i="45"/>
  <c r="AU40" i="45"/>
  <c r="AT40" i="45"/>
  <c r="AS40" i="45"/>
  <c r="AR40" i="45"/>
  <c r="AQ40" i="45"/>
  <c r="AP40" i="45"/>
  <c r="AO40" i="45"/>
  <c r="AM40" i="45"/>
  <c r="AL40" i="45"/>
  <c r="AK40" i="45"/>
  <c r="AJ40" i="45"/>
  <c r="AI40" i="45"/>
  <c r="AH40" i="45"/>
  <c r="AG40" i="45"/>
  <c r="AF40" i="45"/>
  <c r="AE40" i="45"/>
  <c r="AC40" i="45"/>
  <c r="AB40" i="45"/>
  <c r="AA40" i="45"/>
  <c r="Z40" i="45"/>
  <c r="Y40" i="45"/>
  <c r="X40" i="45"/>
  <c r="W40" i="45"/>
  <c r="V40" i="45"/>
  <c r="U40" i="45"/>
  <c r="CB39" i="45"/>
  <c r="CA39" i="45"/>
  <c r="BZ39" i="45"/>
  <c r="BY39" i="45"/>
  <c r="BX39" i="45"/>
  <c r="BW39" i="45"/>
  <c r="BV39" i="45"/>
  <c r="BU39" i="45"/>
  <c r="BT39" i="45"/>
  <c r="BG39" i="45"/>
  <c r="BF39" i="45"/>
  <c r="BE39" i="45"/>
  <c r="BD39" i="45"/>
  <c r="BC39" i="45"/>
  <c r="BB39" i="45"/>
  <c r="BA39" i="45"/>
  <c r="AZ39" i="45"/>
  <c r="AY39" i="45"/>
  <c r="AW39" i="45"/>
  <c r="AV39" i="45"/>
  <c r="AU39" i="45"/>
  <c r="AT39" i="45"/>
  <c r="AS39" i="45"/>
  <c r="AR39" i="45"/>
  <c r="AQ39" i="45"/>
  <c r="AP39" i="45"/>
  <c r="AO39" i="45"/>
  <c r="AM39" i="45"/>
  <c r="AL39" i="45"/>
  <c r="AK39" i="45"/>
  <c r="AJ39" i="45"/>
  <c r="AI39" i="45"/>
  <c r="AH39" i="45"/>
  <c r="AG39" i="45"/>
  <c r="AF39" i="45"/>
  <c r="AE39" i="45"/>
  <c r="AC39" i="45"/>
  <c r="AB39" i="45"/>
  <c r="AA39" i="45"/>
  <c r="Z39" i="45"/>
  <c r="Y39" i="45"/>
  <c r="X39" i="45"/>
  <c r="W39" i="45"/>
  <c r="V39" i="45"/>
  <c r="U39" i="45"/>
  <c r="CB38" i="45"/>
  <c r="CA38" i="45"/>
  <c r="BZ38" i="45"/>
  <c r="BY38" i="45"/>
  <c r="BX38" i="45"/>
  <c r="BW38" i="45"/>
  <c r="BV38" i="45"/>
  <c r="BU38" i="45"/>
  <c r="BT38" i="45"/>
  <c r="BG38" i="45"/>
  <c r="BF38" i="45"/>
  <c r="BE38" i="45"/>
  <c r="BD38" i="45"/>
  <c r="BC38" i="45"/>
  <c r="BB38" i="45"/>
  <c r="BA38" i="45"/>
  <c r="AZ38" i="45"/>
  <c r="AY38" i="45"/>
  <c r="AW38" i="45"/>
  <c r="AV38" i="45"/>
  <c r="AU38" i="45"/>
  <c r="AT38" i="45"/>
  <c r="AS38" i="45"/>
  <c r="AR38" i="45"/>
  <c r="AQ38" i="45"/>
  <c r="AP38" i="45"/>
  <c r="AO38" i="45"/>
  <c r="AM38" i="45"/>
  <c r="AL38" i="45"/>
  <c r="AK38" i="45"/>
  <c r="AJ38" i="45"/>
  <c r="AI38" i="45"/>
  <c r="AH38" i="45"/>
  <c r="AG38" i="45"/>
  <c r="AF38" i="45"/>
  <c r="AE38" i="45"/>
  <c r="AC38" i="45"/>
  <c r="AB38" i="45"/>
  <c r="AA38" i="45"/>
  <c r="Z38" i="45"/>
  <c r="Y38" i="45"/>
  <c r="X38" i="45"/>
  <c r="W38" i="45"/>
  <c r="V38" i="45"/>
  <c r="U38" i="45"/>
  <c r="CB37" i="45"/>
  <c r="CA37" i="45"/>
  <c r="BZ37" i="45"/>
  <c r="BY37" i="45"/>
  <c r="BX37" i="45"/>
  <c r="BW37" i="45"/>
  <c r="BV37" i="45"/>
  <c r="BU37" i="45"/>
  <c r="BT37" i="45"/>
  <c r="BG37" i="45"/>
  <c r="BF37" i="45"/>
  <c r="BE37" i="45"/>
  <c r="BD37" i="45"/>
  <c r="BC37" i="45"/>
  <c r="BB37" i="45"/>
  <c r="BA37" i="45"/>
  <c r="AZ37" i="45"/>
  <c r="AY37" i="45"/>
  <c r="AW37" i="45"/>
  <c r="AV37" i="45"/>
  <c r="AU37" i="45"/>
  <c r="AT37" i="45"/>
  <c r="AS37" i="45"/>
  <c r="AR37" i="45"/>
  <c r="AQ37" i="45"/>
  <c r="AP37" i="45"/>
  <c r="AO37" i="45"/>
  <c r="AM37" i="45"/>
  <c r="AL37" i="45"/>
  <c r="AK37" i="45"/>
  <c r="AJ37" i="45"/>
  <c r="AI37" i="45"/>
  <c r="AH37" i="45"/>
  <c r="AG37" i="45"/>
  <c r="AF37" i="45"/>
  <c r="AE37" i="45"/>
  <c r="AC37" i="45"/>
  <c r="AB37" i="45"/>
  <c r="AA37" i="45"/>
  <c r="Z37" i="45"/>
  <c r="Y37" i="45"/>
  <c r="X37" i="45"/>
  <c r="W37" i="45"/>
  <c r="V37" i="45"/>
  <c r="U37" i="45"/>
  <c r="CB36" i="45"/>
  <c r="CA36" i="45"/>
  <c r="BZ36" i="45"/>
  <c r="BY36" i="45"/>
  <c r="BX36" i="45"/>
  <c r="BW36" i="45"/>
  <c r="BV36" i="45"/>
  <c r="BU36" i="45"/>
  <c r="BT36" i="45"/>
  <c r="BG36" i="45"/>
  <c r="BF36" i="45"/>
  <c r="BE36" i="45"/>
  <c r="BD36" i="45"/>
  <c r="BC36" i="45"/>
  <c r="BB36" i="45"/>
  <c r="BA36" i="45"/>
  <c r="AZ36" i="45"/>
  <c r="AY36" i="45"/>
  <c r="AW36" i="45"/>
  <c r="AV36" i="45"/>
  <c r="AU36" i="45"/>
  <c r="AT36" i="45"/>
  <c r="AS36" i="45"/>
  <c r="AR36" i="45"/>
  <c r="AQ36" i="45"/>
  <c r="AP36" i="45"/>
  <c r="AO36" i="45"/>
  <c r="AM36" i="45"/>
  <c r="AL36" i="45"/>
  <c r="AK36" i="45"/>
  <c r="AJ36" i="45"/>
  <c r="AI36" i="45"/>
  <c r="AH36" i="45"/>
  <c r="AG36" i="45"/>
  <c r="AF36" i="45"/>
  <c r="AE36" i="45"/>
  <c r="AC36" i="45"/>
  <c r="AB36" i="45"/>
  <c r="AA36" i="45"/>
  <c r="Z36" i="45"/>
  <c r="Y36" i="45"/>
  <c r="X36" i="45"/>
  <c r="W36" i="45"/>
  <c r="V36" i="45"/>
  <c r="U36" i="45"/>
  <c r="CB35" i="45"/>
  <c r="CA35" i="45"/>
  <c r="BZ35" i="45"/>
  <c r="BY35" i="45"/>
  <c r="BX35" i="45"/>
  <c r="BW35" i="45"/>
  <c r="BV35" i="45"/>
  <c r="BU35" i="45"/>
  <c r="BT35" i="45"/>
  <c r="BG35" i="45"/>
  <c r="BF35" i="45"/>
  <c r="BE35" i="45"/>
  <c r="BD35" i="45"/>
  <c r="BC35" i="45"/>
  <c r="BB35" i="45"/>
  <c r="BA35" i="45"/>
  <c r="AZ35" i="45"/>
  <c r="AY35" i="45"/>
  <c r="AW35" i="45"/>
  <c r="AV35" i="45"/>
  <c r="AU35" i="45"/>
  <c r="AT35" i="45"/>
  <c r="AS35" i="45"/>
  <c r="AR35" i="45"/>
  <c r="AQ35" i="45"/>
  <c r="AP35" i="45"/>
  <c r="AO35" i="45"/>
  <c r="AM35" i="45"/>
  <c r="AL35" i="45"/>
  <c r="AK35" i="45"/>
  <c r="AJ35" i="45"/>
  <c r="AI35" i="45"/>
  <c r="AH35" i="45"/>
  <c r="AG35" i="45"/>
  <c r="AF35" i="45"/>
  <c r="AE35" i="45"/>
  <c r="AC35" i="45"/>
  <c r="AB35" i="45"/>
  <c r="AA35" i="45"/>
  <c r="Z35" i="45"/>
  <c r="Y35" i="45"/>
  <c r="X35" i="45"/>
  <c r="W35" i="45"/>
  <c r="V35" i="45"/>
  <c r="U35" i="45"/>
  <c r="CB34" i="45"/>
  <c r="CA34" i="45"/>
  <c r="BZ34" i="45"/>
  <c r="BY34" i="45"/>
  <c r="BX34" i="45"/>
  <c r="BW34" i="45"/>
  <c r="BV34" i="45"/>
  <c r="BU34" i="45"/>
  <c r="BT34" i="45"/>
  <c r="BG34" i="45"/>
  <c r="BF34" i="45"/>
  <c r="BE34" i="45"/>
  <c r="BD34" i="45"/>
  <c r="BC34" i="45"/>
  <c r="BB34" i="45"/>
  <c r="BA34" i="45"/>
  <c r="AZ34" i="45"/>
  <c r="AY34" i="45"/>
  <c r="AW34" i="45"/>
  <c r="AV34" i="45"/>
  <c r="AU34" i="45"/>
  <c r="AT34" i="45"/>
  <c r="AS34" i="45"/>
  <c r="AR34" i="45"/>
  <c r="AQ34" i="45"/>
  <c r="AP34" i="45"/>
  <c r="AO34" i="45"/>
  <c r="AM34" i="45"/>
  <c r="AL34" i="45"/>
  <c r="AK34" i="45"/>
  <c r="AJ34" i="45"/>
  <c r="AI34" i="45"/>
  <c r="AH34" i="45"/>
  <c r="AG34" i="45"/>
  <c r="AF34" i="45"/>
  <c r="AE34" i="45"/>
  <c r="AC34" i="45"/>
  <c r="AB34" i="45"/>
  <c r="AA34" i="45"/>
  <c r="Z34" i="45"/>
  <c r="Y34" i="45"/>
  <c r="X34" i="45"/>
  <c r="W34" i="45"/>
  <c r="V34" i="45"/>
  <c r="U34" i="45"/>
  <c r="CB33" i="45"/>
  <c r="CA33" i="45"/>
  <c r="BZ33" i="45"/>
  <c r="BY33" i="45"/>
  <c r="BX33" i="45"/>
  <c r="BW33" i="45"/>
  <c r="BV33" i="45"/>
  <c r="BU33" i="45"/>
  <c r="BT33" i="45"/>
  <c r="BG33" i="45"/>
  <c r="BF33" i="45"/>
  <c r="BE33" i="45"/>
  <c r="BD33" i="45"/>
  <c r="BC33" i="45"/>
  <c r="BB33" i="45"/>
  <c r="BA33" i="45"/>
  <c r="AZ33" i="45"/>
  <c r="AY33" i="45"/>
  <c r="AW33" i="45"/>
  <c r="AV33" i="45"/>
  <c r="AU33" i="45"/>
  <c r="AT33" i="45"/>
  <c r="AS33" i="45"/>
  <c r="AR33" i="45"/>
  <c r="AQ33" i="45"/>
  <c r="AP33" i="45"/>
  <c r="AO33" i="45"/>
  <c r="AM33" i="45"/>
  <c r="AL33" i="45"/>
  <c r="AK33" i="45"/>
  <c r="AJ33" i="45"/>
  <c r="AI33" i="45"/>
  <c r="AH33" i="45"/>
  <c r="AG33" i="45"/>
  <c r="AF33" i="45"/>
  <c r="AE33" i="45"/>
  <c r="AC33" i="45"/>
  <c r="AB33" i="45"/>
  <c r="AA33" i="45"/>
  <c r="Z33" i="45"/>
  <c r="Y33" i="45"/>
  <c r="X33" i="45"/>
  <c r="W33" i="45"/>
  <c r="V33" i="45"/>
  <c r="U33" i="45"/>
  <c r="CB32" i="45"/>
  <c r="CA32" i="45"/>
  <c r="BZ32" i="45"/>
  <c r="BY32" i="45"/>
  <c r="BX32" i="45"/>
  <c r="BW32" i="45"/>
  <c r="BV32" i="45"/>
  <c r="BU32" i="45"/>
  <c r="BT32" i="45"/>
  <c r="BG32" i="45"/>
  <c r="BF32" i="45"/>
  <c r="BE32" i="45"/>
  <c r="BD32" i="45"/>
  <c r="BC32" i="45"/>
  <c r="BB32" i="45"/>
  <c r="BA32" i="45"/>
  <c r="AZ32" i="45"/>
  <c r="AY32" i="45"/>
  <c r="AW32" i="45"/>
  <c r="AV32" i="45"/>
  <c r="AU32" i="45"/>
  <c r="AT32" i="45"/>
  <c r="AS32" i="45"/>
  <c r="AR32" i="45"/>
  <c r="AQ32" i="45"/>
  <c r="AP32" i="45"/>
  <c r="AO32" i="45"/>
  <c r="AM32" i="45"/>
  <c r="AL32" i="45"/>
  <c r="AK32" i="45"/>
  <c r="AJ32" i="45"/>
  <c r="AI32" i="45"/>
  <c r="AH32" i="45"/>
  <c r="AG32" i="45"/>
  <c r="AF32" i="45"/>
  <c r="AE32" i="45"/>
  <c r="AC32" i="45"/>
  <c r="AB32" i="45"/>
  <c r="AA32" i="45"/>
  <c r="Z32" i="45"/>
  <c r="Y32" i="45"/>
  <c r="X32" i="45"/>
  <c r="W32" i="45"/>
  <c r="V32" i="45"/>
  <c r="U32" i="45"/>
  <c r="CB31" i="45"/>
  <c r="CA31" i="45"/>
  <c r="BZ31" i="45"/>
  <c r="BY31" i="45"/>
  <c r="BX31" i="45"/>
  <c r="BW31" i="45"/>
  <c r="BV31" i="45"/>
  <c r="BU31" i="45"/>
  <c r="BT31" i="45"/>
  <c r="BG31" i="45"/>
  <c r="BF31" i="45"/>
  <c r="BE31" i="45"/>
  <c r="BD31" i="45"/>
  <c r="BC31" i="45"/>
  <c r="BB31" i="45"/>
  <c r="BA31" i="45"/>
  <c r="AZ31" i="45"/>
  <c r="AY31" i="45"/>
  <c r="AW31" i="45"/>
  <c r="AV31" i="45"/>
  <c r="AU31" i="45"/>
  <c r="AT31" i="45"/>
  <c r="AS31" i="45"/>
  <c r="AR31" i="45"/>
  <c r="AQ31" i="45"/>
  <c r="AP31" i="45"/>
  <c r="AO31" i="45"/>
  <c r="AM31" i="45"/>
  <c r="AL31" i="45"/>
  <c r="AK31" i="45"/>
  <c r="AJ31" i="45"/>
  <c r="AI31" i="45"/>
  <c r="AH31" i="45"/>
  <c r="AG31" i="45"/>
  <c r="AF31" i="45"/>
  <c r="AE31" i="45"/>
  <c r="AC31" i="45"/>
  <c r="AB31" i="45"/>
  <c r="AA31" i="45"/>
  <c r="Z31" i="45"/>
  <c r="Y31" i="45"/>
  <c r="X31" i="45"/>
  <c r="W31" i="45"/>
  <c r="V31" i="45"/>
  <c r="U31" i="45"/>
  <c r="CB30" i="45"/>
  <c r="CA30" i="45"/>
  <c r="BZ30" i="45"/>
  <c r="BY30" i="45"/>
  <c r="BX30" i="45"/>
  <c r="BW30" i="45"/>
  <c r="BV30" i="45"/>
  <c r="BU30" i="45"/>
  <c r="BT30" i="45"/>
  <c r="BG30" i="45"/>
  <c r="BF30" i="45"/>
  <c r="BE30" i="45"/>
  <c r="BD30" i="45"/>
  <c r="BC30" i="45"/>
  <c r="BB30" i="45"/>
  <c r="BA30" i="45"/>
  <c r="AZ30" i="45"/>
  <c r="AY30" i="45"/>
  <c r="AW30" i="45"/>
  <c r="AV30" i="45"/>
  <c r="AU30" i="45"/>
  <c r="AT30" i="45"/>
  <c r="AS30" i="45"/>
  <c r="AR30" i="45"/>
  <c r="AQ30" i="45"/>
  <c r="AP30" i="45"/>
  <c r="AO30" i="45"/>
  <c r="AM30" i="45"/>
  <c r="AL30" i="45"/>
  <c r="AK30" i="45"/>
  <c r="AJ30" i="45"/>
  <c r="AI30" i="45"/>
  <c r="AH30" i="45"/>
  <c r="AG30" i="45"/>
  <c r="AF30" i="45"/>
  <c r="AE30" i="45"/>
  <c r="AC30" i="45"/>
  <c r="AB30" i="45"/>
  <c r="AA30" i="45"/>
  <c r="Z30" i="45"/>
  <c r="Y30" i="45"/>
  <c r="X30" i="45"/>
  <c r="W30" i="45"/>
  <c r="V30" i="45"/>
  <c r="U30" i="45"/>
  <c r="CB29" i="45"/>
  <c r="CA29" i="45"/>
  <c r="BZ29" i="45"/>
  <c r="BY29" i="45"/>
  <c r="BX29" i="45"/>
  <c r="BW29" i="45"/>
  <c r="BV29" i="45"/>
  <c r="BU29" i="45"/>
  <c r="BT29" i="45"/>
  <c r="BG29" i="45"/>
  <c r="BF29" i="45"/>
  <c r="BE29" i="45"/>
  <c r="BD29" i="45"/>
  <c r="BC29" i="45"/>
  <c r="BB29" i="45"/>
  <c r="BA29" i="45"/>
  <c r="AZ29" i="45"/>
  <c r="AY29" i="45"/>
  <c r="AW29" i="45"/>
  <c r="AV29" i="45"/>
  <c r="AU29" i="45"/>
  <c r="AT29" i="45"/>
  <c r="AS29" i="45"/>
  <c r="AR29" i="45"/>
  <c r="AQ29" i="45"/>
  <c r="AP29" i="45"/>
  <c r="AO29" i="45"/>
  <c r="AM29" i="45"/>
  <c r="AL29" i="45"/>
  <c r="AK29" i="45"/>
  <c r="AJ29" i="45"/>
  <c r="AI29" i="45"/>
  <c r="AH29" i="45"/>
  <c r="AG29" i="45"/>
  <c r="AF29" i="45"/>
  <c r="AE29" i="45"/>
  <c r="AC29" i="45"/>
  <c r="AB29" i="45"/>
  <c r="AA29" i="45"/>
  <c r="Z29" i="45"/>
  <c r="Y29" i="45"/>
  <c r="X29" i="45"/>
  <c r="W29" i="45"/>
  <c r="V29" i="45"/>
  <c r="U29" i="45"/>
  <c r="CB28" i="45"/>
  <c r="CA28" i="45"/>
  <c r="BZ28" i="45"/>
  <c r="BY28" i="45"/>
  <c r="BX28" i="45"/>
  <c r="BW28" i="45"/>
  <c r="BV28" i="45"/>
  <c r="BU28" i="45"/>
  <c r="BT28" i="45"/>
  <c r="BG28" i="45"/>
  <c r="BF28" i="45"/>
  <c r="BE28" i="45"/>
  <c r="BD28" i="45"/>
  <c r="BC28" i="45"/>
  <c r="BB28" i="45"/>
  <c r="BA28" i="45"/>
  <c r="AZ28" i="45"/>
  <c r="AY28" i="45"/>
  <c r="AW28" i="45"/>
  <c r="AV28" i="45"/>
  <c r="AU28" i="45"/>
  <c r="AT28" i="45"/>
  <c r="AS28" i="45"/>
  <c r="AR28" i="45"/>
  <c r="AQ28" i="45"/>
  <c r="AP28" i="45"/>
  <c r="AO28" i="45"/>
  <c r="AM28" i="45"/>
  <c r="AL28" i="45"/>
  <c r="AK28" i="45"/>
  <c r="AJ28" i="45"/>
  <c r="AI28" i="45"/>
  <c r="AH28" i="45"/>
  <c r="AG28" i="45"/>
  <c r="AF28" i="45"/>
  <c r="AE28" i="45"/>
  <c r="AC28" i="45"/>
  <c r="AB28" i="45"/>
  <c r="AA28" i="45"/>
  <c r="Z28" i="45"/>
  <c r="Y28" i="45"/>
  <c r="X28" i="45"/>
  <c r="W28" i="45"/>
  <c r="V28" i="45"/>
  <c r="U28" i="45"/>
  <c r="CB27" i="45"/>
  <c r="CA27" i="45"/>
  <c r="BZ27" i="45"/>
  <c r="BY27" i="45"/>
  <c r="BX27" i="45"/>
  <c r="BW27" i="45"/>
  <c r="BV27" i="45"/>
  <c r="BU27" i="45"/>
  <c r="BT27" i="45"/>
  <c r="BG27" i="45"/>
  <c r="BF27" i="45"/>
  <c r="BE27" i="45"/>
  <c r="BD27" i="45"/>
  <c r="BC27" i="45"/>
  <c r="BB27" i="45"/>
  <c r="BA27" i="45"/>
  <c r="AZ27" i="45"/>
  <c r="AY27" i="45"/>
  <c r="AW27" i="45"/>
  <c r="AV27" i="45"/>
  <c r="AU27" i="45"/>
  <c r="AT27" i="45"/>
  <c r="AS27" i="45"/>
  <c r="AR27" i="45"/>
  <c r="AQ27" i="45"/>
  <c r="AP27" i="45"/>
  <c r="AO27" i="45"/>
  <c r="AM27" i="45"/>
  <c r="AL27" i="45"/>
  <c r="AK27" i="45"/>
  <c r="AJ27" i="45"/>
  <c r="AI27" i="45"/>
  <c r="AH27" i="45"/>
  <c r="AG27" i="45"/>
  <c r="AF27" i="45"/>
  <c r="AE27" i="45"/>
  <c r="AC27" i="45"/>
  <c r="AB27" i="45"/>
  <c r="AA27" i="45"/>
  <c r="Z27" i="45"/>
  <c r="Y27" i="45"/>
  <c r="X27" i="45"/>
  <c r="W27" i="45"/>
  <c r="V27" i="45"/>
  <c r="U27" i="45"/>
  <c r="CB26" i="45"/>
  <c r="CA26" i="45"/>
  <c r="BZ26" i="45"/>
  <c r="BY26" i="45"/>
  <c r="BX26" i="45"/>
  <c r="BW26" i="45"/>
  <c r="BV26" i="45"/>
  <c r="BU26" i="45"/>
  <c r="BT26" i="45"/>
  <c r="BG26" i="45"/>
  <c r="BF26" i="45"/>
  <c r="BE26" i="45"/>
  <c r="BD26" i="45"/>
  <c r="BC26" i="45"/>
  <c r="BB26" i="45"/>
  <c r="BA26" i="45"/>
  <c r="AZ26" i="45"/>
  <c r="AY26" i="45"/>
  <c r="AW26" i="45"/>
  <c r="AV26" i="45"/>
  <c r="AU26" i="45"/>
  <c r="AT26" i="45"/>
  <c r="AS26" i="45"/>
  <c r="AR26" i="45"/>
  <c r="AQ26" i="45"/>
  <c r="AP26" i="45"/>
  <c r="AO26" i="45"/>
  <c r="AM26" i="45"/>
  <c r="AL26" i="45"/>
  <c r="AK26" i="45"/>
  <c r="AJ26" i="45"/>
  <c r="AI26" i="45"/>
  <c r="AH26" i="45"/>
  <c r="AG26" i="45"/>
  <c r="AF26" i="45"/>
  <c r="AE26" i="45"/>
  <c r="AC26" i="45"/>
  <c r="AB26" i="45"/>
  <c r="AA26" i="45"/>
  <c r="Z26" i="45"/>
  <c r="Y26" i="45"/>
  <c r="X26" i="45"/>
  <c r="W26" i="45"/>
  <c r="V26" i="45"/>
  <c r="U26" i="45"/>
  <c r="CB25" i="45"/>
  <c r="CA25" i="45"/>
  <c r="BZ25" i="45"/>
  <c r="BY25" i="45"/>
  <c r="BX25" i="45"/>
  <c r="BW25" i="45"/>
  <c r="BV25" i="45"/>
  <c r="BU25" i="45"/>
  <c r="BT25" i="45"/>
  <c r="BG25" i="45"/>
  <c r="BF25" i="45"/>
  <c r="BE25" i="45"/>
  <c r="BD25" i="45"/>
  <c r="BC25" i="45"/>
  <c r="BB25" i="45"/>
  <c r="BA25" i="45"/>
  <c r="AZ25" i="45"/>
  <c r="AY25" i="45"/>
  <c r="AW25" i="45"/>
  <c r="AV25" i="45"/>
  <c r="AU25" i="45"/>
  <c r="AT25" i="45"/>
  <c r="AS25" i="45"/>
  <c r="AR25" i="45"/>
  <c r="AQ25" i="45"/>
  <c r="AP25" i="45"/>
  <c r="AO25" i="45"/>
  <c r="AM25" i="45"/>
  <c r="AL25" i="45"/>
  <c r="AK25" i="45"/>
  <c r="AJ25" i="45"/>
  <c r="AI25" i="45"/>
  <c r="AH25" i="45"/>
  <c r="AG25" i="45"/>
  <c r="AF25" i="45"/>
  <c r="AE25" i="45"/>
  <c r="AC25" i="45"/>
  <c r="AB25" i="45"/>
  <c r="AA25" i="45"/>
  <c r="Z25" i="45"/>
  <c r="Y25" i="45"/>
  <c r="X25" i="45"/>
  <c r="W25" i="45"/>
  <c r="V25" i="45"/>
  <c r="U25" i="45"/>
  <c r="CB24" i="45"/>
  <c r="CA24" i="45"/>
  <c r="BZ24" i="45"/>
  <c r="BY24" i="45"/>
  <c r="BX24" i="45"/>
  <c r="BW24" i="45"/>
  <c r="BV24" i="45"/>
  <c r="BU24" i="45"/>
  <c r="BT24" i="45"/>
  <c r="BG24" i="45"/>
  <c r="BF24" i="45"/>
  <c r="BE24" i="45"/>
  <c r="BD24" i="45"/>
  <c r="BC24" i="45"/>
  <c r="BB24" i="45"/>
  <c r="BA24" i="45"/>
  <c r="AZ24" i="45"/>
  <c r="AY24" i="45"/>
  <c r="AW24" i="45"/>
  <c r="AV24" i="45"/>
  <c r="AU24" i="45"/>
  <c r="AT24" i="45"/>
  <c r="AS24" i="45"/>
  <c r="AR24" i="45"/>
  <c r="AQ24" i="45"/>
  <c r="AP24" i="45"/>
  <c r="AO24" i="45"/>
  <c r="AM24" i="45"/>
  <c r="AL24" i="45"/>
  <c r="AK24" i="45"/>
  <c r="AJ24" i="45"/>
  <c r="AI24" i="45"/>
  <c r="AH24" i="45"/>
  <c r="AG24" i="45"/>
  <c r="AF24" i="45"/>
  <c r="AE24" i="45"/>
  <c r="AC24" i="45"/>
  <c r="AB24" i="45"/>
  <c r="AA24" i="45"/>
  <c r="Z24" i="45"/>
  <c r="Y24" i="45"/>
  <c r="X24" i="45"/>
  <c r="W24" i="45"/>
  <c r="V24" i="45"/>
  <c r="U24" i="45"/>
  <c r="CB23" i="45"/>
  <c r="CA23" i="45"/>
  <c r="BZ23" i="45"/>
  <c r="BY23" i="45"/>
  <c r="BX23" i="45"/>
  <c r="BW23" i="45"/>
  <c r="BV23" i="45"/>
  <c r="BU23" i="45"/>
  <c r="BT23" i="45"/>
  <c r="BG23" i="45"/>
  <c r="BF23" i="45"/>
  <c r="BE23" i="45"/>
  <c r="BD23" i="45"/>
  <c r="BC23" i="45"/>
  <c r="BB23" i="45"/>
  <c r="BA23" i="45"/>
  <c r="AZ23" i="45"/>
  <c r="AY23" i="45"/>
  <c r="AW23" i="45"/>
  <c r="AV23" i="45"/>
  <c r="AU23" i="45"/>
  <c r="AT23" i="45"/>
  <c r="AS23" i="45"/>
  <c r="AR23" i="45"/>
  <c r="AQ23" i="45"/>
  <c r="AP23" i="45"/>
  <c r="AO23" i="45"/>
  <c r="AM23" i="45"/>
  <c r="AL23" i="45"/>
  <c r="AK23" i="45"/>
  <c r="AJ23" i="45"/>
  <c r="AI23" i="45"/>
  <c r="AH23" i="45"/>
  <c r="AG23" i="45"/>
  <c r="AF23" i="45"/>
  <c r="AE23" i="45"/>
  <c r="AC23" i="45"/>
  <c r="AB23" i="45"/>
  <c r="AA23" i="45"/>
  <c r="Z23" i="45"/>
  <c r="Y23" i="45"/>
  <c r="X23" i="45"/>
  <c r="W23" i="45"/>
  <c r="V23" i="45"/>
  <c r="U23" i="45"/>
  <c r="CB22" i="45"/>
  <c r="CA22" i="45"/>
  <c r="BZ22" i="45"/>
  <c r="BY22" i="45"/>
  <c r="BX22" i="45"/>
  <c r="BW22" i="45"/>
  <c r="BV22" i="45"/>
  <c r="BU22" i="45"/>
  <c r="BT22" i="45"/>
  <c r="BG22" i="45"/>
  <c r="BF22" i="45"/>
  <c r="BE22" i="45"/>
  <c r="BD22" i="45"/>
  <c r="BC22" i="45"/>
  <c r="BB22" i="45"/>
  <c r="BA22" i="45"/>
  <c r="AZ22" i="45"/>
  <c r="AY22" i="45"/>
  <c r="AW22" i="45"/>
  <c r="AV22" i="45"/>
  <c r="AU22" i="45"/>
  <c r="AT22" i="45"/>
  <c r="AS22" i="45"/>
  <c r="AR22" i="45"/>
  <c r="AQ22" i="45"/>
  <c r="AP22" i="45"/>
  <c r="AO22" i="45"/>
  <c r="AM22" i="45"/>
  <c r="AL22" i="45"/>
  <c r="AK22" i="45"/>
  <c r="AJ22" i="45"/>
  <c r="AI22" i="45"/>
  <c r="AH22" i="45"/>
  <c r="AG22" i="45"/>
  <c r="AF22" i="45"/>
  <c r="AE22" i="45"/>
  <c r="AC22" i="45"/>
  <c r="AB22" i="45"/>
  <c r="AA22" i="45"/>
  <c r="Z22" i="45"/>
  <c r="Y22" i="45"/>
  <c r="X22" i="45"/>
  <c r="W22" i="45"/>
  <c r="V22" i="45"/>
  <c r="U22" i="45"/>
  <c r="CB21" i="45"/>
  <c r="CA21" i="45"/>
  <c r="BZ21" i="45"/>
  <c r="BY21" i="45"/>
  <c r="BX21" i="45"/>
  <c r="BW21" i="45"/>
  <c r="BV21" i="45"/>
  <c r="BU21" i="45"/>
  <c r="BT21" i="45"/>
  <c r="BG21" i="45"/>
  <c r="BF21" i="45"/>
  <c r="BE21" i="45"/>
  <c r="BD21" i="45"/>
  <c r="BC21" i="45"/>
  <c r="BB21" i="45"/>
  <c r="BA21" i="45"/>
  <c r="AZ21" i="45"/>
  <c r="AY21" i="45"/>
  <c r="AW21" i="45"/>
  <c r="AV21" i="45"/>
  <c r="AU21" i="45"/>
  <c r="AT21" i="45"/>
  <c r="AS21" i="45"/>
  <c r="AR21" i="45"/>
  <c r="AQ21" i="45"/>
  <c r="AP21" i="45"/>
  <c r="AO21" i="45"/>
  <c r="AM21" i="45"/>
  <c r="AL21" i="45"/>
  <c r="AK21" i="45"/>
  <c r="AJ21" i="45"/>
  <c r="AI21" i="45"/>
  <c r="AH21" i="45"/>
  <c r="AG21" i="45"/>
  <c r="AF21" i="45"/>
  <c r="AE21" i="45"/>
  <c r="AC21" i="45"/>
  <c r="AB21" i="45"/>
  <c r="AA21" i="45"/>
  <c r="Z21" i="45"/>
  <c r="Y21" i="45"/>
  <c r="X21" i="45"/>
  <c r="W21" i="45"/>
  <c r="V21" i="45"/>
  <c r="U21" i="45"/>
  <c r="CB20" i="45"/>
  <c r="CA20" i="45"/>
  <c r="BZ20" i="45"/>
  <c r="BY20" i="45"/>
  <c r="BX20" i="45"/>
  <c r="BW20" i="45"/>
  <c r="BV20" i="45"/>
  <c r="BU20" i="45"/>
  <c r="BT20" i="45"/>
  <c r="BG20" i="45"/>
  <c r="BF20" i="45"/>
  <c r="BE20" i="45"/>
  <c r="BD20" i="45"/>
  <c r="BC20" i="45"/>
  <c r="BB20" i="45"/>
  <c r="BA20" i="45"/>
  <c r="AZ20" i="45"/>
  <c r="AY20" i="45"/>
  <c r="AW20" i="45"/>
  <c r="AV20" i="45"/>
  <c r="AU20" i="45"/>
  <c r="AT20" i="45"/>
  <c r="AS20" i="45"/>
  <c r="AR20" i="45"/>
  <c r="AQ20" i="45"/>
  <c r="AP20" i="45"/>
  <c r="AO20" i="45"/>
  <c r="AM20" i="45"/>
  <c r="AL20" i="45"/>
  <c r="AK20" i="45"/>
  <c r="AJ20" i="45"/>
  <c r="AI20" i="45"/>
  <c r="AH20" i="45"/>
  <c r="AG20" i="45"/>
  <c r="AF20" i="45"/>
  <c r="AE20" i="45"/>
  <c r="AC20" i="45"/>
  <c r="AB20" i="45"/>
  <c r="AA20" i="45"/>
  <c r="Z20" i="45"/>
  <c r="Y20" i="45"/>
  <c r="X20" i="45"/>
  <c r="W20" i="45"/>
  <c r="V20" i="45"/>
  <c r="U20" i="45"/>
  <c r="CB19" i="45"/>
  <c r="CA19" i="45"/>
  <c r="BZ19" i="45"/>
  <c r="BY19" i="45"/>
  <c r="BX19" i="45"/>
  <c r="BW19" i="45"/>
  <c r="BV19" i="45"/>
  <c r="BU19" i="45"/>
  <c r="BT19" i="45"/>
  <c r="BG19" i="45"/>
  <c r="BF19" i="45"/>
  <c r="BE19" i="45"/>
  <c r="BD19" i="45"/>
  <c r="BC19" i="45"/>
  <c r="BB19" i="45"/>
  <c r="BA19" i="45"/>
  <c r="AZ19" i="45"/>
  <c r="AY19" i="45"/>
  <c r="AW19" i="45"/>
  <c r="AV19" i="45"/>
  <c r="AU19" i="45"/>
  <c r="AT19" i="45"/>
  <c r="AS19" i="45"/>
  <c r="AR19" i="45"/>
  <c r="AQ19" i="45"/>
  <c r="AP19" i="45"/>
  <c r="AO19" i="45"/>
  <c r="AM19" i="45"/>
  <c r="AL19" i="45"/>
  <c r="AK19" i="45"/>
  <c r="AJ19" i="45"/>
  <c r="AI19" i="45"/>
  <c r="AH19" i="45"/>
  <c r="AG19" i="45"/>
  <c r="AF19" i="45"/>
  <c r="AE19" i="45"/>
  <c r="AC19" i="45"/>
  <c r="AB19" i="45"/>
  <c r="AA19" i="45"/>
  <c r="Z19" i="45"/>
  <c r="Y19" i="45"/>
  <c r="X19" i="45"/>
  <c r="W19" i="45"/>
  <c r="V19" i="45"/>
  <c r="U19" i="45"/>
  <c r="CB18" i="45"/>
  <c r="CA18" i="45"/>
  <c r="BZ18" i="45"/>
  <c r="BY18" i="45"/>
  <c r="BX18" i="45"/>
  <c r="BW18" i="45"/>
  <c r="BV18" i="45"/>
  <c r="BU18" i="45"/>
  <c r="BT18" i="45"/>
  <c r="BG18" i="45"/>
  <c r="BF18" i="45"/>
  <c r="BE18" i="45"/>
  <c r="BD18" i="45"/>
  <c r="BC18" i="45"/>
  <c r="BB18" i="45"/>
  <c r="BA18" i="45"/>
  <c r="AZ18" i="45"/>
  <c r="AY18" i="45"/>
  <c r="AW18" i="45"/>
  <c r="AV18" i="45"/>
  <c r="AU18" i="45"/>
  <c r="AT18" i="45"/>
  <c r="AS18" i="45"/>
  <c r="AR18" i="45"/>
  <c r="AQ18" i="45"/>
  <c r="AP18" i="45"/>
  <c r="AO18" i="45"/>
  <c r="AM18" i="45"/>
  <c r="AL18" i="45"/>
  <c r="AK18" i="45"/>
  <c r="AJ18" i="45"/>
  <c r="AI18" i="45"/>
  <c r="AH18" i="45"/>
  <c r="AG18" i="45"/>
  <c r="AF18" i="45"/>
  <c r="AE18" i="45"/>
  <c r="AC18" i="45"/>
  <c r="AB18" i="45"/>
  <c r="AA18" i="45"/>
  <c r="Z18" i="45"/>
  <c r="Y18" i="45"/>
  <c r="X18" i="45"/>
  <c r="W18" i="45"/>
  <c r="V18" i="45"/>
  <c r="U18" i="45"/>
  <c r="CB17" i="45"/>
  <c r="CA17" i="45"/>
  <c r="BZ17" i="45"/>
  <c r="BY17" i="45"/>
  <c r="BX17" i="45"/>
  <c r="BW17" i="45"/>
  <c r="BV17" i="45"/>
  <c r="BU17" i="45"/>
  <c r="BT17" i="45"/>
  <c r="BG17" i="45"/>
  <c r="BF17" i="45"/>
  <c r="BE17" i="45"/>
  <c r="BD17" i="45"/>
  <c r="BC17" i="45"/>
  <c r="BB17" i="45"/>
  <c r="BA17" i="45"/>
  <c r="AZ17" i="45"/>
  <c r="AY17" i="45"/>
  <c r="AW17" i="45"/>
  <c r="AV17" i="45"/>
  <c r="AU17" i="45"/>
  <c r="AT17" i="45"/>
  <c r="AS17" i="45"/>
  <c r="AR17" i="45"/>
  <c r="AQ17" i="45"/>
  <c r="AP17" i="45"/>
  <c r="AO17" i="45"/>
  <c r="AM17" i="45"/>
  <c r="AL17" i="45"/>
  <c r="AK17" i="45"/>
  <c r="AJ17" i="45"/>
  <c r="AI17" i="45"/>
  <c r="AH17" i="45"/>
  <c r="AG17" i="45"/>
  <c r="AF17" i="45"/>
  <c r="AE17" i="45"/>
  <c r="AC17" i="45"/>
  <c r="AB17" i="45"/>
  <c r="AA17" i="45"/>
  <c r="Z17" i="45"/>
  <c r="Y17" i="45"/>
  <c r="X17" i="45"/>
  <c r="W17" i="45"/>
  <c r="V17" i="45"/>
  <c r="U17" i="45"/>
  <c r="CB16" i="45"/>
  <c r="CA16" i="45"/>
  <c r="BZ16" i="45"/>
  <c r="BY16" i="45"/>
  <c r="BX16" i="45"/>
  <c r="BW16" i="45"/>
  <c r="BV16" i="45"/>
  <c r="BU16" i="45"/>
  <c r="BT16" i="45"/>
  <c r="BG16" i="45"/>
  <c r="BF16" i="45"/>
  <c r="BE16" i="45"/>
  <c r="BD16" i="45"/>
  <c r="BC16" i="45"/>
  <c r="BB16" i="45"/>
  <c r="BA16" i="45"/>
  <c r="AZ16" i="45"/>
  <c r="AY16" i="45"/>
  <c r="AW16" i="45"/>
  <c r="AV16" i="45"/>
  <c r="AU16" i="45"/>
  <c r="AT16" i="45"/>
  <c r="AS16" i="45"/>
  <c r="AR16" i="45"/>
  <c r="AQ16" i="45"/>
  <c r="AP16" i="45"/>
  <c r="AO16" i="45"/>
  <c r="AM16" i="45"/>
  <c r="AL16" i="45"/>
  <c r="AK16" i="45"/>
  <c r="AJ16" i="45"/>
  <c r="AI16" i="45"/>
  <c r="AH16" i="45"/>
  <c r="AG16" i="45"/>
  <c r="AF16" i="45"/>
  <c r="AE16" i="45"/>
  <c r="AC16" i="45"/>
  <c r="AB16" i="45"/>
  <c r="AA16" i="45"/>
  <c r="Z16" i="45"/>
  <c r="Y16" i="45"/>
  <c r="X16" i="45"/>
  <c r="W16" i="45"/>
  <c r="V16" i="45"/>
  <c r="U16" i="45"/>
  <c r="CB15" i="45"/>
  <c r="CA15" i="45"/>
  <c r="BZ15" i="45"/>
  <c r="BY15" i="45"/>
  <c r="BX15" i="45"/>
  <c r="BW15" i="45"/>
  <c r="BV15" i="45"/>
  <c r="BU15" i="45"/>
  <c r="BT15" i="45"/>
  <c r="BG15" i="45"/>
  <c r="BF15" i="45"/>
  <c r="BE15" i="45"/>
  <c r="BD15" i="45"/>
  <c r="BC15" i="45"/>
  <c r="BB15" i="45"/>
  <c r="BA15" i="45"/>
  <c r="AZ15" i="45"/>
  <c r="AY15" i="45"/>
  <c r="AW15" i="45"/>
  <c r="AV15" i="45"/>
  <c r="AU15" i="45"/>
  <c r="AT15" i="45"/>
  <c r="AS15" i="45"/>
  <c r="AR15" i="45"/>
  <c r="AQ15" i="45"/>
  <c r="AP15" i="45"/>
  <c r="AO15" i="45"/>
  <c r="AM15" i="45"/>
  <c r="AL15" i="45"/>
  <c r="AK15" i="45"/>
  <c r="AJ15" i="45"/>
  <c r="AI15" i="45"/>
  <c r="AH15" i="45"/>
  <c r="AG15" i="45"/>
  <c r="AF15" i="45"/>
  <c r="AE15" i="45"/>
  <c r="AC15" i="45"/>
  <c r="AB15" i="45"/>
  <c r="AA15" i="45"/>
  <c r="Z15" i="45"/>
  <c r="Y15" i="45"/>
  <c r="X15" i="45"/>
  <c r="W15" i="45"/>
  <c r="V15" i="45"/>
  <c r="U15" i="45"/>
  <c r="S45" i="44"/>
  <c r="S43" i="44"/>
  <c r="CB42" i="44"/>
  <c r="CA42" i="44"/>
  <c r="BZ42" i="44"/>
  <c r="BY42" i="44"/>
  <c r="BX42" i="44"/>
  <c r="BW42" i="44"/>
  <c r="BV42" i="44"/>
  <c r="BU42" i="44"/>
  <c r="BT42" i="44"/>
  <c r="BG42" i="44"/>
  <c r="BF42" i="44"/>
  <c r="BE42" i="44"/>
  <c r="BD42" i="44"/>
  <c r="BC42" i="44"/>
  <c r="BB42" i="44"/>
  <c r="BA42" i="44"/>
  <c r="AZ42" i="44"/>
  <c r="AY42" i="44"/>
  <c r="AW42" i="44"/>
  <c r="AV42" i="44"/>
  <c r="AU42" i="44"/>
  <c r="AT42" i="44"/>
  <c r="AS42" i="44"/>
  <c r="AR42" i="44"/>
  <c r="AQ42" i="44"/>
  <c r="AP42" i="44"/>
  <c r="AO42" i="44"/>
  <c r="AM42" i="44"/>
  <c r="AL42" i="44"/>
  <c r="AK42" i="44"/>
  <c r="AJ42" i="44"/>
  <c r="AI42" i="44"/>
  <c r="AH42" i="44"/>
  <c r="AG42" i="44"/>
  <c r="AF42" i="44"/>
  <c r="AE42" i="44"/>
  <c r="AC42" i="44"/>
  <c r="AB42" i="44"/>
  <c r="AA42" i="44"/>
  <c r="Z42" i="44"/>
  <c r="Y42" i="44"/>
  <c r="X42" i="44"/>
  <c r="W42" i="44"/>
  <c r="V42" i="44"/>
  <c r="U42" i="44"/>
  <c r="CB41" i="44"/>
  <c r="CA41" i="44"/>
  <c r="BZ41" i="44"/>
  <c r="BY41" i="44"/>
  <c r="BX41" i="44"/>
  <c r="BW41" i="44"/>
  <c r="BV41" i="44"/>
  <c r="BU41" i="44"/>
  <c r="BT41" i="44"/>
  <c r="BG41" i="44"/>
  <c r="BF41" i="44"/>
  <c r="BE41" i="44"/>
  <c r="BD41" i="44"/>
  <c r="BC41" i="44"/>
  <c r="BB41" i="44"/>
  <c r="BA41" i="44"/>
  <c r="AZ41" i="44"/>
  <c r="AY41" i="44"/>
  <c r="AW41" i="44"/>
  <c r="AV41" i="44"/>
  <c r="AU41" i="44"/>
  <c r="AT41" i="44"/>
  <c r="AS41" i="44"/>
  <c r="AR41" i="44"/>
  <c r="AQ41" i="44"/>
  <c r="AP41" i="44"/>
  <c r="AO41" i="44"/>
  <c r="AM41" i="44"/>
  <c r="AL41" i="44"/>
  <c r="AK41" i="44"/>
  <c r="AJ41" i="44"/>
  <c r="AI41" i="44"/>
  <c r="AH41" i="44"/>
  <c r="AG41" i="44"/>
  <c r="AF41" i="44"/>
  <c r="AE41" i="44"/>
  <c r="AC41" i="44"/>
  <c r="AB41" i="44"/>
  <c r="AA41" i="44"/>
  <c r="Z41" i="44"/>
  <c r="Y41" i="44"/>
  <c r="X41" i="44"/>
  <c r="W41" i="44"/>
  <c r="V41" i="44"/>
  <c r="U41" i="44"/>
  <c r="CB40" i="44"/>
  <c r="CA40" i="44"/>
  <c r="BZ40" i="44"/>
  <c r="BY40" i="44"/>
  <c r="BX40" i="44"/>
  <c r="BW40" i="44"/>
  <c r="BV40" i="44"/>
  <c r="BU40" i="44"/>
  <c r="BT40" i="44"/>
  <c r="BG40" i="44"/>
  <c r="BF40" i="44"/>
  <c r="BE40" i="44"/>
  <c r="BD40" i="44"/>
  <c r="BC40" i="44"/>
  <c r="BB40" i="44"/>
  <c r="BA40" i="44"/>
  <c r="AZ40" i="44"/>
  <c r="AY40" i="44"/>
  <c r="AW40" i="44"/>
  <c r="AV40" i="44"/>
  <c r="AU40" i="44"/>
  <c r="AT40" i="44"/>
  <c r="AS40" i="44"/>
  <c r="AR40" i="44"/>
  <c r="AQ40" i="44"/>
  <c r="AP40" i="44"/>
  <c r="AO40" i="44"/>
  <c r="AM40" i="44"/>
  <c r="AL40" i="44"/>
  <c r="AK40" i="44"/>
  <c r="AJ40" i="44"/>
  <c r="AI40" i="44"/>
  <c r="AH40" i="44"/>
  <c r="AG40" i="44"/>
  <c r="AF40" i="44"/>
  <c r="AE40" i="44"/>
  <c r="AC40" i="44"/>
  <c r="AB40" i="44"/>
  <c r="AA40" i="44"/>
  <c r="Z40" i="44"/>
  <c r="Y40" i="44"/>
  <c r="X40" i="44"/>
  <c r="W40" i="44"/>
  <c r="V40" i="44"/>
  <c r="U40" i="44"/>
  <c r="CB39" i="44"/>
  <c r="CA39" i="44"/>
  <c r="BZ39" i="44"/>
  <c r="BY39" i="44"/>
  <c r="BX39" i="44"/>
  <c r="BW39" i="44"/>
  <c r="BV39" i="44"/>
  <c r="BU39" i="44"/>
  <c r="BT39" i="44"/>
  <c r="BG39" i="44"/>
  <c r="BF39" i="44"/>
  <c r="BE39" i="44"/>
  <c r="BD39" i="44"/>
  <c r="BC39" i="44"/>
  <c r="BB39" i="44"/>
  <c r="BA39" i="44"/>
  <c r="AZ39" i="44"/>
  <c r="AY39" i="44"/>
  <c r="AW39" i="44"/>
  <c r="AV39" i="44"/>
  <c r="AU39" i="44"/>
  <c r="AT39" i="44"/>
  <c r="AS39" i="44"/>
  <c r="AR39" i="44"/>
  <c r="AQ39" i="44"/>
  <c r="AP39" i="44"/>
  <c r="AO39" i="44"/>
  <c r="AM39" i="44"/>
  <c r="AL39" i="44"/>
  <c r="AK39" i="44"/>
  <c r="AJ39" i="44"/>
  <c r="AI39" i="44"/>
  <c r="AH39" i="44"/>
  <c r="AG39" i="44"/>
  <c r="AF39" i="44"/>
  <c r="AE39" i="44"/>
  <c r="AC39" i="44"/>
  <c r="AB39" i="44"/>
  <c r="AA39" i="44"/>
  <c r="Z39" i="44"/>
  <c r="Y39" i="44"/>
  <c r="X39" i="44"/>
  <c r="W39" i="44"/>
  <c r="V39" i="44"/>
  <c r="U39" i="44"/>
  <c r="CB38" i="44"/>
  <c r="CA38" i="44"/>
  <c r="BZ38" i="44"/>
  <c r="BY38" i="44"/>
  <c r="BX38" i="44"/>
  <c r="BW38" i="44"/>
  <c r="BV38" i="44"/>
  <c r="BU38" i="44"/>
  <c r="BT38" i="44"/>
  <c r="BG38" i="44"/>
  <c r="BF38" i="44"/>
  <c r="BE38" i="44"/>
  <c r="BD38" i="44"/>
  <c r="BC38" i="44"/>
  <c r="BB38" i="44"/>
  <c r="BA38" i="44"/>
  <c r="AZ38" i="44"/>
  <c r="AY38" i="44"/>
  <c r="AW38" i="44"/>
  <c r="AV38" i="44"/>
  <c r="AU38" i="44"/>
  <c r="AT38" i="44"/>
  <c r="AS38" i="44"/>
  <c r="AR38" i="44"/>
  <c r="AQ38" i="44"/>
  <c r="AP38" i="44"/>
  <c r="AO38" i="44"/>
  <c r="AM38" i="44"/>
  <c r="AL38" i="44"/>
  <c r="AK38" i="44"/>
  <c r="AJ38" i="44"/>
  <c r="AI38" i="44"/>
  <c r="AH38" i="44"/>
  <c r="AG38" i="44"/>
  <c r="AF38" i="44"/>
  <c r="AE38" i="44"/>
  <c r="AC38" i="44"/>
  <c r="AB38" i="44"/>
  <c r="AA38" i="44"/>
  <c r="Z38" i="44"/>
  <c r="Y38" i="44"/>
  <c r="X38" i="44"/>
  <c r="W38" i="44"/>
  <c r="V38" i="44"/>
  <c r="U38" i="44"/>
  <c r="CB37" i="44"/>
  <c r="CA37" i="44"/>
  <c r="BZ37" i="44"/>
  <c r="BY37" i="44"/>
  <c r="BX37" i="44"/>
  <c r="BW37" i="44"/>
  <c r="BV37" i="44"/>
  <c r="BU37" i="44"/>
  <c r="BT37" i="44"/>
  <c r="BG37" i="44"/>
  <c r="BF37" i="44"/>
  <c r="BE37" i="44"/>
  <c r="BD37" i="44"/>
  <c r="BC37" i="44"/>
  <c r="BB37" i="44"/>
  <c r="BA37" i="44"/>
  <c r="AZ37" i="44"/>
  <c r="AY37" i="44"/>
  <c r="AW37" i="44"/>
  <c r="AV37" i="44"/>
  <c r="AU37" i="44"/>
  <c r="AT37" i="44"/>
  <c r="AS37" i="44"/>
  <c r="AR37" i="44"/>
  <c r="AQ37" i="44"/>
  <c r="AP37" i="44"/>
  <c r="AO37" i="44"/>
  <c r="AM37" i="44"/>
  <c r="AL37" i="44"/>
  <c r="AK37" i="44"/>
  <c r="AJ37" i="44"/>
  <c r="AI37" i="44"/>
  <c r="AH37" i="44"/>
  <c r="AG37" i="44"/>
  <c r="AF37" i="44"/>
  <c r="AE37" i="44"/>
  <c r="AC37" i="44"/>
  <c r="AB37" i="44"/>
  <c r="AA37" i="44"/>
  <c r="Z37" i="44"/>
  <c r="Y37" i="44"/>
  <c r="X37" i="44"/>
  <c r="W37" i="44"/>
  <c r="V37" i="44"/>
  <c r="U37" i="44"/>
  <c r="BI37" i="44" s="1"/>
  <c r="CB36" i="44"/>
  <c r="CA36" i="44"/>
  <c r="BZ36" i="44"/>
  <c r="BY36" i="44"/>
  <c r="BX36" i="44"/>
  <c r="BW36" i="44"/>
  <c r="BV36" i="44"/>
  <c r="BU36" i="44"/>
  <c r="BT36" i="44"/>
  <c r="BG36" i="44"/>
  <c r="BF36" i="44"/>
  <c r="BE36" i="44"/>
  <c r="BD36" i="44"/>
  <c r="BC36" i="44"/>
  <c r="BB36" i="44"/>
  <c r="BA36" i="44"/>
  <c r="AZ36" i="44"/>
  <c r="AY36" i="44"/>
  <c r="AW36" i="44"/>
  <c r="AV36" i="44"/>
  <c r="AU36" i="44"/>
  <c r="AT36" i="44"/>
  <c r="AS36" i="44"/>
  <c r="AR36" i="44"/>
  <c r="AQ36" i="44"/>
  <c r="AP36" i="44"/>
  <c r="AO36" i="44"/>
  <c r="AM36" i="44"/>
  <c r="AL36" i="44"/>
  <c r="AK36" i="44"/>
  <c r="AJ36" i="44"/>
  <c r="AI36" i="44"/>
  <c r="AH36" i="44"/>
  <c r="AG36" i="44"/>
  <c r="AF36" i="44"/>
  <c r="AE36" i="44"/>
  <c r="AC36" i="44"/>
  <c r="AB36" i="44"/>
  <c r="AA36" i="44"/>
  <c r="Z36" i="44"/>
  <c r="Y36" i="44"/>
  <c r="X36" i="44"/>
  <c r="W36" i="44"/>
  <c r="V36" i="44"/>
  <c r="U36" i="44"/>
  <c r="CB35" i="44"/>
  <c r="CA35" i="44"/>
  <c r="BZ35" i="44"/>
  <c r="BY35" i="44"/>
  <c r="BX35" i="44"/>
  <c r="BW35" i="44"/>
  <c r="BV35" i="44"/>
  <c r="BU35" i="44"/>
  <c r="BT35" i="44"/>
  <c r="BG35" i="44"/>
  <c r="BF35" i="44"/>
  <c r="BE35" i="44"/>
  <c r="BD35" i="44"/>
  <c r="BC35" i="44"/>
  <c r="BB35" i="44"/>
  <c r="BA35" i="44"/>
  <c r="AZ35" i="44"/>
  <c r="AY35" i="44"/>
  <c r="AW35" i="44"/>
  <c r="AV35" i="44"/>
  <c r="AU35" i="44"/>
  <c r="AT35" i="44"/>
  <c r="AS35" i="44"/>
  <c r="AR35" i="44"/>
  <c r="AQ35" i="44"/>
  <c r="AP35" i="44"/>
  <c r="AO35" i="44"/>
  <c r="AM35" i="44"/>
  <c r="AL35" i="44"/>
  <c r="AK35" i="44"/>
  <c r="AJ35" i="44"/>
  <c r="AI35" i="44"/>
  <c r="AH35" i="44"/>
  <c r="AG35" i="44"/>
  <c r="AF35" i="44"/>
  <c r="AE35" i="44"/>
  <c r="AC35" i="44"/>
  <c r="AB35" i="44"/>
  <c r="AA35" i="44"/>
  <c r="Z35" i="44"/>
  <c r="Y35" i="44"/>
  <c r="X35" i="44"/>
  <c r="W35" i="44"/>
  <c r="V35" i="44"/>
  <c r="U35" i="44"/>
  <c r="CB34" i="44"/>
  <c r="CA34" i="44"/>
  <c r="BZ34" i="44"/>
  <c r="BY34" i="44"/>
  <c r="BX34" i="44"/>
  <c r="BW34" i="44"/>
  <c r="BV34" i="44"/>
  <c r="BU34" i="44"/>
  <c r="BT34" i="44"/>
  <c r="BG34" i="44"/>
  <c r="BF34" i="44"/>
  <c r="BE34" i="44"/>
  <c r="BD34" i="44"/>
  <c r="BC34" i="44"/>
  <c r="BB34" i="44"/>
  <c r="BA34" i="44"/>
  <c r="AZ34" i="44"/>
  <c r="AY34" i="44"/>
  <c r="AW34" i="44"/>
  <c r="AV34" i="44"/>
  <c r="AU34" i="44"/>
  <c r="AT34" i="44"/>
  <c r="AS34" i="44"/>
  <c r="AR34" i="44"/>
  <c r="AQ34" i="44"/>
  <c r="AP34" i="44"/>
  <c r="AO34" i="44"/>
  <c r="AM34" i="44"/>
  <c r="AL34" i="44"/>
  <c r="AK34" i="44"/>
  <c r="AJ34" i="44"/>
  <c r="AI34" i="44"/>
  <c r="AH34" i="44"/>
  <c r="AG34" i="44"/>
  <c r="AF34" i="44"/>
  <c r="AE34" i="44"/>
  <c r="AC34" i="44"/>
  <c r="AB34" i="44"/>
  <c r="AA34" i="44"/>
  <c r="Z34" i="44"/>
  <c r="Y34" i="44"/>
  <c r="X34" i="44"/>
  <c r="W34" i="44"/>
  <c r="V34" i="44"/>
  <c r="U34" i="44"/>
  <c r="CB33" i="44"/>
  <c r="CA33" i="44"/>
  <c r="BZ33" i="44"/>
  <c r="BY33" i="44"/>
  <c r="BX33" i="44"/>
  <c r="BW33" i="44"/>
  <c r="BV33" i="44"/>
  <c r="BU33" i="44"/>
  <c r="BT33" i="44"/>
  <c r="BG33" i="44"/>
  <c r="BF33" i="44"/>
  <c r="BE33" i="44"/>
  <c r="BD33" i="44"/>
  <c r="BC33" i="44"/>
  <c r="BB33" i="44"/>
  <c r="BA33" i="44"/>
  <c r="AZ33" i="44"/>
  <c r="AY33" i="44"/>
  <c r="AW33" i="44"/>
  <c r="AV33" i="44"/>
  <c r="AU33" i="44"/>
  <c r="AT33" i="44"/>
  <c r="AS33" i="44"/>
  <c r="AR33" i="44"/>
  <c r="AQ33" i="44"/>
  <c r="AP33" i="44"/>
  <c r="AO33" i="44"/>
  <c r="AM33" i="44"/>
  <c r="AL33" i="44"/>
  <c r="AK33" i="44"/>
  <c r="AJ33" i="44"/>
  <c r="AI33" i="44"/>
  <c r="AH33" i="44"/>
  <c r="AG33" i="44"/>
  <c r="AF33" i="44"/>
  <c r="AE33" i="44"/>
  <c r="AC33" i="44"/>
  <c r="AB33" i="44"/>
  <c r="AA33" i="44"/>
  <c r="Z33" i="44"/>
  <c r="Y33" i="44"/>
  <c r="X33" i="44"/>
  <c r="W33" i="44"/>
  <c r="V33" i="44"/>
  <c r="U33" i="44"/>
  <c r="CB32" i="44"/>
  <c r="CA32" i="44"/>
  <c r="BZ32" i="44"/>
  <c r="BY32" i="44"/>
  <c r="BX32" i="44"/>
  <c r="BW32" i="44"/>
  <c r="BV32" i="44"/>
  <c r="BU32" i="44"/>
  <c r="BT32" i="44"/>
  <c r="BG32" i="44"/>
  <c r="BF32" i="44"/>
  <c r="BE32" i="44"/>
  <c r="BD32" i="44"/>
  <c r="BC32" i="44"/>
  <c r="BB32" i="44"/>
  <c r="BA32" i="44"/>
  <c r="AZ32" i="44"/>
  <c r="AY32" i="44"/>
  <c r="AW32" i="44"/>
  <c r="AV32" i="44"/>
  <c r="AU32" i="44"/>
  <c r="AT32" i="44"/>
  <c r="AS32" i="44"/>
  <c r="AR32" i="44"/>
  <c r="AQ32" i="44"/>
  <c r="AP32" i="44"/>
  <c r="AO32" i="44"/>
  <c r="AM32" i="44"/>
  <c r="AL32" i="44"/>
  <c r="AK32" i="44"/>
  <c r="AJ32" i="44"/>
  <c r="AI32" i="44"/>
  <c r="AH32" i="44"/>
  <c r="AG32" i="44"/>
  <c r="AF32" i="44"/>
  <c r="AE32" i="44"/>
  <c r="AC32" i="44"/>
  <c r="AB32" i="44"/>
  <c r="AA32" i="44"/>
  <c r="Z32" i="44"/>
  <c r="Y32" i="44"/>
  <c r="X32" i="44"/>
  <c r="W32" i="44"/>
  <c r="V32" i="44"/>
  <c r="U32" i="44"/>
  <c r="CB31" i="44"/>
  <c r="CA31" i="44"/>
  <c r="BZ31" i="44"/>
  <c r="BY31" i="44"/>
  <c r="BX31" i="44"/>
  <c r="BW31" i="44"/>
  <c r="BV31" i="44"/>
  <c r="BU31" i="44"/>
  <c r="BT31" i="44"/>
  <c r="BG31" i="44"/>
  <c r="BF31" i="44"/>
  <c r="BE31" i="44"/>
  <c r="BD31" i="44"/>
  <c r="BC31" i="44"/>
  <c r="BB31" i="44"/>
  <c r="BA31" i="44"/>
  <c r="AZ31" i="44"/>
  <c r="AY31" i="44"/>
  <c r="AW31" i="44"/>
  <c r="AV31" i="44"/>
  <c r="AU31" i="44"/>
  <c r="AT31" i="44"/>
  <c r="AS31" i="44"/>
  <c r="AR31" i="44"/>
  <c r="AQ31" i="44"/>
  <c r="AP31" i="44"/>
  <c r="AO31" i="44"/>
  <c r="AM31" i="44"/>
  <c r="AL31" i="44"/>
  <c r="AK31" i="44"/>
  <c r="AJ31" i="44"/>
  <c r="AI31" i="44"/>
  <c r="AH31" i="44"/>
  <c r="AG31" i="44"/>
  <c r="AF31" i="44"/>
  <c r="AE31" i="44"/>
  <c r="AC31" i="44"/>
  <c r="AB31" i="44"/>
  <c r="AA31" i="44"/>
  <c r="Z31" i="44"/>
  <c r="Y31" i="44"/>
  <c r="X31" i="44"/>
  <c r="W31" i="44"/>
  <c r="V31" i="44"/>
  <c r="U31" i="44"/>
  <c r="CB30" i="44"/>
  <c r="CA30" i="44"/>
  <c r="BZ30" i="44"/>
  <c r="BY30" i="44"/>
  <c r="BX30" i="44"/>
  <c r="BW30" i="44"/>
  <c r="BV30" i="44"/>
  <c r="BU30" i="44"/>
  <c r="BT30" i="44"/>
  <c r="BG30" i="44"/>
  <c r="BF30" i="44"/>
  <c r="BE30" i="44"/>
  <c r="BD30" i="44"/>
  <c r="BC30" i="44"/>
  <c r="BB30" i="44"/>
  <c r="BA30" i="44"/>
  <c r="AZ30" i="44"/>
  <c r="AY30" i="44"/>
  <c r="AW30" i="44"/>
  <c r="AV30" i="44"/>
  <c r="AU30" i="44"/>
  <c r="AT30" i="44"/>
  <c r="AS30" i="44"/>
  <c r="AR30" i="44"/>
  <c r="AQ30" i="44"/>
  <c r="AP30" i="44"/>
  <c r="AO30" i="44"/>
  <c r="AM30" i="44"/>
  <c r="AL30" i="44"/>
  <c r="AK30" i="44"/>
  <c r="AJ30" i="44"/>
  <c r="AI30" i="44"/>
  <c r="AH30" i="44"/>
  <c r="AG30" i="44"/>
  <c r="AF30" i="44"/>
  <c r="AE30" i="44"/>
  <c r="AC30" i="44"/>
  <c r="AB30" i="44"/>
  <c r="AA30" i="44"/>
  <c r="Z30" i="44"/>
  <c r="Y30" i="44"/>
  <c r="X30" i="44"/>
  <c r="W30" i="44"/>
  <c r="V30" i="44"/>
  <c r="U30" i="44"/>
  <c r="CB29" i="44"/>
  <c r="CA29" i="44"/>
  <c r="BZ29" i="44"/>
  <c r="BY29" i="44"/>
  <c r="BX29" i="44"/>
  <c r="BW29" i="44"/>
  <c r="BV29" i="44"/>
  <c r="BU29" i="44"/>
  <c r="BT29" i="44"/>
  <c r="BG29" i="44"/>
  <c r="BF29" i="44"/>
  <c r="BE29" i="44"/>
  <c r="BD29" i="44"/>
  <c r="BC29" i="44"/>
  <c r="BB29" i="44"/>
  <c r="BA29" i="44"/>
  <c r="AZ29" i="44"/>
  <c r="AY29" i="44"/>
  <c r="AW29" i="44"/>
  <c r="AV29" i="44"/>
  <c r="AU29" i="44"/>
  <c r="AT29" i="44"/>
  <c r="AS29" i="44"/>
  <c r="AR29" i="44"/>
  <c r="AQ29" i="44"/>
  <c r="AP29" i="44"/>
  <c r="AO29" i="44"/>
  <c r="AM29" i="44"/>
  <c r="AL29" i="44"/>
  <c r="AK29" i="44"/>
  <c r="AJ29" i="44"/>
  <c r="AI29" i="44"/>
  <c r="AH29" i="44"/>
  <c r="AG29" i="44"/>
  <c r="AF29" i="44"/>
  <c r="AE29" i="44"/>
  <c r="AC29" i="44"/>
  <c r="AB29" i="44"/>
  <c r="AA29" i="44"/>
  <c r="Z29" i="44"/>
  <c r="Y29" i="44"/>
  <c r="X29" i="44"/>
  <c r="W29" i="44"/>
  <c r="V29" i="44"/>
  <c r="U29" i="44"/>
  <c r="CB28" i="44"/>
  <c r="CA28" i="44"/>
  <c r="BZ28" i="44"/>
  <c r="BY28" i="44"/>
  <c r="BX28" i="44"/>
  <c r="BW28" i="44"/>
  <c r="BV28" i="44"/>
  <c r="BU28" i="44"/>
  <c r="BT28" i="44"/>
  <c r="BG28" i="44"/>
  <c r="BF28" i="44"/>
  <c r="BE28" i="44"/>
  <c r="BD28" i="44"/>
  <c r="BC28" i="44"/>
  <c r="BB28" i="44"/>
  <c r="BA28" i="44"/>
  <c r="AZ28" i="44"/>
  <c r="AY28" i="44"/>
  <c r="AW28" i="44"/>
  <c r="AV28" i="44"/>
  <c r="AU28" i="44"/>
  <c r="AT28" i="44"/>
  <c r="AS28" i="44"/>
  <c r="AR28" i="44"/>
  <c r="AQ28" i="44"/>
  <c r="AP28" i="44"/>
  <c r="AO28" i="44"/>
  <c r="AM28" i="44"/>
  <c r="AL28" i="44"/>
  <c r="AK28" i="44"/>
  <c r="AJ28" i="44"/>
  <c r="AI28" i="44"/>
  <c r="AH28" i="44"/>
  <c r="AG28" i="44"/>
  <c r="AF28" i="44"/>
  <c r="AE28" i="44"/>
  <c r="AC28" i="44"/>
  <c r="AB28" i="44"/>
  <c r="AA28" i="44"/>
  <c r="Z28" i="44"/>
  <c r="Y28" i="44"/>
  <c r="X28" i="44"/>
  <c r="W28" i="44"/>
  <c r="V28" i="44"/>
  <c r="U28" i="44"/>
  <c r="CB27" i="44"/>
  <c r="CA27" i="44"/>
  <c r="BZ27" i="44"/>
  <c r="BY27" i="44"/>
  <c r="BX27" i="44"/>
  <c r="BW27" i="44"/>
  <c r="BV27" i="44"/>
  <c r="BU27" i="44"/>
  <c r="BT27" i="44"/>
  <c r="BG27" i="44"/>
  <c r="BF27" i="44"/>
  <c r="BE27" i="44"/>
  <c r="BD27" i="44"/>
  <c r="BC27" i="44"/>
  <c r="BB27" i="44"/>
  <c r="BA27" i="44"/>
  <c r="AZ27" i="44"/>
  <c r="AY27" i="44"/>
  <c r="AW27" i="44"/>
  <c r="AV27" i="44"/>
  <c r="AU27" i="44"/>
  <c r="AT27" i="44"/>
  <c r="AS27" i="44"/>
  <c r="AR27" i="44"/>
  <c r="AQ27" i="44"/>
  <c r="AP27" i="44"/>
  <c r="AO27" i="44"/>
  <c r="AM27" i="44"/>
  <c r="AL27" i="44"/>
  <c r="AK27" i="44"/>
  <c r="AJ27" i="44"/>
  <c r="AI27" i="44"/>
  <c r="AH27" i="44"/>
  <c r="AG27" i="44"/>
  <c r="AF27" i="44"/>
  <c r="AE27" i="44"/>
  <c r="AC27" i="44"/>
  <c r="AB27" i="44"/>
  <c r="AA27" i="44"/>
  <c r="Z27" i="44"/>
  <c r="Y27" i="44"/>
  <c r="X27" i="44"/>
  <c r="W27" i="44"/>
  <c r="V27" i="44"/>
  <c r="U27" i="44"/>
  <c r="CB26" i="44"/>
  <c r="CA26" i="44"/>
  <c r="BZ26" i="44"/>
  <c r="BY26" i="44"/>
  <c r="BX26" i="44"/>
  <c r="BW26" i="44"/>
  <c r="BV26" i="44"/>
  <c r="BU26" i="44"/>
  <c r="BT26" i="44"/>
  <c r="BG26" i="44"/>
  <c r="BF26" i="44"/>
  <c r="BE26" i="44"/>
  <c r="BD26" i="44"/>
  <c r="BC26" i="44"/>
  <c r="BB26" i="44"/>
  <c r="BA26" i="44"/>
  <c r="AZ26" i="44"/>
  <c r="AY26" i="44"/>
  <c r="AW26" i="44"/>
  <c r="AV26" i="44"/>
  <c r="AU26" i="44"/>
  <c r="AT26" i="44"/>
  <c r="AS26" i="44"/>
  <c r="AR26" i="44"/>
  <c r="AQ26" i="44"/>
  <c r="AP26" i="44"/>
  <c r="AO26" i="44"/>
  <c r="AM26" i="44"/>
  <c r="AL26" i="44"/>
  <c r="AK26" i="44"/>
  <c r="AJ26" i="44"/>
  <c r="AI26" i="44"/>
  <c r="AH26" i="44"/>
  <c r="AG26" i="44"/>
  <c r="AF26" i="44"/>
  <c r="AE26" i="44"/>
  <c r="AC26" i="44"/>
  <c r="AB26" i="44"/>
  <c r="AA26" i="44"/>
  <c r="Z26" i="44"/>
  <c r="Y26" i="44"/>
  <c r="X26" i="44"/>
  <c r="W26" i="44"/>
  <c r="V26" i="44"/>
  <c r="U26" i="44"/>
  <c r="CB25" i="44"/>
  <c r="CA25" i="44"/>
  <c r="BZ25" i="44"/>
  <c r="BY25" i="44"/>
  <c r="BX25" i="44"/>
  <c r="BW25" i="44"/>
  <c r="BV25" i="44"/>
  <c r="BU25" i="44"/>
  <c r="BT25" i="44"/>
  <c r="BG25" i="44"/>
  <c r="BF25" i="44"/>
  <c r="BE25" i="44"/>
  <c r="BD25" i="44"/>
  <c r="BC25" i="44"/>
  <c r="BB25" i="44"/>
  <c r="BA25" i="44"/>
  <c r="AZ25" i="44"/>
  <c r="AY25" i="44"/>
  <c r="AW25" i="44"/>
  <c r="AV25" i="44"/>
  <c r="AU25" i="44"/>
  <c r="AT25" i="44"/>
  <c r="AS25" i="44"/>
  <c r="AR25" i="44"/>
  <c r="AQ25" i="44"/>
  <c r="AP25" i="44"/>
  <c r="AO25" i="44"/>
  <c r="AM25" i="44"/>
  <c r="AL25" i="44"/>
  <c r="AK25" i="44"/>
  <c r="AJ25" i="44"/>
  <c r="AI25" i="44"/>
  <c r="AH25" i="44"/>
  <c r="AG25" i="44"/>
  <c r="AF25" i="44"/>
  <c r="AE25" i="44"/>
  <c r="AC25" i="44"/>
  <c r="AB25" i="44"/>
  <c r="AA25" i="44"/>
  <c r="Z25" i="44"/>
  <c r="Y25" i="44"/>
  <c r="X25" i="44"/>
  <c r="W25" i="44"/>
  <c r="V25" i="44"/>
  <c r="U25" i="44"/>
  <c r="CB24" i="44"/>
  <c r="CA24" i="44"/>
  <c r="BZ24" i="44"/>
  <c r="BY24" i="44"/>
  <c r="BX24" i="44"/>
  <c r="BW24" i="44"/>
  <c r="BV24" i="44"/>
  <c r="BU24" i="44"/>
  <c r="BT24" i="44"/>
  <c r="BG24" i="44"/>
  <c r="BF24" i="44"/>
  <c r="BE24" i="44"/>
  <c r="BD24" i="44"/>
  <c r="BC24" i="44"/>
  <c r="BB24" i="44"/>
  <c r="BA24" i="44"/>
  <c r="AZ24" i="44"/>
  <c r="AY24" i="44"/>
  <c r="AW24" i="44"/>
  <c r="AV24" i="44"/>
  <c r="AU24" i="44"/>
  <c r="AT24" i="44"/>
  <c r="AS24" i="44"/>
  <c r="AR24" i="44"/>
  <c r="AQ24" i="44"/>
  <c r="AP24" i="44"/>
  <c r="AO24" i="44"/>
  <c r="AM24" i="44"/>
  <c r="AL24" i="44"/>
  <c r="AK24" i="44"/>
  <c r="AJ24" i="44"/>
  <c r="AI24" i="44"/>
  <c r="AH24" i="44"/>
  <c r="AG24" i="44"/>
  <c r="AF24" i="44"/>
  <c r="AE24" i="44"/>
  <c r="AC24" i="44"/>
  <c r="AB24" i="44"/>
  <c r="AA24" i="44"/>
  <c r="Z24" i="44"/>
  <c r="Y24" i="44"/>
  <c r="X24" i="44"/>
  <c r="W24" i="44"/>
  <c r="V24" i="44"/>
  <c r="U24" i="44"/>
  <c r="CB23" i="44"/>
  <c r="CA23" i="44"/>
  <c r="BZ23" i="44"/>
  <c r="BY23" i="44"/>
  <c r="BX23" i="44"/>
  <c r="BW23" i="44"/>
  <c r="BV23" i="44"/>
  <c r="BU23" i="44"/>
  <c r="BT23" i="44"/>
  <c r="BG23" i="44"/>
  <c r="BF23" i="44"/>
  <c r="BE23" i="44"/>
  <c r="BD23" i="44"/>
  <c r="BC23" i="44"/>
  <c r="BB23" i="44"/>
  <c r="BA23" i="44"/>
  <c r="AZ23" i="44"/>
  <c r="AY23" i="44"/>
  <c r="AW23" i="44"/>
  <c r="AV23" i="44"/>
  <c r="AU23" i="44"/>
  <c r="AT23" i="44"/>
  <c r="AS23" i="44"/>
  <c r="AR23" i="44"/>
  <c r="AQ23" i="44"/>
  <c r="AP23" i="44"/>
  <c r="AO23" i="44"/>
  <c r="AM23" i="44"/>
  <c r="AL23" i="44"/>
  <c r="AK23" i="44"/>
  <c r="AJ23" i="44"/>
  <c r="AI23" i="44"/>
  <c r="AH23" i="44"/>
  <c r="AG23" i="44"/>
  <c r="AF23" i="44"/>
  <c r="AE23" i="44"/>
  <c r="AC23" i="44"/>
  <c r="AB23" i="44"/>
  <c r="AA23" i="44"/>
  <c r="Z23" i="44"/>
  <c r="Y23" i="44"/>
  <c r="X23" i="44"/>
  <c r="W23" i="44"/>
  <c r="V23" i="44"/>
  <c r="U23" i="44"/>
  <c r="CB22" i="44"/>
  <c r="CA22" i="44"/>
  <c r="BZ22" i="44"/>
  <c r="BY22" i="44"/>
  <c r="BX22" i="44"/>
  <c r="BW22" i="44"/>
  <c r="BV22" i="44"/>
  <c r="BU22" i="44"/>
  <c r="BT22" i="44"/>
  <c r="BG22" i="44"/>
  <c r="BF22" i="44"/>
  <c r="BE22" i="44"/>
  <c r="BD22" i="44"/>
  <c r="BC22" i="44"/>
  <c r="BB22" i="44"/>
  <c r="BA22" i="44"/>
  <c r="AZ22" i="44"/>
  <c r="AY22" i="44"/>
  <c r="AW22" i="44"/>
  <c r="AV22" i="44"/>
  <c r="AU22" i="44"/>
  <c r="AT22" i="44"/>
  <c r="AS22" i="44"/>
  <c r="AR22" i="44"/>
  <c r="AQ22" i="44"/>
  <c r="AP22" i="44"/>
  <c r="AO22" i="44"/>
  <c r="AM22" i="44"/>
  <c r="AL22" i="44"/>
  <c r="AK22" i="44"/>
  <c r="AJ22" i="44"/>
  <c r="AI22" i="44"/>
  <c r="AH22" i="44"/>
  <c r="AG22" i="44"/>
  <c r="AF22" i="44"/>
  <c r="AE22" i="44"/>
  <c r="AC22" i="44"/>
  <c r="AB22" i="44"/>
  <c r="AA22" i="44"/>
  <c r="Z22" i="44"/>
  <c r="Y22" i="44"/>
  <c r="X22" i="44"/>
  <c r="W22" i="44"/>
  <c r="V22" i="44"/>
  <c r="U22" i="44"/>
  <c r="CB21" i="44"/>
  <c r="CA21" i="44"/>
  <c r="BZ21" i="44"/>
  <c r="BY21" i="44"/>
  <c r="BX21" i="44"/>
  <c r="BW21" i="44"/>
  <c r="BV21" i="44"/>
  <c r="BU21" i="44"/>
  <c r="BT21" i="44"/>
  <c r="BG21" i="44"/>
  <c r="BF21" i="44"/>
  <c r="BE21" i="44"/>
  <c r="BD21" i="44"/>
  <c r="BC21" i="44"/>
  <c r="BB21" i="44"/>
  <c r="BA21" i="44"/>
  <c r="AZ21" i="44"/>
  <c r="AY21" i="44"/>
  <c r="AW21" i="44"/>
  <c r="AV21" i="44"/>
  <c r="AU21" i="44"/>
  <c r="AT21" i="44"/>
  <c r="AS21" i="44"/>
  <c r="AR21" i="44"/>
  <c r="AQ21" i="44"/>
  <c r="AP21" i="44"/>
  <c r="AO21" i="44"/>
  <c r="AM21" i="44"/>
  <c r="AL21" i="44"/>
  <c r="AK21" i="44"/>
  <c r="AJ21" i="44"/>
  <c r="AI21" i="44"/>
  <c r="AH21" i="44"/>
  <c r="AG21" i="44"/>
  <c r="AF21" i="44"/>
  <c r="AE21" i="44"/>
  <c r="AC21" i="44"/>
  <c r="AB21" i="44"/>
  <c r="AA21" i="44"/>
  <c r="Z21" i="44"/>
  <c r="Y21" i="44"/>
  <c r="X21" i="44"/>
  <c r="W21" i="44"/>
  <c r="V21" i="44"/>
  <c r="U21" i="44"/>
  <c r="CB20" i="44"/>
  <c r="CA20" i="44"/>
  <c r="BZ20" i="44"/>
  <c r="BY20" i="44"/>
  <c r="BX20" i="44"/>
  <c r="BW20" i="44"/>
  <c r="BV20" i="44"/>
  <c r="BU20" i="44"/>
  <c r="BT20" i="44"/>
  <c r="BG20" i="44"/>
  <c r="BF20" i="44"/>
  <c r="BE20" i="44"/>
  <c r="BD20" i="44"/>
  <c r="BC20" i="44"/>
  <c r="BB20" i="44"/>
  <c r="BA20" i="44"/>
  <c r="AZ20" i="44"/>
  <c r="AY20" i="44"/>
  <c r="AW20" i="44"/>
  <c r="AV20" i="44"/>
  <c r="AU20" i="44"/>
  <c r="AT20" i="44"/>
  <c r="AS20" i="44"/>
  <c r="AR20" i="44"/>
  <c r="AQ20" i="44"/>
  <c r="AP20" i="44"/>
  <c r="AO20" i="44"/>
  <c r="AM20" i="44"/>
  <c r="AL20" i="44"/>
  <c r="AK20" i="44"/>
  <c r="AJ20" i="44"/>
  <c r="AI20" i="44"/>
  <c r="AH20" i="44"/>
  <c r="AG20" i="44"/>
  <c r="AF20" i="44"/>
  <c r="AE20" i="44"/>
  <c r="AC20" i="44"/>
  <c r="AB20" i="44"/>
  <c r="AA20" i="44"/>
  <c r="Z20" i="44"/>
  <c r="Y20" i="44"/>
  <c r="X20" i="44"/>
  <c r="W20" i="44"/>
  <c r="V20" i="44"/>
  <c r="U20" i="44"/>
  <c r="CB19" i="44"/>
  <c r="CA19" i="44"/>
  <c r="BZ19" i="44"/>
  <c r="BY19" i="44"/>
  <c r="BX19" i="44"/>
  <c r="BW19" i="44"/>
  <c r="BV19" i="44"/>
  <c r="BU19" i="44"/>
  <c r="BT19" i="44"/>
  <c r="BG19" i="44"/>
  <c r="BF19" i="44"/>
  <c r="BE19" i="44"/>
  <c r="BD19" i="44"/>
  <c r="BC19" i="44"/>
  <c r="BB19" i="44"/>
  <c r="BA19" i="44"/>
  <c r="AZ19" i="44"/>
  <c r="AY19" i="44"/>
  <c r="AW19" i="44"/>
  <c r="AV19" i="44"/>
  <c r="AU19" i="44"/>
  <c r="AT19" i="44"/>
  <c r="AS19" i="44"/>
  <c r="AR19" i="44"/>
  <c r="AQ19" i="44"/>
  <c r="AP19" i="44"/>
  <c r="AO19" i="44"/>
  <c r="AM19" i="44"/>
  <c r="AL19" i="44"/>
  <c r="AK19" i="44"/>
  <c r="AJ19" i="44"/>
  <c r="AI19" i="44"/>
  <c r="AH19" i="44"/>
  <c r="AG19" i="44"/>
  <c r="AF19" i="44"/>
  <c r="AE19" i="44"/>
  <c r="AC19" i="44"/>
  <c r="AB19" i="44"/>
  <c r="AA19" i="44"/>
  <c r="Z19" i="44"/>
  <c r="Y19" i="44"/>
  <c r="X19" i="44"/>
  <c r="W19" i="44"/>
  <c r="V19" i="44"/>
  <c r="U19" i="44"/>
  <c r="CB18" i="44"/>
  <c r="CA18" i="44"/>
  <c r="BZ18" i="44"/>
  <c r="BY18" i="44"/>
  <c r="BX18" i="44"/>
  <c r="BW18" i="44"/>
  <c r="BV18" i="44"/>
  <c r="BU18" i="44"/>
  <c r="BT18" i="44"/>
  <c r="BG18" i="44"/>
  <c r="BF18" i="44"/>
  <c r="BE18" i="44"/>
  <c r="BD18" i="44"/>
  <c r="BC18" i="44"/>
  <c r="BB18" i="44"/>
  <c r="BA18" i="44"/>
  <c r="AZ18" i="44"/>
  <c r="AY18" i="44"/>
  <c r="AW18" i="44"/>
  <c r="AV18" i="44"/>
  <c r="AU18" i="44"/>
  <c r="AT18" i="44"/>
  <c r="AS18" i="44"/>
  <c r="AR18" i="44"/>
  <c r="AQ18" i="44"/>
  <c r="AP18" i="44"/>
  <c r="AO18" i="44"/>
  <c r="AM18" i="44"/>
  <c r="AL18" i="44"/>
  <c r="AK18" i="44"/>
  <c r="AJ18" i="44"/>
  <c r="AI18" i="44"/>
  <c r="AH18" i="44"/>
  <c r="AG18" i="44"/>
  <c r="AF18" i="44"/>
  <c r="AE18" i="44"/>
  <c r="AC18" i="44"/>
  <c r="AB18" i="44"/>
  <c r="AA18" i="44"/>
  <c r="Z18" i="44"/>
  <c r="Y18" i="44"/>
  <c r="X18" i="44"/>
  <c r="W18" i="44"/>
  <c r="V18" i="44"/>
  <c r="U18" i="44"/>
  <c r="CB17" i="44"/>
  <c r="CA17" i="44"/>
  <c r="BZ17" i="44"/>
  <c r="BY17" i="44"/>
  <c r="BX17" i="44"/>
  <c r="BW17" i="44"/>
  <c r="BV17" i="44"/>
  <c r="BU17" i="44"/>
  <c r="BT17" i="44"/>
  <c r="BG17" i="44"/>
  <c r="BF17" i="44"/>
  <c r="BE17" i="44"/>
  <c r="BD17" i="44"/>
  <c r="BC17" i="44"/>
  <c r="BB17" i="44"/>
  <c r="BA17" i="44"/>
  <c r="AZ17" i="44"/>
  <c r="AY17" i="44"/>
  <c r="AW17" i="44"/>
  <c r="AV17" i="44"/>
  <c r="AU17" i="44"/>
  <c r="AT17" i="44"/>
  <c r="AS17" i="44"/>
  <c r="AR17" i="44"/>
  <c r="AQ17" i="44"/>
  <c r="AP17" i="44"/>
  <c r="AO17" i="44"/>
  <c r="AM17" i="44"/>
  <c r="AL17" i="44"/>
  <c r="AK17" i="44"/>
  <c r="AJ17" i="44"/>
  <c r="AI17" i="44"/>
  <c r="AH17" i="44"/>
  <c r="AG17" i="44"/>
  <c r="AF17" i="44"/>
  <c r="AE17" i="44"/>
  <c r="AC17" i="44"/>
  <c r="AB17" i="44"/>
  <c r="AA17" i="44"/>
  <c r="Z17" i="44"/>
  <c r="Y17" i="44"/>
  <c r="X17" i="44"/>
  <c r="W17" i="44"/>
  <c r="V17" i="44"/>
  <c r="U17" i="44"/>
  <c r="CB16" i="44"/>
  <c r="CA16" i="44"/>
  <c r="BZ16" i="44"/>
  <c r="BY16" i="44"/>
  <c r="BX16" i="44"/>
  <c r="BW16" i="44"/>
  <c r="BV16" i="44"/>
  <c r="BU16" i="44"/>
  <c r="BT16" i="44"/>
  <c r="BG16" i="44"/>
  <c r="BF16" i="44"/>
  <c r="BE16" i="44"/>
  <c r="BD16" i="44"/>
  <c r="BC16" i="44"/>
  <c r="BB16" i="44"/>
  <c r="BA16" i="44"/>
  <c r="AZ16" i="44"/>
  <c r="AY16" i="44"/>
  <c r="AW16" i="44"/>
  <c r="AV16" i="44"/>
  <c r="AU16" i="44"/>
  <c r="AT16" i="44"/>
  <c r="AS16" i="44"/>
  <c r="AR16" i="44"/>
  <c r="AQ16" i="44"/>
  <c r="AP16" i="44"/>
  <c r="AO16" i="44"/>
  <c r="AM16" i="44"/>
  <c r="AL16" i="44"/>
  <c r="AK16" i="44"/>
  <c r="AJ16" i="44"/>
  <c r="AI16" i="44"/>
  <c r="AH16" i="44"/>
  <c r="AG16" i="44"/>
  <c r="AF16" i="44"/>
  <c r="AE16" i="44"/>
  <c r="AC16" i="44"/>
  <c r="AB16" i="44"/>
  <c r="AA16" i="44"/>
  <c r="Z16" i="44"/>
  <c r="Y16" i="44"/>
  <c r="X16" i="44"/>
  <c r="W16" i="44"/>
  <c r="V16" i="44"/>
  <c r="U16" i="44"/>
  <c r="CB15" i="44"/>
  <c r="CA15" i="44"/>
  <c r="BZ15" i="44"/>
  <c r="BY15" i="44"/>
  <c r="BX15" i="44"/>
  <c r="BW15" i="44"/>
  <c r="BV15" i="44"/>
  <c r="BU15" i="44"/>
  <c r="BT15" i="44"/>
  <c r="BG15" i="44"/>
  <c r="BF15" i="44"/>
  <c r="BE15" i="44"/>
  <c r="BD15" i="44"/>
  <c r="BC15" i="44"/>
  <c r="BB15" i="44"/>
  <c r="BA15" i="44"/>
  <c r="AZ15" i="44"/>
  <c r="AY15" i="44"/>
  <c r="AW15" i="44"/>
  <c r="AV15" i="44"/>
  <c r="AU15" i="44"/>
  <c r="AT15" i="44"/>
  <c r="AS15" i="44"/>
  <c r="AR15" i="44"/>
  <c r="AQ15" i="44"/>
  <c r="AP15" i="44"/>
  <c r="AO15" i="44"/>
  <c r="AM15" i="44"/>
  <c r="AL15" i="44"/>
  <c r="AK15" i="44"/>
  <c r="AJ15" i="44"/>
  <c r="AI15" i="44"/>
  <c r="AH15" i="44"/>
  <c r="AG15" i="44"/>
  <c r="AF15" i="44"/>
  <c r="AE15" i="44"/>
  <c r="AC15" i="44"/>
  <c r="AB15" i="44"/>
  <c r="AA15" i="44"/>
  <c r="Z15" i="44"/>
  <c r="Y15" i="44"/>
  <c r="X15" i="44"/>
  <c r="W15" i="44"/>
  <c r="V15" i="44"/>
  <c r="U15" i="44"/>
  <c r="S45" i="43"/>
  <c r="S43" i="43"/>
  <c r="CB42" i="43"/>
  <c r="CA42" i="43"/>
  <c r="BZ42" i="43"/>
  <c r="BY42" i="43"/>
  <c r="BX42" i="43"/>
  <c r="BW42" i="43"/>
  <c r="BV42" i="43"/>
  <c r="BU42" i="43"/>
  <c r="BT42" i="43"/>
  <c r="BG42" i="43"/>
  <c r="BF42" i="43"/>
  <c r="BE42" i="43"/>
  <c r="BD42" i="43"/>
  <c r="BC42" i="43"/>
  <c r="BB42" i="43"/>
  <c r="BA42" i="43"/>
  <c r="AZ42" i="43"/>
  <c r="AY42" i="43"/>
  <c r="AW42" i="43"/>
  <c r="AV42" i="43"/>
  <c r="AU42" i="43"/>
  <c r="AT42" i="43"/>
  <c r="AS42" i="43"/>
  <c r="AR42" i="43"/>
  <c r="AQ42" i="43"/>
  <c r="AP42" i="43"/>
  <c r="AO42" i="43"/>
  <c r="AM42" i="43"/>
  <c r="AL42" i="43"/>
  <c r="AK42" i="43"/>
  <c r="AJ42" i="43"/>
  <c r="AI42" i="43"/>
  <c r="AH42" i="43"/>
  <c r="AG42" i="43"/>
  <c r="AF42" i="43"/>
  <c r="AE42" i="43"/>
  <c r="AC42" i="43"/>
  <c r="AB42" i="43"/>
  <c r="AA42" i="43"/>
  <c r="Z42" i="43"/>
  <c r="Y42" i="43"/>
  <c r="X42" i="43"/>
  <c r="W42" i="43"/>
  <c r="V42" i="43"/>
  <c r="U42" i="43"/>
  <c r="CB41" i="43"/>
  <c r="CA41" i="43"/>
  <c r="BZ41" i="43"/>
  <c r="BY41" i="43"/>
  <c r="BX41" i="43"/>
  <c r="BW41" i="43"/>
  <c r="BV41" i="43"/>
  <c r="BU41" i="43"/>
  <c r="BT41" i="43"/>
  <c r="BG41" i="43"/>
  <c r="BF41" i="43"/>
  <c r="BE41" i="43"/>
  <c r="BD41" i="43"/>
  <c r="BC41" i="43"/>
  <c r="BB41" i="43"/>
  <c r="BA41" i="43"/>
  <c r="AZ41" i="43"/>
  <c r="AY41" i="43"/>
  <c r="AW41" i="43"/>
  <c r="AV41" i="43"/>
  <c r="AU41" i="43"/>
  <c r="AT41" i="43"/>
  <c r="AS41" i="43"/>
  <c r="AR41" i="43"/>
  <c r="AQ41" i="43"/>
  <c r="AP41" i="43"/>
  <c r="AO41" i="43"/>
  <c r="AM41" i="43"/>
  <c r="AL41" i="43"/>
  <c r="AK41" i="43"/>
  <c r="AJ41" i="43"/>
  <c r="AI41" i="43"/>
  <c r="AH41" i="43"/>
  <c r="AG41" i="43"/>
  <c r="AF41" i="43"/>
  <c r="AE41" i="43"/>
  <c r="AC41" i="43"/>
  <c r="AB41" i="43"/>
  <c r="AA41" i="43"/>
  <c r="Z41" i="43"/>
  <c r="Y41" i="43"/>
  <c r="X41" i="43"/>
  <c r="W41" i="43"/>
  <c r="V41" i="43"/>
  <c r="U41" i="43"/>
  <c r="CB40" i="43"/>
  <c r="CA40" i="43"/>
  <c r="BZ40" i="43"/>
  <c r="BY40" i="43"/>
  <c r="BX40" i="43"/>
  <c r="BW40" i="43"/>
  <c r="BV40" i="43"/>
  <c r="BU40" i="43"/>
  <c r="BT40" i="43"/>
  <c r="BG40" i="43"/>
  <c r="BF40" i="43"/>
  <c r="BE40" i="43"/>
  <c r="BD40" i="43"/>
  <c r="BC40" i="43"/>
  <c r="BB40" i="43"/>
  <c r="BA40" i="43"/>
  <c r="AZ40" i="43"/>
  <c r="AY40" i="43"/>
  <c r="AW40" i="43"/>
  <c r="AV40" i="43"/>
  <c r="AU40" i="43"/>
  <c r="AT40" i="43"/>
  <c r="AS40" i="43"/>
  <c r="AR40" i="43"/>
  <c r="AQ40" i="43"/>
  <c r="AP40" i="43"/>
  <c r="AO40" i="43"/>
  <c r="AM40" i="43"/>
  <c r="AL40" i="43"/>
  <c r="AK40" i="43"/>
  <c r="AJ40" i="43"/>
  <c r="AI40" i="43"/>
  <c r="AH40" i="43"/>
  <c r="AG40" i="43"/>
  <c r="AF40" i="43"/>
  <c r="AE40" i="43"/>
  <c r="AC40" i="43"/>
  <c r="AB40" i="43"/>
  <c r="AA40" i="43"/>
  <c r="Z40" i="43"/>
  <c r="Y40" i="43"/>
  <c r="X40" i="43"/>
  <c r="W40" i="43"/>
  <c r="V40" i="43"/>
  <c r="U40" i="43"/>
  <c r="CB39" i="43"/>
  <c r="CA39" i="43"/>
  <c r="BZ39" i="43"/>
  <c r="BY39" i="43"/>
  <c r="BX39" i="43"/>
  <c r="BW39" i="43"/>
  <c r="BV39" i="43"/>
  <c r="BU39" i="43"/>
  <c r="BT39" i="43"/>
  <c r="BG39" i="43"/>
  <c r="BF39" i="43"/>
  <c r="BE39" i="43"/>
  <c r="BD39" i="43"/>
  <c r="BC39" i="43"/>
  <c r="BB39" i="43"/>
  <c r="BA39" i="43"/>
  <c r="AZ39" i="43"/>
  <c r="AY39" i="43"/>
  <c r="AW39" i="43"/>
  <c r="AV39" i="43"/>
  <c r="AU39" i="43"/>
  <c r="AT39" i="43"/>
  <c r="AS39" i="43"/>
  <c r="AR39" i="43"/>
  <c r="AQ39" i="43"/>
  <c r="AP39" i="43"/>
  <c r="AO39" i="43"/>
  <c r="AM39" i="43"/>
  <c r="AL39" i="43"/>
  <c r="AK39" i="43"/>
  <c r="AJ39" i="43"/>
  <c r="AI39" i="43"/>
  <c r="AH39" i="43"/>
  <c r="AG39" i="43"/>
  <c r="AF39" i="43"/>
  <c r="AE39" i="43"/>
  <c r="AC39" i="43"/>
  <c r="AB39" i="43"/>
  <c r="AA39" i="43"/>
  <c r="Z39" i="43"/>
  <c r="Y39" i="43"/>
  <c r="X39" i="43"/>
  <c r="W39" i="43"/>
  <c r="V39" i="43"/>
  <c r="U39" i="43"/>
  <c r="CB38" i="43"/>
  <c r="CA38" i="43"/>
  <c r="BZ38" i="43"/>
  <c r="BY38" i="43"/>
  <c r="BX38" i="43"/>
  <c r="BW38" i="43"/>
  <c r="BV38" i="43"/>
  <c r="BU38" i="43"/>
  <c r="BT38" i="43"/>
  <c r="BG38" i="43"/>
  <c r="BF38" i="43"/>
  <c r="BE38" i="43"/>
  <c r="BD38" i="43"/>
  <c r="BC38" i="43"/>
  <c r="BB38" i="43"/>
  <c r="BA38" i="43"/>
  <c r="AZ38" i="43"/>
  <c r="AY38" i="43"/>
  <c r="AW38" i="43"/>
  <c r="AV38" i="43"/>
  <c r="AU38" i="43"/>
  <c r="AT38" i="43"/>
  <c r="AS38" i="43"/>
  <c r="AR38" i="43"/>
  <c r="AQ38" i="43"/>
  <c r="AP38" i="43"/>
  <c r="AO38" i="43"/>
  <c r="AM38" i="43"/>
  <c r="AL38" i="43"/>
  <c r="AK38" i="43"/>
  <c r="AJ38" i="43"/>
  <c r="AI38" i="43"/>
  <c r="AH38" i="43"/>
  <c r="AG38" i="43"/>
  <c r="AF38" i="43"/>
  <c r="AE38" i="43"/>
  <c r="AC38" i="43"/>
  <c r="AB38" i="43"/>
  <c r="AA38" i="43"/>
  <c r="Z38" i="43"/>
  <c r="Y38" i="43"/>
  <c r="X38" i="43"/>
  <c r="W38" i="43"/>
  <c r="V38" i="43"/>
  <c r="U38" i="43"/>
  <c r="CB37" i="43"/>
  <c r="CA37" i="43"/>
  <c r="BZ37" i="43"/>
  <c r="BY37" i="43"/>
  <c r="BX37" i="43"/>
  <c r="BW37" i="43"/>
  <c r="BV37" i="43"/>
  <c r="BU37" i="43"/>
  <c r="BT37" i="43"/>
  <c r="BG37" i="43"/>
  <c r="BF37" i="43"/>
  <c r="BE37" i="43"/>
  <c r="BD37" i="43"/>
  <c r="BC37" i="43"/>
  <c r="BB37" i="43"/>
  <c r="BA37" i="43"/>
  <c r="AZ37" i="43"/>
  <c r="AY37" i="43"/>
  <c r="AW37" i="43"/>
  <c r="AV37" i="43"/>
  <c r="AU37" i="43"/>
  <c r="AT37" i="43"/>
  <c r="AS37" i="43"/>
  <c r="AR37" i="43"/>
  <c r="AQ37" i="43"/>
  <c r="AP37" i="43"/>
  <c r="AO37" i="43"/>
  <c r="AM37" i="43"/>
  <c r="AL37" i="43"/>
  <c r="AK37" i="43"/>
  <c r="AJ37" i="43"/>
  <c r="AI37" i="43"/>
  <c r="AH37" i="43"/>
  <c r="AG37" i="43"/>
  <c r="AF37" i="43"/>
  <c r="AE37" i="43"/>
  <c r="AC37" i="43"/>
  <c r="AB37" i="43"/>
  <c r="AA37" i="43"/>
  <c r="Z37" i="43"/>
  <c r="Y37" i="43"/>
  <c r="X37" i="43"/>
  <c r="W37" i="43"/>
  <c r="V37" i="43"/>
  <c r="U37" i="43"/>
  <c r="CB36" i="43"/>
  <c r="CA36" i="43"/>
  <c r="BZ36" i="43"/>
  <c r="BY36" i="43"/>
  <c r="BX36" i="43"/>
  <c r="BW36" i="43"/>
  <c r="BV36" i="43"/>
  <c r="BU36" i="43"/>
  <c r="BT36" i="43"/>
  <c r="BG36" i="43"/>
  <c r="BF36" i="43"/>
  <c r="BE36" i="43"/>
  <c r="BD36" i="43"/>
  <c r="BC36" i="43"/>
  <c r="BB36" i="43"/>
  <c r="BA36" i="43"/>
  <c r="AZ36" i="43"/>
  <c r="AY36" i="43"/>
  <c r="AW36" i="43"/>
  <c r="AV36" i="43"/>
  <c r="AU36" i="43"/>
  <c r="AT36" i="43"/>
  <c r="AS36" i="43"/>
  <c r="AR36" i="43"/>
  <c r="AQ36" i="43"/>
  <c r="AP36" i="43"/>
  <c r="AO36" i="43"/>
  <c r="AM36" i="43"/>
  <c r="AL36" i="43"/>
  <c r="AK36" i="43"/>
  <c r="AJ36" i="43"/>
  <c r="AI36" i="43"/>
  <c r="AH36" i="43"/>
  <c r="AG36" i="43"/>
  <c r="AF36" i="43"/>
  <c r="AE36" i="43"/>
  <c r="AC36" i="43"/>
  <c r="AB36" i="43"/>
  <c r="AA36" i="43"/>
  <c r="Z36" i="43"/>
  <c r="Y36" i="43"/>
  <c r="X36" i="43"/>
  <c r="W36" i="43"/>
  <c r="V36" i="43"/>
  <c r="U36" i="43"/>
  <c r="CB35" i="43"/>
  <c r="CA35" i="43"/>
  <c r="BZ35" i="43"/>
  <c r="BY35" i="43"/>
  <c r="BX35" i="43"/>
  <c r="BW35" i="43"/>
  <c r="BV35" i="43"/>
  <c r="BU35" i="43"/>
  <c r="BT35" i="43"/>
  <c r="BG35" i="43"/>
  <c r="BF35" i="43"/>
  <c r="BE35" i="43"/>
  <c r="BD35" i="43"/>
  <c r="BC35" i="43"/>
  <c r="BB35" i="43"/>
  <c r="BA35" i="43"/>
  <c r="AZ35" i="43"/>
  <c r="AY35" i="43"/>
  <c r="AW35" i="43"/>
  <c r="AV35" i="43"/>
  <c r="AU35" i="43"/>
  <c r="AT35" i="43"/>
  <c r="AS35" i="43"/>
  <c r="AR35" i="43"/>
  <c r="AQ35" i="43"/>
  <c r="AP35" i="43"/>
  <c r="AO35" i="43"/>
  <c r="AM35" i="43"/>
  <c r="AL35" i="43"/>
  <c r="AK35" i="43"/>
  <c r="AJ35" i="43"/>
  <c r="AI35" i="43"/>
  <c r="AH35" i="43"/>
  <c r="AG35" i="43"/>
  <c r="AF35" i="43"/>
  <c r="AE35" i="43"/>
  <c r="AC35" i="43"/>
  <c r="AB35" i="43"/>
  <c r="AA35" i="43"/>
  <c r="Z35" i="43"/>
  <c r="Y35" i="43"/>
  <c r="X35" i="43"/>
  <c r="W35" i="43"/>
  <c r="V35" i="43"/>
  <c r="U35" i="43"/>
  <c r="CB34" i="43"/>
  <c r="CA34" i="43"/>
  <c r="BZ34" i="43"/>
  <c r="BY34" i="43"/>
  <c r="BX34" i="43"/>
  <c r="BW34" i="43"/>
  <c r="BV34" i="43"/>
  <c r="BU34" i="43"/>
  <c r="BT34" i="43"/>
  <c r="BG34" i="43"/>
  <c r="BF34" i="43"/>
  <c r="BE34" i="43"/>
  <c r="BD34" i="43"/>
  <c r="BC34" i="43"/>
  <c r="BB34" i="43"/>
  <c r="BA34" i="43"/>
  <c r="AZ34" i="43"/>
  <c r="AY34" i="43"/>
  <c r="AW34" i="43"/>
  <c r="AV34" i="43"/>
  <c r="AU34" i="43"/>
  <c r="AT34" i="43"/>
  <c r="AS34" i="43"/>
  <c r="AR34" i="43"/>
  <c r="AQ34" i="43"/>
  <c r="AP34" i="43"/>
  <c r="AO34" i="43"/>
  <c r="AM34" i="43"/>
  <c r="AL34" i="43"/>
  <c r="AK34" i="43"/>
  <c r="AJ34" i="43"/>
  <c r="AI34" i="43"/>
  <c r="AH34" i="43"/>
  <c r="AG34" i="43"/>
  <c r="AF34" i="43"/>
  <c r="AE34" i="43"/>
  <c r="AC34" i="43"/>
  <c r="AB34" i="43"/>
  <c r="AA34" i="43"/>
  <c r="Z34" i="43"/>
  <c r="Y34" i="43"/>
  <c r="X34" i="43"/>
  <c r="W34" i="43"/>
  <c r="V34" i="43"/>
  <c r="U34" i="43"/>
  <c r="CB33" i="43"/>
  <c r="CA33" i="43"/>
  <c r="BZ33" i="43"/>
  <c r="BY33" i="43"/>
  <c r="BX33" i="43"/>
  <c r="BW33" i="43"/>
  <c r="BV33" i="43"/>
  <c r="BU33" i="43"/>
  <c r="BT33" i="43"/>
  <c r="BG33" i="43"/>
  <c r="BF33" i="43"/>
  <c r="BE33" i="43"/>
  <c r="BD33" i="43"/>
  <c r="BC33" i="43"/>
  <c r="BB33" i="43"/>
  <c r="BA33" i="43"/>
  <c r="AZ33" i="43"/>
  <c r="AY33" i="43"/>
  <c r="AW33" i="43"/>
  <c r="AV33" i="43"/>
  <c r="AU33" i="43"/>
  <c r="AT33" i="43"/>
  <c r="AS33" i="43"/>
  <c r="AR33" i="43"/>
  <c r="AQ33" i="43"/>
  <c r="AP33" i="43"/>
  <c r="AO33" i="43"/>
  <c r="AM33" i="43"/>
  <c r="AL33" i="43"/>
  <c r="AK33" i="43"/>
  <c r="AJ33" i="43"/>
  <c r="AI33" i="43"/>
  <c r="AH33" i="43"/>
  <c r="AG33" i="43"/>
  <c r="AF33" i="43"/>
  <c r="AE33" i="43"/>
  <c r="AC33" i="43"/>
  <c r="AB33" i="43"/>
  <c r="AA33" i="43"/>
  <c r="Z33" i="43"/>
  <c r="Y33" i="43"/>
  <c r="X33" i="43"/>
  <c r="W33" i="43"/>
  <c r="V33" i="43"/>
  <c r="U33" i="43"/>
  <c r="CB32" i="43"/>
  <c r="CA32" i="43"/>
  <c r="BZ32" i="43"/>
  <c r="BY32" i="43"/>
  <c r="BX32" i="43"/>
  <c r="BW32" i="43"/>
  <c r="BV32" i="43"/>
  <c r="BU32" i="43"/>
  <c r="BT32" i="43"/>
  <c r="BG32" i="43"/>
  <c r="BF32" i="43"/>
  <c r="BE32" i="43"/>
  <c r="BD32" i="43"/>
  <c r="BC32" i="43"/>
  <c r="BB32" i="43"/>
  <c r="BA32" i="43"/>
  <c r="AZ32" i="43"/>
  <c r="AY32" i="43"/>
  <c r="AW32" i="43"/>
  <c r="AV32" i="43"/>
  <c r="AU32" i="43"/>
  <c r="AT32" i="43"/>
  <c r="AS32" i="43"/>
  <c r="AR32" i="43"/>
  <c r="AQ32" i="43"/>
  <c r="AP32" i="43"/>
  <c r="AO32" i="43"/>
  <c r="AM32" i="43"/>
  <c r="AL32" i="43"/>
  <c r="AK32" i="43"/>
  <c r="AJ32" i="43"/>
  <c r="AI32" i="43"/>
  <c r="AH32" i="43"/>
  <c r="AG32" i="43"/>
  <c r="AF32" i="43"/>
  <c r="AE32" i="43"/>
  <c r="AC32" i="43"/>
  <c r="AB32" i="43"/>
  <c r="AA32" i="43"/>
  <c r="Z32" i="43"/>
  <c r="Y32" i="43"/>
  <c r="X32" i="43"/>
  <c r="W32" i="43"/>
  <c r="V32" i="43"/>
  <c r="U32" i="43"/>
  <c r="CB31" i="43"/>
  <c r="CA31" i="43"/>
  <c r="BZ31" i="43"/>
  <c r="BY31" i="43"/>
  <c r="BX31" i="43"/>
  <c r="BW31" i="43"/>
  <c r="BV31" i="43"/>
  <c r="BU31" i="43"/>
  <c r="BT31" i="43"/>
  <c r="BG31" i="43"/>
  <c r="BF31" i="43"/>
  <c r="BE31" i="43"/>
  <c r="BD31" i="43"/>
  <c r="BC31" i="43"/>
  <c r="BB31" i="43"/>
  <c r="BA31" i="43"/>
  <c r="AZ31" i="43"/>
  <c r="AY31" i="43"/>
  <c r="AW31" i="43"/>
  <c r="AV31" i="43"/>
  <c r="AU31" i="43"/>
  <c r="AT31" i="43"/>
  <c r="AS31" i="43"/>
  <c r="AR31" i="43"/>
  <c r="AQ31" i="43"/>
  <c r="AP31" i="43"/>
  <c r="AO31" i="43"/>
  <c r="AM31" i="43"/>
  <c r="AL31" i="43"/>
  <c r="AK31" i="43"/>
  <c r="AJ31" i="43"/>
  <c r="AI31" i="43"/>
  <c r="AH31" i="43"/>
  <c r="AG31" i="43"/>
  <c r="AF31" i="43"/>
  <c r="AE31" i="43"/>
  <c r="AC31" i="43"/>
  <c r="AB31" i="43"/>
  <c r="AA31" i="43"/>
  <c r="Z31" i="43"/>
  <c r="Y31" i="43"/>
  <c r="X31" i="43"/>
  <c r="W31" i="43"/>
  <c r="V31" i="43"/>
  <c r="U31" i="43"/>
  <c r="CB30" i="43"/>
  <c r="CA30" i="43"/>
  <c r="BZ30" i="43"/>
  <c r="BY30" i="43"/>
  <c r="BX30" i="43"/>
  <c r="BW30" i="43"/>
  <c r="BV30" i="43"/>
  <c r="BU30" i="43"/>
  <c r="BT30" i="43"/>
  <c r="BG30" i="43"/>
  <c r="BF30" i="43"/>
  <c r="BE30" i="43"/>
  <c r="BD30" i="43"/>
  <c r="BC30" i="43"/>
  <c r="BB30" i="43"/>
  <c r="BA30" i="43"/>
  <c r="AZ30" i="43"/>
  <c r="AY30" i="43"/>
  <c r="AW30" i="43"/>
  <c r="AV30" i="43"/>
  <c r="AU30" i="43"/>
  <c r="AT30" i="43"/>
  <c r="AS30" i="43"/>
  <c r="AR30" i="43"/>
  <c r="AQ30" i="43"/>
  <c r="AP30" i="43"/>
  <c r="AO30" i="43"/>
  <c r="AM30" i="43"/>
  <c r="AL30" i="43"/>
  <c r="AK30" i="43"/>
  <c r="AJ30" i="43"/>
  <c r="AI30" i="43"/>
  <c r="AH30" i="43"/>
  <c r="AG30" i="43"/>
  <c r="AF30" i="43"/>
  <c r="AE30" i="43"/>
  <c r="AC30" i="43"/>
  <c r="AB30" i="43"/>
  <c r="AA30" i="43"/>
  <c r="Z30" i="43"/>
  <c r="Y30" i="43"/>
  <c r="X30" i="43"/>
  <c r="W30" i="43"/>
  <c r="V30" i="43"/>
  <c r="U30" i="43"/>
  <c r="CB29" i="43"/>
  <c r="CA29" i="43"/>
  <c r="BZ29" i="43"/>
  <c r="BY29" i="43"/>
  <c r="BX29" i="43"/>
  <c r="BW29" i="43"/>
  <c r="BV29" i="43"/>
  <c r="BU29" i="43"/>
  <c r="BT29" i="43"/>
  <c r="BG29" i="43"/>
  <c r="BF29" i="43"/>
  <c r="BE29" i="43"/>
  <c r="BD29" i="43"/>
  <c r="BC29" i="43"/>
  <c r="BB29" i="43"/>
  <c r="BA29" i="43"/>
  <c r="AZ29" i="43"/>
  <c r="AY29" i="43"/>
  <c r="AW29" i="43"/>
  <c r="AV29" i="43"/>
  <c r="AU29" i="43"/>
  <c r="AT29" i="43"/>
  <c r="AS29" i="43"/>
  <c r="AR29" i="43"/>
  <c r="AQ29" i="43"/>
  <c r="AP29" i="43"/>
  <c r="AO29" i="43"/>
  <c r="AM29" i="43"/>
  <c r="AL29" i="43"/>
  <c r="AK29" i="43"/>
  <c r="AJ29" i="43"/>
  <c r="AI29" i="43"/>
  <c r="AH29" i="43"/>
  <c r="AG29" i="43"/>
  <c r="AF29" i="43"/>
  <c r="AE29" i="43"/>
  <c r="AC29" i="43"/>
  <c r="AB29" i="43"/>
  <c r="AA29" i="43"/>
  <c r="Z29" i="43"/>
  <c r="Y29" i="43"/>
  <c r="X29" i="43"/>
  <c r="W29" i="43"/>
  <c r="V29" i="43"/>
  <c r="U29" i="43"/>
  <c r="CB28" i="43"/>
  <c r="CA28" i="43"/>
  <c r="BZ28" i="43"/>
  <c r="BY28" i="43"/>
  <c r="BX28" i="43"/>
  <c r="BW28" i="43"/>
  <c r="BV28" i="43"/>
  <c r="BU28" i="43"/>
  <c r="BT28" i="43"/>
  <c r="BG28" i="43"/>
  <c r="BF28" i="43"/>
  <c r="BE28" i="43"/>
  <c r="BD28" i="43"/>
  <c r="BC28" i="43"/>
  <c r="BB28" i="43"/>
  <c r="BA28" i="43"/>
  <c r="AZ28" i="43"/>
  <c r="AY28" i="43"/>
  <c r="AW28" i="43"/>
  <c r="AV28" i="43"/>
  <c r="AU28" i="43"/>
  <c r="AT28" i="43"/>
  <c r="AS28" i="43"/>
  <c r="AR28" i="43"/>
  <c r="AQ28" i="43"/>
  <c r="AP28" i="43"/>
  <c r="AO28" i="43"/>
  <c r="AM28" i="43"/>
  <c r="AL28" i="43"/>
  <c r="AK28" i="43"/>
  <c r="AJ28" i="43"/>
  <c r="AI28" i="43"/>
  <c r="AH28" i="43"/>
  <c r="AG28" i="43"/>
  <c r="AF28" i="43"/>
  <c r="AE28" i="43"/>
  <c r="AC28" i="43"/>
  <c r="AB28" i="43"/>
  <c r="AA28" i="43"/>
  <c r="Z28" i="43"/>
  <c r="Y28" i="43"/>
  <c r="X28" i="43"/>
  <c r="W28" i="43"/>
  <c r="V28" i="43"/>
  <c r="U28" i="43"/>
  <c r="CB27" i="43"/>
  <c r="CA27" i="43"/>
  <c r="BZ27" i="43"/>
  <c r="BY27" i="43"/>
  <c r="BX27" i="43"/>
  <c r="BW27" i="43"/>
  <c r="BV27" i="43"/>
  <c r="BU27" i="43"/>
  <c r="BT27" i="43"/>
  <c r="BG27" i="43"/>
  <c r="BF27" i="43"/>
  <c r="BE27" i="43"/>
  <c r="BD27" i="43"/>
  <c r="BC27" i="43"/>
  <c r="BB27" i="43"/>
  <c r="BA27" i="43"/>
  <c r="AZ27" i="43"/>
  <c r="AY27" i="43"/>
  <c r="AW27" i="43"/>
  <c r="AV27" i="43"/>
  <c r="AU27" i="43"/>
  <c r="AT27" i="43"/>
  <c r="AS27" i="43"/>
  <c r="AR27" i="43"/>
  <c r="AQ27" i="43"/>
  <c r="AP27" i="43"/>
  <c r="AO27" i="43"/>
  <c r="AM27" i="43"/>
  <c r="AL27" i="43"/>
  <c r="AK27" i="43"/>
  <c r="AJ27" i="43"/>
  <c r="AI27" i="43"/>
  <c r="AH27" i="43"/>
  <c r="AG27" i="43"/>
  <c r="AF27" i="43"/>
  <c r="AE27" i="43"/>
  <c r="AC27" i="43"/>
  <c r="AB27" i="43"/>
  <c r="AA27" i="43"/>
  <c r="Z27" i="43"/>
  <c r="Y27" i="43"/>
  <c r="X27" i="43"/>
  <c r="W27" i="43"/>
  <c r="V27" i="43"/>
  <c r="U27" i="43"/>
  <c r="CB26" i="43"/>
  <c r="CA26" i="43"/>
  <c r="BZ26" i="43"/>
  <c r="BY26" i="43"/>
  <c r="BX26" i="43"/>
  <c r="BW26" i="43"/>
  <c r="BV26" i="43"/>
  <c r="BU26" i="43"/>
  <c r="BT26" i="43"/>
  <c r="BG26" i="43"/>
  <c r="BF26" i="43"/>
  <c r="BE26" i="43"/>
  <c r="BD26" i="43"/>
  <c r="BC26" i="43"/>
  <c r="BB26" i="43"/>
  <c r="BA26" i="43"/>
  <c r="AZ26" i="43"/>
  <c r="AY26" i="43"/>
  <c r="AW26" i="43"/>
  <c r="AV26" i="43"/>
  <c r="AU26" i="43"/>
  <c r="AT26" i="43"/>
  <c r="AS26" i="43"/>
  <c r="AR26" i="43"/>
  <c r="AQ26" i="43"/>
  <c r="AP26" i="43"/>
  <c r="AO26" i="43"/>
  <c r="AM26" i="43"/>
  <c r="AL26" i="43"/>
  <c r="AK26" i="43"/>
  <c r="AJ26" i="43"/>
  <c r="AI26" i="43"/>
  <c r="AH26" i="43"/>
  <c r="AG26" i="43"/>
  <c r="AF26" i="43"/>
  <c r="AE26" i="43"/>
  <c r="AC26" i="43"/>
  <c r="AB26" i="43"/>
  <c r="AA26" i="43"/>
  <c r="Z26" i="43"/>
  <c r="Y26" i="43"/>
  <c r="X26" i="43"/>
  <c r="W26" i="43"/>
  <c r="V26" i="43"/>
  <c r="U26" i="43"/>
  <c r="CB25" i="43"/>
  <c r="CA25" i="43"/>
  <c r="BZ25" i="43"/>
  <c r="BY25" i="43"/>
  <c r="BX25" i="43"/>
  <c r="BW25" i="43"/>
  <c r="BV25" i="43"/>
  <c r="BU25" i="43"/>
  <c r="BT25" i="43"/>
  <c r="BG25" i="43"/>
  <c r="BF25" i="43"/>
  <c r="BE25" i="43"/>
  <c r="BD25" i="43"/>
  <c r="BC25" i="43"/>
  <c r="BB25" i="43"/>
  <c r="BA25" i="43"/>
  <c r="AZ25" i="43"/>
  <c r="AY25" i="43"/>
  <c r="AW25" i="43"/>
  <c r="AV25" i="43"/>
  <c r="AU25" i="43"/>
  <c r="AT25" i="43"/>
  <c r="AS25" i="43"/>
  <c r="AR25" i="43"/>
  <c r="AQ25" i="43"/>
  <c r="AP25" i="43"/>
  <c r="AO25" i="43"/>
  <c r="AM25" i="43"/>
  <c r="AL25" i="43"/>
  <c r="AK25" i="43"/>
  <c r="AJ25" i="43"/>
  <c r="AI25" i="43"/>
  <c r="AH25" i="43"/>
  <c r="AG25" i="43"/>
  <c r="AF25" i="43"/>
  <c r="AE25" i="43"/>
  <c r="AC25" i="43"/>
  <c r="AB25" i="43"/>
  <c r="AA25" i="43"/>
  <c r="Z25" i="43"/>
  <c r="Y25" i="43"/>
  <c r="X25" i="43"/>
  <c r="W25" i="43"/>
  <c r="V25" i="43"/>
  <c r="U25" i="43"/>
  <c r="CB24" i="43"/>
  <c r="CA24" i="43"/>
  <c r="BZ24" i="43"/>
  <c r="BY24" i="43"/>
  <c r="BX24" i="43"/>
  <c r="BW24" i="43"/>
  <c r="BV24" i="43"/>
  <c r="BU24" i="43"/>
  <c r="BT24" i="43"/>
  <c r="BG24" i="43"/>
  <c r="BF24" i="43"/>
  <c r="BE24" i="43"/>
  <c r="BD24" i="43"/>
  <c r="BC24" i="43"/>
  <c r="BB24" i="43"/>
  <c r="BA24" i="43"/>
  <c r="AZ24" i="43"/>
  <c r="AY24" i="43"/>
  <c r="AW24" i="43"/>
  <c r="AV24" i="43"/>
  <c r="AU24" i="43"/>
  <c r="AT24" i="43"/>
  <c r="AS24" i="43"/>
  <c r="AR24" i="43"/>
  <c r="AQ24" i="43"/>
  <c r="AP24" i="43"/>
  <c r="AO24" i="43"/>
  <c r="AM24" i="43"/>
  <c r="AL24" i="43"/>
  <c r="AK24" i="43"/>
  <c r="AJ24" i="43"/>
  <c r="AI24" i="43"/>
  <c r="AH24" i="43"/>
  <c r="AG24" i="43"/>
  <c r="AF24" i="43"/>
  <c r="AE24" i="43"/>
  <c r="AC24" i="43"/>
  <c r="AB24" i="43"/>
  <c r="AA24" i="43"/>
  <c r="Z24" i="43"/>
  <c r="Y24" i="43"/>
  <c r="X24" i="43"/>
  <c r="W24" i="43"/>
  <c r="V24" i="43"/>
  <c r="U24" i="43"/>
  <c r="CB23" i="43"/>
  <c r="CA23" i="43"/>
  <c r="BZ23" i="43"/>
  <c r="BY23" i="43"/>
  <c r="BX23" i="43"/>
  <c r="BW23" i="43"/>
  <c r="BV23" i="43"/>
  <c r="BU23" i="43"/>
  <c r="BT23" i="43"/>
  <c r="BG23" i="43"/>
  <c r="BF23" i="43"/>
  <c r="BE23" i="43"/>
  <c r="BD23" i="43"/>
  <c r="BC23" i="43"/>
  <c r="BB23" i="43"/>
  <c r="BA23" i="43"/>
  <c r="AZ23" i="43"/>
  <c r="AY23" i="43"/>
  <c r="AW23" i="43"/>
  <c r="AV23" i="43"/>
  <c r="AU23" i="43"/>
  <c r="AT23" i="43"/>
  <c r="AS23" i="43"/>
  <c r="AR23" i="43"/>
  <c r="AQ23" i="43"/>
  <c r="AP23" i="43"/>
  <c r="AO23" i="43"/>
  <c r="AM23" i="43"/>
  <c r="AL23" i="43"/>
  <c r="AK23" i="43"/>
  <c r="AJ23" i="43"/>
  <c r="AI23" i="43"/>
  <c r="AH23" i="43"/>
  <c r="AG23" i="43"/>
  <c r="AF23" i="43"/>
  <c r="AE23" i="43"/>
  <c r="AC23" i="43"/>
  <c r="AB23" i="43"/>
  <c r="AA23" i="43"/>
  <c r="Z23" i="43"/>
  <c r="Y23" i="43"/>
  <c r="X23" i="43"/>
  <c r="W23" i="43"/>
  <c r="V23" i="43"/>
  <c r="U23" i="43"/>
  <c r="CB22" i="43"/>
  <c r="CA22" i="43"/>
  <c r="BZ22" i="43"/>
  <c r="BY22" i="43"/>
  <c r="BX22" i="43"/>
  <c r="BW22" i="43"/>
  <c r="BV22" i="43"/>
  <c r="BU22" i="43"/>
  <c r="BT22" i="43"/>
  <c r="BG22" i="43"/>
  <c r="BF22" i="43"/>
  <c r="BE22" i="43"/>
  <c r="BD22" i="43"/>
  <c r="BC22" i="43"/>
  <c r="BB22" i="43"/>
  <c r="BA22" i="43"/>
  <c r="AZ22" i="43"/>
  <c r="AY22" i="43"/>
  <c r="AW22" i="43"/>
  <c r="AV22" i="43"/>
  <c r="AU22" i="43"/>
  <c r="AT22" i="43"/>
  <c r="AS22" i="43"/>
  <c r="AR22" i="43"/>
  <c r="AQ22" i="43"/>
  <c r="AP22" i="43"/>
  <c r="AO22" i="43"/>
  <c r="AM22" i="43"/>
  <c r="AL22" i="43"/>
  <c r="AK22" i="43"/>
  <c r="AJ22" i="43"/>
  <c r="AI22" i="43"/>
  <c r="AH22" i="43"/>
  <c r="AG22" i="43"/>
  <c r="AF22" i="43"/>
  <c r="AE22" i="43"/>
  <c r="AC22" i="43"/>
  <c r="AB22" i="43"/>
  <c r="AA22" i="43"/>
  <c r="Z22" i="43"/>
  <c r="Y22" i="43"/>
  <c r="X22" i="43"/>
  <c r="W22" i="43"/>
  <c r="V22" i="43"/>
  <c r="U22" i="43"/>
  <c r="CB21" i="43"/>
  <c r="CA21" i="43"/>
  <c r="BZ21" i="43"/>
  <c r="BY21" i="43"/>
  <c r="BX21" i="43"/>
  <c r="BW21" i="43"/>
  <c r="BV21" i="43"/>
  <c r="BU21" i="43"/>
  <c r="BT21" i="43"/>
  <c r="BG21" i="43"/>
  <c r="BF21" i="43"/>
  <c r="BE21" i="43"/>
  <c r="BD21" i="43"/>
  <c r="BC21" i="43"/>
  <c r="BB21" i="43"/>
  <c r="BA21" i="43"/>
  <c r="AZ21" i="43"/>
  <c r="AY21" i="43"/>
  <c r="AW21" i="43"/>
  <c r="AV21" i="43"/>
  <c r="AU21" i="43"/>
  <c r="AT21" i="43"/>
  <c r="AS21" i="43"/>
  <c r="AR21" i="43"/>
  <c r="AQ21" i="43"/>
  <c r="AP21" i="43"/>
  <c r="AO21" i="43"/>
  <c r="AM21" i="43"/>
  <c r="AL21" i="43"/>
  <c r="AK21" i="43"/>
  <c r="AJ21" i="43"/>
  <c r="AI21" i="43"/>
  <c r="AH21" i="43"/>
  <c r="AG21" i="43"/>
  <c r="AF21" i="43"/>
  <c r="AE21" i="43"/>
  <c r="AC21" i="43"/>
  <c r="AB21" i="43"/>
  <c r="AA21" i="43"/>
  <c r="Z21" i="43"/>
  <c r="Y21" i="43"/>
  <c r="X21" i="43"/>
  <c r="W21" i="43"/>
  <c r="V21" i="43"/>
  <c r="U21" i="43"/>
  <c r="CB20" i="43"/>
  <c r="CA20" i="43"/>
  <c r="BZ20" i="43"/>
  <c r="BY20" i="43"/>
  <c r="BX20" i="43"/>
  <c r="BW20" i="43"/>
  <c r="BV20" i="43"/>
  <c r="BU20" i="43"/>
  <c r="BT20" i="43"/>
  <c r="BG20" i="43"/>
  <c r="BF20" i="43"/>
  <c r="BE20" i="43"/>
  <c r="BD20" i="43"/>
  <c r="BC20" i="43"/>
  <c r="BB20" i="43"/>
  <c r="BA20" i="43"/>
  <c r="AZ20" i="43"/>
  <c r="AY20" i="43"/>
  <c r="AW20" i="43"/>
  <c r="AV20" i="43"/>
  <c r="AU20" i="43"/>
  <c r="AT20" i="43"/>
  <c r="AS20" i="43"/>
  <c r="AR20" i="43"/>
  <c r="AQ20" i="43"/>
  <c r="AP20" i="43"/>
  <c r="AO20" i="43"/>
  <c r="AM20" i="43"/>
  <c r="AL20" i="43"/>
  <c r="AK20" i="43"/>
  <c r="AJ20" i="43"/>
  <c r="AI20" i="43"/>
  <c r="AH20" i="43"/>
  <c r="AG20" i="43"/>
  <c r="AF20" i="43"/>
  <c r="AE20" i="43"/>
  <c r="AC20" i="43"/>
  <c r="AB20" i="43"/>
  <c r="AA20" i="43"/>
  <c r="Z20" i="43"/>
  <c r="Y20" i="43"/>
  <c r="X20" i="43"/>
  <c r="W20" i="43"/>
  <c r="V20" i="43"/>
  <c r="U20" i="43"/>
  <c r="CB19" i="43"/>
  <c r="CA19" i="43"/>
  <c r="BZ19" i="43"/>
  <c r="BY19" i="43"/>
  <c r="BX19" i="43"/>
  <c r="BW19" i="43"/>
  <c r="BV19" i="43"/>
  <c r="BU19" i="43"/>
  <c r="BT19" i="43"/>
  <c r="BG19" i="43"/>
  <c r="BF19" i="43"/>
  <c r="BE19" i="43"/>
  <c r="BD19" i="43"/>
  <c r="BC19" i="43"/>
  <c r="BB19" i="43"/>
  <c r="BA19" i="43"/>
  <c r="AZ19" i="43"/>
  <c r="AY19" i="43"/>
  <c r="AW19" i="43"/>
  <c r="AV19" i="43"/>
  <c r="AU19" i="43"/>
  <c r="AT19" i="43"/>
  <c r="AS19" i="43"/>
  <c r="AR19" i="43"/>
  <c r="AQ19" i="43"/>
  <c r="AP19" i="43"/>
  <c r="AO19" i="43"/>
  <c r="AM19" i="43"/>
  <c r="AL19" i="43"/>
  <c r="AK19" i="43"/>
  <c r="AJ19" i="43"/>
  <c r="AI19" i="43"/>
  <c r="AH19" i="43"/>
  <c r="AG19" i="43"/>
  <c r="AF19" i="43"/>
  <c r="AE19" i="43"/>
  <c r="AC19" i="43"/>
  <c r="AB19" i="43"/>
  <c r="AA19" i="43"/>
  <c r="Z19" i="43"/>
  <c r="Y19" i="43"/>
  <c r="X19" i="43"/>
  <c r="W19" i="43"/>
  <c r="V19" i="43"/>
  <c r="U19" i="43"/>
  <c r="CB18" i="43"/>
  <c r="CA18" i="43"/>
  <c r="BZ18" i="43"/>
  <c r="BY18" i="43"/>
  <c r="BX18" i="43"/>
  <c r="BW18" i="43"/>
  <c r="BV18" i="43"/>
  <c r="BU18" i="43"/>
  <c r="BT18" i="43"/>
  <c r="BG18" i="43"/>
  <c r="BF18" i="43"/>
  <c r="BE18" i="43"/>
  <c r="BD18" i="43"/>
  <c r="BC18" i="43"/>
  <c r="BB18" i="43"/>
  <c r="BA18" i="43"/>
  <c r="AZ18" i="43"/>
  <c r="AY18" i="43"/>
  <c r="AW18" i="43"/>
  <c r="AV18" i="43"/>
  <c r="AU18" i="43"/>
  <c r="AT18" i="43"/>
  <c r="AS18" i="43"/>
  <c r="AR18" i="43"/>
  <c r="AQ18" i="43"/>
  <c r="AP18" i="43"/>
  <c r="AO18" i="43"/>
  <c r="AM18" i="43"/>
  <c r="AL18" i="43"/>
  <c r="AK18" i="43"/>
  <c r="AJ18" i="43"/>
  <c r="AI18" i="43"/>
  <c r="AH18" i="43"/>
  <c r="AG18" i="43"/>
  <c r="AF18" i="43"/>
  <c r="AE18" i="43"/>
  <c r="AC18" i="43"/>
  <c r="AB18" i="43"/>
  <c r="AA18" i="43"/>
  <c r="Z18" i="43"/>
  <c r="Y18" i="43"/>
  <c r="X18" i="43"/>
  <c r="W18" i="43"/>
  <c r="V18" i="43"/>
  <c r="U18" i="43"/>
  <c r="CB17" i="43"/>
  <c r="CA17" i="43"/>
  <c r="BZ17" i="43"/>
  <c r="BY17" i="43"/>
  <c r="BX17" i="43"/>
  <c r="BW17" i="43"/>
  <c r="BV17" i="43"/>
  <c r="BU17" i="43"/>
  <c r="BT17" i="43"/>
  <c r="BG17" i="43"/>
  <c r="BF17" i="43"/>
  <c r="BE17" i="43"/>
  <c r="BD17" i="43"/>
  <c r="BC17" i="43"/>
  <c r="BB17" i="43"/>
  <c r="BA17" i="43"/>
  <c r="AZ17" i="43"/>
  <c r="AY17" i="43"/>
  <c r="AW17" i="43"/>
  <c r="AV17" i="43"/>
  <c r="AU17" i="43"/>
  <c r="AT17" i="43"/>
  <c r="AS17" i="43"/>
  <c r="AR17" i="43"/>
  <c r="AQ17" i="43"/>
  <c r="AP17" i="43"/>
  <c r="AO17" i="43"/>
  <c r="AM17" i="43"/>
  <c r="AL17" i="43"/>
  <c r="AK17" i="43"/>
  <c r="AJ17" i="43"/>
  <c r="AI17" i="43"/>
  <c r="AH17" i="43"/>
  <c r="AG17" i="43"/>
  <c r="AF17" i="43"/>
  <c r="AE17" i="43"/>
  <c r="AC17" i="43"/>
  <c r="AB17" i="43"/>
  <c r="AA17" i="43"/>
  <c r="Z17" i="43"/>
  <c r="Y17" i="43"/>
  <c r="X17" i="43"/>
  <c r="W17" i="43"/>
  <c r="V17" i="43"/>
  <c r="U17" i="43"/>
  <c r="CB16" i="43"/>
  <c r="CA16" i="43"/>
  <c r="BZ16" i="43"/>
  <c r="BY16" i="43"/>
  <c r="BX16" i="43"/>
  <c r="BW16" i="43"/>
  <c r="BV16" i="43"/>
  <c r="BU16" i="43"/>
  <c r="BT16" i="43"/>
  <c r="BG16" i="43"/>
  <c r="BF16" i="43"/>
  <c r="BE16" i="43"/>
  <c r="BD16" i="43"/>
  <c r="BC16" i="43"/>
  <c r="BB16" i="43"/>
  <c r="BA16" i="43"/>
  <c r="AZ16" i="43"/>
  <c r="AY16" i="43"/>
  <c r="AW16" i="43"/>
  <c r="AV16" i="43"/>
  <c r="AU16" i="43"/>
  <c r="AT16" i="43"/>
  <c r="AS16" i="43"/>
  <c r="AR16" i="43"/>
  <c r="AQ16" i="43"/>
  <c r="AP16" i="43"/>
  <c r="AO16" i="43"/>
  <c r="AM16" i="43"/>
  <c r="AL16" i="43"/>
  <c r="AK16" i="43"/>
  <c r="AJ16" i="43"/>
  <c r="AI16" i="43"/>
  <c r="AH16" i="43"/>
  <c r="AG16" i="43"/>
  <c r="AF16" i="43"/>
  <c r="AE16" i="43"/>
  <c r="AC16" i="43"/>
  <c r="AB16" i="43"/>
  <c r="AA16" i="43"/>
  <c r="Z16" i="43"/>
  <c r="Y16" i="43"/>
  <c r="X16" i="43"/>
  <c r="W16" i="43"/>
  <c r="V16" i="43"/>
  <c r="U16" i="43"/>
  <c r="CB15" i="43"/>
  <c r="CA15" i="43"/>
  <c r="BZ15" i="43"/>
  <c r="BY15" i="43"/>
  <c r="BX15" i="43"/>
  <c r="BW15" i="43"/>
  <c r="BV15" i="43"/>
  <c r="BU15" i="43"/>
  <c r="BT15" i="43"/>
  <c r="BG15" i="43"/>
  <c r="BF15" i="43"/>
  <c r="BE15" i="43"/>
  <c r="BD15" i="43"/>
  <c r="BC15" i="43"/>
  <c r="BB15" i="43"/>
  <c r="BA15" i="43"/>
  <c r="AZ15" i="43"/>
  <c r="AY15" i="43"/>
  <c r="AW15" i="43"/>
  <c r="AV15" i="43"/>
  <c r="AU15" i="43"/>
  <c r="AT15" i="43"/>
  <c r="AS15" i="43"/>
  <c r="AR15" i="43"/>
  <c r="AQ15" i="43"/>
  <c r="AP15" i="43"/>
  <c r="AO15" i="43"/>
  <c r="AM15" i="43"/>
  <c r="AL15" i="43"/>
  <c r="AK15" i="43"/>
  <c r="AJ15" i="43"/>
  <c r="AI15" i="43"/>
  <c r="AH15" i="43"/>
  <c r="AG15" i="43"/>
  <c r="AF15" i="43"/>
  <c r="AE15" i="43"/>
  <c r="AC15" i="43"/>
  <c r="AB15" i="43"/>
  <c r="AA15" i="43"/>
  <c r="Z15" i="43"/>
  <c r="Y15" i="43"/>
  <c r="X15" i="43"/>
  <c r="W15" i="43"/>
  <c r="V15" i="43"/>
  <c r="U15" i="43"/>
  <c r="S45" i="42"/>
  <c r="S43" i="42"/>
  <c r="CB42" i="42"/>
  <c r="CA42" i="42"/>
  <c r="BZ42" i="42"/>
  <c r="BY42" i="42"/>
  <c r="BX42" i="42"/>
  <c r="BW42" i="42"/>
  <c r="BV42" i="42"/>
  <c r="BU42" i="42"/>
  <c r="BT42" i="42"/>
  <c r="BG42" i="42"/>
  <c r="BF42" i="42"/>
  <c r="BE42" i="42"/>
  <c r="BD42" i="42"/>
  <c r="BC42" i="42"/>
  <c r="BB42" i="42"/>
  <c r="BA42" i="42"/>
  <c r="AZ42" i="42"/>
  <c r="AY42" i="42"/>
  <c r="AW42" i="42"/>
  <c r="AV42" i="42"/>
  <c r="AU42" i="42"/>
  <c r="AT42" i="42"/>
  <c r="AS42" i="42"/>
  <c r="AR42" i="42"/>
  <c r="AQ42" i="42"/>
  <c r="AP42" i="42"/>
  <c r="AO42" i="42"/>
  <c r="AM42" i="42"/>
  <c r="AL42" i="42"/>
  <c r="AK42" i="42"/>
  <c r="AJ42" i="42"/>
  <c r="AI42" i="42"/>
  <c r="AH42" i="42"/>
  <c r="AG42" i="42"/>
  <c r="AF42" i="42"/>
  <c r="AE42" i="42"/>
  <c r="AC42" i="42"/>
  <c r="AB42" i="42"/>
  <c r="AA42" i="42"/>
  <c r="Z42" i="42"/>
  <c r="Y42" i="42"/>
  <c r="X42" i="42"/>
  <c r="W42" i="42"/>
  <c r="V42" i="42"/>
  <c r="U42" i="42"/>
  <c r="CB41" i="42"/>
  <c r="CA41" i="42"/>
  <c r="BZ41" i="42"/>
  <c r="BY41" i="42"/>
  <c r="BX41" i="42"/>
  <c r="BW41" i="42"/>
  <c r="BV41" i="42"/>
  <c r="BU41" i="42"/>
  <c r="BT41" i="42"/>
  <c r="BG41" i="42"/>
  <c r="BF41" i="42"/>
  <c r="BE41" i="42"/>
  <c r="BD41" i="42"/>
  <c r="BC41" i="42"/>
  <c r="BB41" i="42"/>
  <c r="BA41" i="42"/>
  <c r="AZ41" i="42"/>
  <c r="AY41" i="42"/>
  <c r="AW41" i="42"/>
  <c r="AV41" i="42"/>
  <c r="AU41" i="42"/>
  <c r="AT41" i="42"/>
  <c r="AS41" i="42"/>
  <c r="AR41" i="42"/>
  <c r="AQ41" i="42"/>
  <c r="AP41" i="42"/>
  <c r="AO41" i="42"/>
  <c r="AM41" i="42"/>
  <c r="AL41" i="42"/>
  <c r="AK41" i="42"/>
  <c r="AJ41" i="42"/>
  <c r="AI41" i="42"/>
  <c r="AH41" i="42"/>
  <c r="AG41" i="42"/>
  <c r="AF41" i="42"/>
  <c r="AE41" i="42"/>
  <c r="AC41" i="42"/>
  <c r="AB41" i="42"/>
  <c r="AA41" i="42"/>
  <c r="Z41" i="42"/>
  <c r="Y41" i="42"/>
  <c r="X41" i="42"/>
  <c r="W41" i="42"/>
  <c r="V41" i="42"/>
  <c r="U41" i="42"/>
  <c r="BI41" i="42" s="1"/>
  <c r="CB40" i="42"/>
  <c r="CA40" i="42"/>
  <c r="BZ40" i="42"/>
  <c r="BY40" i="42"/>
  <c r="BX40" i="42"/>
  <c r="BW40" i="42"/>
  <c r="BV40" i="42"/>
  <c r="BU40" i="42"/>
  <c r="BT40" i="42"/>
  <c r="BG40" i="42"/>
  <c r="BF40" i="42"/>
  <c r="BE40" i="42"/>
  <c r="BD40" i="42"/>
  <c r="BC40" i="42"/>
  <c r="BB40" i="42"/>
  <c r="BA40" i="42"/>
  <c r="AZ40" i="42"/>
  <c r="AY40" i="42"/>
  <c r="AW40" i="42"/>
  <c r="AV40" i="42"/>
  <c r="AU40" i="42"/>
  <c r="AT40" i="42"/>
  <c r="AS40" i="42"/>
  <c r="AR40" i="42"/>
  <c r="AQ40" i="42"/>
  <c r="AP40" i="42"/>
  <c r="AO40" i="42"/>
  <c r="AM40" i="42"/>
  <c r="AL40" i="42"/>
  <c r="AK40" i="42"/>
  <c r="AJ40" i="42"/>
  <c r="AI40" i="42"/>
  <c r="AH40" i="42"/>
  <c r="AG40" i="42"/>
  <c r="AF40" i="42"/>
  <c r="AE40" i="42"/>
  <c r="AC40" i="42"/>
  <c r="AB40" i="42"/>
  <c r="AA40" i="42"/>
  <c r="Z40" i="42"/>
  <c r="Y40" i="42"/>
  <c r="X40" i="42"/>
  <c r="W40" i="42"/>
  <c r="V40" i="42"/>
  <c r="U40" i="42"/>
  <c r="CB39" i="42"/>
  <c r="CA39" i="42"/>
  <c r="BZ39" i="42"/>
  <c r="BY39" i="42"/>
  <c r="BX39" i="42"/>
  <c r="BW39" i="42"/>
  <c r="BV39" i="42"/>
  <c r="BU39" i="42"/>
  <c r="BT39" i="42"/>
  <c r="BG39" i="42"/>
  <c r="BF39" i="42"/>
  <c r="BE39" i="42"/>
  <c r="BD39" i="42"/>
  <c r="BC39" i="42"/>
  <c r="BB39" i="42"/>
  <c r="BA39" i="42"/>
  <c r="AZ39" i="42"/>
  <c r="AY39" i="42"/>
  <c r="AW39" i="42"/>
  <c r="AV39" i="42"/>
  <c r="AU39" i="42"/>
  <c r="AT39" i="42"/>
  <c r="AS39" i="42"/>
  <c r="AR39" i="42"/>
  <c r="AQ39" i="42"/>
  <c r="AP39" i="42"/>
  <c r="AO39" i="42"/>
  <c r="AM39" i="42"/>
  <c r="AL39" i="42"/>
  <c r="AK39" i="42"/>
  <c r="AJ39" i="42"/>
  <c r="AI39" i="42"/>
  <c r="AH39" i="42"/>
  <c r="AG39" i="42"/>
  <c r="AF39" i="42"/>
  <c r="AE39" i="42"/>
  <c r="AC39" i="42"/>
  <c r="AB39" i="42"/>
  <c r="AA39" i="42"/>
  <c r="Z39" i="42"/>
  <c r="Y39" i="42"/>
  <c r="X39" i="42"/>
  <c r="W39" i="42"/>
  <c r="V39" i="42"/>
  <c r="U39" i="42"/>
  <c r="CB38" i="42"/>
  <c r="CA38" i="42"/>
  <c r="BZ38" i="42"/>
  <c r="BY38" i="42"/>
  <c r="BX38" i="42"/>
  <c r="BW38" i="42"/>
  <c r="BV38" i="42"/>
  <c r="BU38" i="42"/>
  <c r="BT38" i="42"/>
  <c r="BG38" i="42"/>
  <c r="BF38" i="42"/>
  <c r="BE38" i="42"/>
  <c r="BD38" i="42"/>
  <c r="BC38" i="42"/>
  <c r="BB38" i="42"/>
  <c r="BA38" i="42"/>
  <c r="AZ38" i="42"/>
  <c r="AY38" i="42"/>
  <c r="AW38" i="42"/>
  <c r="AV38" i="42"/>
  <c r="AU38" i="42"/>
  <c r="AT38" i="42"/>
  <c r="AS38" i="42"/>
  <c r="AR38" i="42"/>
  <c r="AQ38" i="42"/>
  <c r="AP38" i="42"/>
  <c r="AO38" i="42"/>
  <c r="AM38" i="42"/>
  <c r="AL38" i="42"/>
  <c r="AK38" i="42"/>
  <c r="AJ38" i="42"/>
  <c r="AI38" i="42"/>
  <c r="AH38" i="42"/>
  <c r="AG38" i="42"/>
  <c r="AF38" i="42"/>
  <c r="AE38" i="42"/>
  <c r="AC38" i="42"/>
  <c r="AB38" i="42"/>
  <c r="AA38" i="42"/>
  <c r="Z38" i="42"/>
  <c r="Y38" i="42"/>
  <c r="X38" i="42"/>
  <c r="W38" i="42"/>
  <c r="V38" i="42"/>
  <c r="U38" i="42"/>
  <c r="CB37" i="42"/>
  <c r="CA37" i="42"/>
  <c r="BZ37" i="42"/>
  <c r="BY37" i="42"/>
  <c r="BX37" i="42"/>
  <c r="BW37" i="42"/>
  <c r="BV37" i="42"/>
  <c r="BU37" i="42"/>
  <c r="BT37" i="42"/>
  <c r="BG37" i="42"/>
  <c r="BF37" i="42"/>
  <c r="BE37" i="42"/>
  <c r="BD37" i="42"/>
  <c r="BC37" i="42"/>
  <c r="BB37" i="42"/>
  <c r="BA37" i="42"/>
  <c r="AZ37" i="42"/>
  <c r="AY37" i="42"/>
  <c r="AW37" i="42"/>
  <c r="AV37" i="42"/>
  <c r="AU37" i="42"/>
  <c r="AT37" i="42"/>
  <c r="AS37" i="42"/>
  <c r="AR37" i="42"/>
  <c r="AQ37" i="42"/>
  <c r="AP37" i="42"/>
  <c r="AO37" i="42"/>
  <c r="AM37" i="42"/>
  <c r="AL37" i="42"/>
  <c r="AK37" i="42"/>
  <c r="AJ37" i="42"/>
  <c r="AI37" i="42"/>
  <c r="AH37" i="42"/>
  <c r="AG37" i="42"/>
  <c r="AF37" i="42"/>
  <c r="AE37" i="42"/>
  <c r="AC37" i="42"/>
  <c r="AB37" i="42"/>
  <c r="AA37" i="42"/>
  <c r="Z37" i="42"/>
  <c r="Y37" i="42"/>
  <c r="X37" i="42"/>
  <c r="W37" i="42"/>
  <c r="V37" i="42"/>
  <c r="U37" i="42"/>
  <c r="CB36" i="42"/>
  <c r="CA36" i="42"/>
  <c r="BZ36" i="42"/>
  <c r="BY36" i="42"/>
  <c r="BX36" i="42"/>
  <c r="BW36" i="42"/>
  <c r="BV36" i="42"/>
  <c r="BU36" i="42"/>
  <c r="BT36" i="42"/>
  <c r="BG36" i="42"/>
  <c r="BF36" i="42"/>
  <c r="BE36" i="42"/>
  <c r="BD36" i="42"/>
  <c r="BC36" i="42"/>
  <c r="BB36" i="42"/>
  <c r="BA36" i="42"/>
  <c r="AZ36" i="42"/>
  <c r="AY36" i="42"/>
  <c r="AW36" i="42"/>
  <c r="AV36" i="42"/>
  <c r="AU36" i="42"/>
  <c r="AT36" i="42"/>
  <c r="AS36" i="42"/>
  <c r="AR36" i="42"/>
  <c r="AQ36" i="42"/>
  <c r="AP36" i="42"/>
  <c r="AO36" i="42"/>
  <c r="AM36" i="42"/>
  <c r="AL36" i="42"/>
  <c r="AK36" i="42"/>
  <c r="AJ36" i="42"/>
  <c r="AI36" i="42"/>
  <c r="AH36" i="42"/>
  <c r="AG36" i="42"/>
  <c r="AF36" i="42"/>
  <c r="AE36" i="42"/>
  <c r="AC36" i="42"/>
  <c r="AB36" i="42"/>
  <c r="AA36" i="42"/>
  <c r="Z36" i="42"/>
  <c r="Y36" i="42"/>
  <c r="X36" i="42"/>
  <c r="W36" i="42"/>
  <c r="V36" i="42"/>
  <c r="U36" i="42"/>
  <c r="CB35" i="42"/>
  <c r="CA35" i="42"/>
  <c r="BZ35" i="42"/>
  <c r="BY35" i="42"/>
  <c r="BX35" i="42"/>
  <c r="BW35" i="42"/>
  <c r="BV35" i="42"/>
  <c r="BU35" i="42"/>
  <c r="BT35" i="42"/>
  <c r="BG35" i="42"/>
  <c r="BF35" i="42"/>
  <c r="BE35" i="42"/>
  <c r="BD35" i="42"/>
  <c r="BC35" i="42"/>
  <c r="BB35" i="42"/>
  <c r="BA35" i="42"/>
  <c r="AZ35" i="42"/>
  <c r="AY35" i="42"/>
  <c r="AW35" i="42"/>
  <c r="AV35" i="42"/>
  <c r="AU35" i="42"/>
  <c r="AT35" i="42"/>
  <c r="AS35" i="42"/>
  <c r="AR35" i="42"/>
  <c r="AQ35" i="42"/>
  <c r="AP35" i="42"/>
  <c r="AO35" i="42"/>
  <c r="AM35" i="42"/>
  <c r="AL35" i="42"/>
  <c r="AK35" i="42"/>
  <c r="AJ35" i="42"/>
  <c r="AI35" i="42"/>
  <c r="AH35" i="42"/>
  <c r="AG35" i="42"/>
  <c r="AF35" i="42"/>
  <c r="AE35" i="42"/>
  <c r="AC35" i="42"/>
  <c r="AB35" i="42"/>
  <c r="AA35" i="42"/>
  <c r="Z35" i="42"/>
  <c r="Y35" i="42"/>
  <c r="X35" i="42"/>
  <c r="W35" i="42"/>
  <c r="V35" i="42"/>
  <c r="U35" i="42"/>
  <c r="CB34" i="42"/>
  <c r="CA34" i="42"/>
  <c r="BZ34" i="42"/>
  <c r="BY34" i="42"/>
  <c r="BX34" i="42"/>
  <c r="BW34" i="42"/>
  <c r="BV34" i="42"/>
  <c r="BU34" i="42"/>
  <c r="BT34" i="42"/>
  <c r="BG34" i="42"/>
  <c r="BF34" i="42"/>
  <c r="BE34" i="42"/>
  <c r="BD34" i="42"/>
  <c r="BC34" i="42"/>
  <c r="BB34" i="42"/>
  <c r="BA34" i="42"/>
  <c r="AZ34" i="42"/>
  <c r="AY34" i="42"/>
  <c r="AW34" i="42"/>
  <c r="AV34" i="42"/>
  <c r="AU34" i="42"/>
  <c r="AT34" i="42"/>
  <c r="AS34" i="42"/>
  <c r="AR34" i="42"/>
  <c r="AQ34" i="42"/>
  <c r="AP34" i="42"/>
  <c r="AO34" i="42"/>
  <c r="AM34" i="42"/>
  <c r="AL34" i="42"/>
  <c r="AK34" i="42"/>
  <c r="AJ34" i="42"/>
  <c r="AI34" i="42"/>
  <c r="AH34" i="42"/>
  <c r="AG34" i="42"/>
  <c r="AF34" i="42"/>
  <c r="AE34" i="42"/>
  <c r="AC34" i="42"/>
  <c r="AB34" i="42"/>
  <c r="AA34" i="42"/>
  <c r="Z34" i="42"/>
  <c r="Y34" i="42"/>
  <c r="X34" i="42"/>
  <c r="W34" i="42"/>
  <c r="V34" i="42"/>
  <c r="U34" i="42"/>
  <c r="CB33" i="42"/>
  <c r="CA33" i="42"/>
  <c r="BZ33" i="42"/>
  <c r="BY33" i="42"/>
  <c r="BX33" i="42"/>
  <c r="BW33" i="42"/>
  <c r="BV33" i="42"/>
  <c r="BU33" i="42"/>
  <c r="BT33" i="42"/>
  <c r="BG33" i="42"/>
  <c r="BF33" i="42"/>
  <c r="BE33" i="42"/>
  <c r="BD33" i="42"/>
  <c r="BC33" i="42"/>
  <c r="BB33" i="42"/>
  <c r="BA33" i="42"/>
  <c r="AZ33" i="42"/>
  <c r="AY33" i="42"/>
  <c r="AW33" i="42"/>
  <c r="AV33" i="42"/>
  <c r="AU33" i="42"/>
  <c r="AT33" i="42"/>
  <c r="AS33" i="42"/>
  <c r="AR33" i="42"/>
  <c r="AQ33" i="42"/>
  <c r="AP33" i="42"/>
  <c r="AO33" i="42"/>
  <c r="AM33" i="42"/>
  <c r="AL33" i="42"/>
  <c r="AK33" i="42"/>
  <c r="AJ33" i="42"/>
  <c r="AI33" i="42"/>
  <c r="AH33" i="42"/>
  <c r="AG33" i="42"/>
  <c r="AF33" i="42"/>
  <c r="AE33" i="42"/>
  <c r="AC33" i="42"/>
  <c r="AB33" i="42"/>
  <c r="AA33" i="42"/>
  <c r="Z33" i="42"/>
  <c r="Y33" i="42"/>
  <c r="X33" i="42"/>
  <c r="W33" i="42"/>
  <c r="V33" i="42"/>
  <c r="U33" i="42"/>
  <c r="CB32" i="42"/>
  <c r="CA32" i="42"/>
  <c r="BZ32" i="42"/>
  <c r="BY32" i="42"/>
  <c r="BX32" i="42"/>
  <c r="BW32" i="42"/>
  <c r="BV32" i="42"/>
  <c r="BU32" i="42"/>
  <c r="BT32" i="42"/>
  <c r="BG32" i="42"/>
  <c r="BF32" i="42"/>
  <c r="BE32" i="42"/>
  <c r="BD32" i="42"/>
  <c r="BC32" i="42"/>
  <c r="BB32" i="42"/>
  <c r="BA32" i="42"/>
  <c r="AZ32" i="42"/>
  <c r="AY32" i="42"/>
  <c r="AW32" i="42"/>
  <c r="AV32" i="42"/>
  <c r="AU32" i="42"/>
  <c r="AT32" i="42"/>
  <c r="AS32" i="42"/>
  <c r="AR32" i="42"/>
  <c r="AQ32" i="42"/>
  <c r="AP32" i="42"/>
  <c r="AO32" i="42"/>
  <c r="AM32" i="42"/>
  <c r="AL32" i="42"/>
  <c r="AK32" i="42"/>
  <c r="AJ32" i="42"/>
  <c r="AI32" i="42"/>
  <c r="AH32" i="42"/>
  <c r="AG32" i="42"/>
  <c r="AF32" i="42"/>
  <c r="AE32" i="42"/>
  <c r="AC32" i="42"/>
  <c r="AB32" i="42"/>
  <c r="AA32" i="42"/>
  <c r="Z32" i="42"/>
  <c r="Y32" i="42"/>
  <c r="X32" i="42"/>
  <c r="W32" i="42"/>
  <c r="V32" i="42"/>
  <c r="U32" i="42"/>
  <c r="CB31" i="42"/>
  <c r="CA31" i="42"/>
  <c r="BZ31" i="42"/>
  <c r="BY31" i="42"/>
  <c r="BX31" i="42"/>
  <c r="BW31" i="42"/>
  <c r="BV31" i="42"/>
  <c r="BU31" i="42"/>
  <c r="BT31" i="42"/>
  <c r="BG31" i="42"/>
  <c r="BF31" i="42"/>
  <c r="BE31" i="42"/>
  <c r="BD31" i="42"/>
  <c r="BC31" i="42"/>
  <c r="BB31" i="42"/>
  <c r="BA31" i="42"/>
  <c r="AZ31" i="42"/>
  <c r="AY31" i="42"/>
  <c r="AW31" i="42"/>
  <c r="AV31" i="42"/>
  <c r="AU31" i="42"/>
  <c r="AT31" i="42"/>
  <c r="AS31" i="42"/>
  <c r="AR31" i="42"/>
  <c r="AQ31" i="42"/>
  <c r="AP31" i="42"/>
  <c r="AO31" i="42"/>
  <c r="AM31" i="42"/>
  <c r="AL31" i="42"/>
  <c r="AK31" i="42"/>
  <c r="AJ31" i="42"/>
  <c r="AI31" i="42"/>
  <c r="AH31" i="42"/>
  <c r="AG31" i="42"/>
  <c r="AF31" i="42"/>
  <c r="AE31" i="42"/>
  <c r="AC31" i="42"/>
  <c r="AB31" i="42"/>
  <c r="AA31" i="42"/>
  <c r="Z31" i="42"/>
  <c r="Y31" i="42"/>
  <c r="X31" i="42"/>
  <c r="W31" i="42"/>
  <c r="V31" i="42"/>
  <c r="U31" i="42"/>
  <c r="CB30" i="42"/>
  <c r="CA30" i="42"/>
  <c r="BZ30" i="42"/>
  <c r="BY30" i="42"/>
  <c r="BX30" i="42"/>
  <c r="BW30" i="42"/>
  <c r="BV30" i="42"/>
  <c r="BU30" i="42"/>
  <c r="BT30" i="42"/>
  <c r="BG30" i="42"/>
  <c r="BF30" i="42"/>
  <c r="BE30" i="42"/>
  <c r="BD30" i="42"/>
  <c r="BC30" i="42"/>
  <c r="BB30" i="42"/>
  <c r="BA30" i="42"/>
  <c r="AZ30" i="42"/>
  <c r="AY30" i="42"/>
  <c r="AW30" i="42"/>
  <c r="AV30" i="42"/>
  <c r="AU30" i="42"/>
  <c r="AT30" i="42"/>
  <c r="AS30" i="42"/>
  <c r="AR30" i="42"/>
  <c r="AQ30" i="42"/>
  <c r="AP30" i="42"/>
  <c r="AO30" i="42"/>
  <c r="AM30" i="42"/>
  <c r="AL30" i="42"/>
  <c r="AK30" i="42"/>
  <c r="AJ30" i="42"/>
  <c r="AI30" i="42"/>
  <c r="AH30" i="42"/>
  <c r="AG30" i="42"/>
  <c r="AF30" i="42"/>
  <c r="AE30" i="42"/>
  <c r="AC30" i="42"/>
  <c r="AB30" i="42"/>
  <c r="AA30" i="42"/>
  <c r="Z30" i="42"/>
  <c r="Y30" i="42"/>
  <c r="X30" i="42"/>
  <c r="W30" i="42"/>
  <c r="V30" i="42"/>
  <c r="U30" i="42"/>
  <c r="CB29" i="42"/>
  <c r="CA29" i="42"/>
  <c r="BZ29" i="42"/>
  <c r="BY29" i="42"/>
  <c r="BX29" i="42"/>
  <c r="BW29" i="42"/>
  <c r="BV29" i="42"/>
  <c r="BU29" i="42"/>
  <c r="BT29" i="42"/>
  <c r="BG29" i="42"/>
  <c r="BF29" i="42"/>
  <c r="BE29" i="42"/>
  <c r="BD29" i="42"/>
  <c r="BC29" i="42"/>
  <c r="BB29" i="42"/>
  <c r="BA29" i="42"/>
  <c r="AZ29" i="42"/>
  <c r="AY29" i="42"/>
  <c r="AW29" i="42"/>
  <c r="AV29" i="42"/>
  <c r="AU29" i="42"/>
  <c r="AT29" i="42"/>
  <c r="AS29" i="42"/>
  <c r="AR29" i="42"/>
  <c r="AQ29" i="42"/>
  <c r="AP29" i="42"/>
  <c r="AO29" i="42"/>
  <c r="AM29" i="42"/>
  <c r="AL29" i="42"/>
  <c r="AK29" i="42"/>
  <c r="AJ29" i="42"/>
  <c r="AI29" i="42"/>
  <c r="AH29" i="42"/>
  <c r="AG29" i="42"/>
  <c r="AF29" i="42"/>
  <c r="AE29" i="42"/>
  <c r="AC29" i="42"/>
  <c r="AB29" i="42"/>
  <c r="AA29" i="42"/>
  <c r="Z29" i="42"/>
  <c r="Y29" i="42"/>
  <c r="X29" i="42"/>
  <c r="W29" i="42"/>
  <c r="V29" i="42"/>
  <c r="U29" i="42"/>
  <c r="CB28" i="42"/>
  <c r="CA28" i="42"/>
  <c r="BZ28" i="42"/>
  <c r="BY28" i="42"/>
  <c r="BX28" i="42"/>
  <c r="BW28" i="42"/>
  <c r="BV28" i="42"/>
  <c r="BU28" i="42"/>
  <c r="BT28" i="42"/>
  <c r="BG28" i="42"/>
  <c r="BF28" i="42"/>
  <c r="BE28" i="42"/>
  <c r="BD28" i="42"/>
  <c r="BC28" i="42"/>
  <c r="BB28" i="42"/>
  <c r="BA28" i="42"/>
  <c r="AZ28" i="42"/>
  <c r="AY28" i="42"/>
  <c r="AW28" i="42"/>
  <c r="AV28" i="42"/>
  <c r="AU28" i="42"/>
  <c r="AT28" i="42"/>
  <c r="AS28" i="42"/>
  <c r="AR28" i="42"/>
  <c r="AQ28" i="42"/>
  <c r="AP28" i="42"/>
  <c r="AO28" i="42"/>
  <c r="AM28" i="42"/>
  <c r="AL28" i="42"/>
  <c r="AK28" i="42"/>
  <c r="AJ28" i="42"/>
  <c r="AI28" i="42"/>
  <c r="AH28" i="42"/>
  <c r="AG28" i="42"/>
  <c r="AF28" i="42"/>
  <c r="AE28" i="42"/>
  <c r="AC28" i="42"/>
  <c r="AB28" i="42"/>
  <c r="AA28" i="42"/>
  <c r="Z28" i="42"/>
  <c r="Y28" i="42"/>
  <c r="X28" i="42"/>
  <c r="W28" i="42"/>
  <c r="V28" i="42"/>
  <c r="U28" i="42"/>
  <c r="CB27" i="42"/>
  <c r="CA27" i="42"/>
  <c r="BZ27" i="42"/>
  <c r="BY27" i="42"/>
  <c r="BX27" i="42"/>
  <c r="BW27" i="42"/>
  <c r="BV27" i="42"/>
  <c r="BU27" i="42"/>
  <c r="BT27" i="42"/>
  <c r="BG27" i="42"/>
  <c r="BF27" i="42"/>
  <c r="BE27" i="42"/>
  <c r="BD27" i="42"/>
  <c r="BC27" i="42"/>
  <c r="BB27" i="42"/>
  <c r="BA27" i="42"/>
  <c r="AZ27" i="42"/>
  <c r="AY27" i="42"/>
  <c r="AW27" i="42"/>
  <c r="AV27" i="42"/>
  <c r="AU27" i="42"/>
  <c r="AT27" i="42"/>
  <c r="AS27" i="42"/>
  <c r="AR27" i="42"/>
  <c r="AQ27" i="42"/>
  <c r="AP27" i="42"/>
  <c r="AO27" i="42"/>
  <c r="AM27" i="42"/>
  <c r="AL27" i="42"/>
  <c r="AK27" i="42"/>
  <c r="AJ27" i="42"/>
  <c r="AI27" i="42"/>
  <c r="AH27" i="42"/>
  <c r="AG27" i="42"/>
  <c r="AF27" i="42"/>
  <c r="AE27" i="42"/>
  <c r="AC27" i="42"/>
  <c r="AB27" i="42"/>
  <c r="AA27" i="42"/>
  <c r="Z27" i="42"/>
  <c r="Y27" i="42"/>
  <c r="X27" i="42"/>
  <c r="W27" i="42"/>
  <c r="V27" i="42"/>
  <c r="U27" i="42"/>
  <c r="CB26" i="42"/>
  <c r="CA26" i="42"/>
  <c r="BZ26" i="42"/>
  <c r="BY26" i="42"/>
  <c r="BX26" i="42"/>
  <c r="BW26" i="42"/>
  <c r="BV26" i="42"/>
  <c r="BU26" i="42"/>
  <c r="BT26" i="42"/>
  <c r="BG26" i="42"/>
  <c r="BF26" i="42"/>
  <c r="BE26" i="42"/>
  <c r="BD26" i="42"/>
  <c r="BC26" i="42"/>
  <c r="BB26" i="42"/>
  <c r="BA26" i="42"/>
  <c r="AZ26" i="42"/>
  <c r="AY26" i="42"/>
  <c r="AW26" i="42"/>
  <c r="AV26" i="42"/>
  <c r="AU26" i="42"/>
  <c r="AT26" i="42"/>
  <c r="AS26" i="42"/>
  <c r="AR26" i="42"/>
  <c r="AQ26" i="42"/>
  <c r="AP26" i="42"/>
  <c r="AO26" i="42"/>
  <c r="AM26" i="42"/>
  <c r="AL26" i="42"/>
  <c r="AK26" i="42"/>
  <c r="AJ26" i="42"/>
  <c r="AI26" i="42"/>
  <c r="AH26" i="42"/>
  <c r="AG26" i="42"/>
  <c r="AF26" i="42"/>
  <c r="AE26" i="42"/>
  <c r="AC26" i="42"/>
  <c r="AB26" i="42"/>
  <c r="AA26" i="42"/>
  <c r="Z26" i="42"/>
  <c r="Y26" i="42"/>
  <c r="X26" i="42"/>
  <c r="W26" i="42"/>
  <c r="V26" i="42"/>
  <c r="U26" i="42"/>
  <c r="CB25" i="42"/>
  <c r="CA25" i="42"/>
  <c r="BZ25" i="42"/>
  <c r="BY25" i="42"/>
  <c r="BX25" i="42"/>
  <c r="BW25" i="42"/>
  <c r="BV25" i="42"/>
  <c r="BU25" i="42"/>
  <c r="BT25" i="42"/>
  <c r="BG25" i="42"/>
  <c r="BF25" i="42"/>
  <c r="BE25" i="42"/>
  <c r="BD25" i="42"/>
  <c r="BC25" i="42"/>
  <c r="BB25" i="42"/>
  <c r="BA25" i="42"/>
  <c r="AZ25" i="42"/>
  <c r="AY25" i="42"/>
  <c r="AW25" i="42"/>
  <c r="AV25" i="42"/>
  <c r="AU25" i="42"/>
  <c r="AT25" i="42"/>
  <c r="AS25" i="42"/>
  <c r="AR25" i="42"/>
  <c r="AQ25" i="42"/>
  <c r="AP25" i="42"/>
  <c r="AO25" i="42"/>
  <c r="AM25" i="42"/>
  <c r="AL25" i="42"/>
  <c r="AK25" i="42"/>
  <c r="AJ25" i="42"/>
  <c r="AI25" i="42"/>
  <c r="AH25" i="42"/>
  <c r="AG25" i="42"/>
  <c r="AF25" i="42"/>
  <c r="AE25" i="42"/>
  <c r="AC25" i="42"/>
  <c r="AB25" i="42"/>
  <c r="AA25" i="42"/>
  <c r="Z25" i="42"/>
  <c r="Y25" i="42"/>
  <c r="X25" i="42"/>
  <c r="W25" i="42"/>
  <c r="V25" i="42"/>
  <c r="U25" i="42"/>
  <c r="CB24" i="42"/>
  <c r="CA24" i="42"/>
  <c r="BZ24" i="42"/>
  <c r="BY24" i="42"/>
  <c r="BX24" i="42"/>
  <c r="BW24" i="42"/>
  <c r="BV24" i="42"/>
  <c r="BU24" i="42"/>
  <c r="BT24" i="42"/>
  <c r="BG24" i="42"/>
  <c r="BF24" i="42"/>
  <c r="BE24" i="42"/>
  <c r="BD24" i="42"/>
  <c r="BC24" i="42"/>
  <c r="BB24" i="42"/>
  <c r="BA24" i="42"/>
  <c r="AZ24" i="42"/>
  <c r="AY24" i="42"/>
  <c r="AW24" i="42"/>
  <c r="AV24" i="42"/>
  <c r="AU24" i="42"/>
  <c r="AT24" i="42"/>
  <c r="AS24" i="42"/>
  <c r="AR24" i="42"/>
  <c r="AQ24" i="42"/>
  <c r="AP24" i="42"/>
  <c r="AO24" i="42"/>
  <c r="AM24" i="42"/>
  <c r="AL24" i="42"/>
  <c r="AK24" i="42"/>
  <c r="AJ24" i="42"/>
  <c r="AI24" i="42"/>
  <c r="AH24" i="42"/>
  <c r="AG24" i="42"/>
  <c r="AF24" i="42"/>
  <c r="AE24" i="42"/>
  <c r="AC24" i="42"/>
  <c r="AB24" i="42"/>
  <c r="AA24" i="42"/>
  <c r="Z24" i="42"/>
  <c r="Y24" i="42"/>
  <c r="X24" i="42"/>
  <c r="W24" i="42"/>
  <c r="V24" i="42"/>
  <c r="U24" i="42"/>
  <c r="CB23" i="42"/>
  <c r="CA23" i="42"/>
  <c r="BZ23" i="42"/>
  <c r="BY23" i="42"/>
  <c r="BX23" i="42"/>
  <c r="BW23" i="42"/>
  <c r="BV23" i="42"/>
  <c r="BU23" i="42"/>
  <c r="BT23" i="42"/>
  <c r="BG23" i="42"/>
  <c r="BF23" i="42"/>
  <c r="BE23" i="42"/>
  <c r="BD23" i="42"/>
  <c r="BC23" i="42"/>
  <c r="BB23" i="42"/>
  <c r="BA23" i="42"/>
  <c r="AZ23" i="42"/>
  <c r="AY23" i="42"/>
  <c r="AW23" i="42"/>
  <c r="AV23" i="42"/>
  <c r="AU23" i="42"/>
  <c r="AT23" i="42"/>
  <c r="AS23" i="42"/>
  <c r="AR23" i="42"/>
  <c r="AQ23" i="42"/>
  <c r="AP23" i="42"/>
  <c r="AO23" i="42"/>
  <c r="AM23" i="42"/>
  <c r="AL23" i="42"/>
  <c r="AK23" i="42"/>
  <c r="AJ23" i="42"/>
  <c r="AI23" i="42"/>
  <c r="AH23" i="42"/>
  <c r="AG23" i="42"/>
  <c r="AF23" i="42"/>
  <c r="AE23" i="42"/>
  <c r="AC23" i="42"/>
  <c r="AB23" i="42"/>
  <c r="AA23" i="42"/>
  <c r="Z23" i="42"/>
  <c r="Y23" i="42"/>
  <c r="X23" i="42"/>
  <c r="W23" i="42"/>
  <c r="V23" i="42"/>
  <c r="U23" i="42"/>
  <c r="CB22" i="42"/>
  <c r="CA22" i="42"/>
  <c r="BZ22" i="42"/>
  <c r="BY22" i="42"/>
  <c r="BX22" i="42"/>
  <c r="BW22" i="42"/>
  <c r="BV22" i="42"/>
  <c r="BU22" i="42"/>
  <c r="BT22" i="42"/>
  <c r="BG22" i="42"/>
  <c r="BF22" i="42"/>
  <c r="BE22" i="42"/>
  <c r="BD22" i="42"/>
  <c r="BC22" i="42"/>
  <c r="BB22" i="42"/>
  <c r="BA22" i="42"/>
  <c r="AZ22" i="42"/>
  <c r="AY22" i="42"/>
  <c r="AW22" i="42"/>
  <c r="AV22" i="42"/>
  <c r="AU22" i="42"/>
  <c r="AT22" i="42"/>
  <c r="AS22" i="42"/>
  <c r="AR22" i="42"/>
  <c r="AQ22" i="42"/>
  <c r="AP22" i="42"/>
  <c r="AO22" i="42"/>
  <c r="AM22" i="42"/>
  <c r="AL22" i="42"/>
  <c r="AK22" i="42"/>
  <c r="AJ22" i="42"/>
  <c r="AI22" i="42"/>
  <c r="AH22" i="42"/>
  <c r="AG22" i="42"/>
  <c r="AF22" i="42"/>
  <c r="AE22" i="42"/>
  <c r="AC22" i="42"/>
  <c r="AB22" i="42"/>
  <c r="AA22" i="42"/>
  <c r="Z22" i="42"/>
  <c r="Y22" i="42"/>
  <c r="X22" i="42"/>
  <c r="W22" i="42"/>
  <c r="V22" i="42"/>
  <c r="U22" i="42"/>
  <c r="CB21" i="42"/>
  <c r="CA21" i="42"/>
  <c r="BZ21" i="42"/>
  <c r="BY21" i="42"/>
  <c r="BX21" i="42"/>
  <c r="BW21" i="42"/>
  <c r="BV21" i="42"/>
  <c r="BU21" i="42"/>
  <c r="BT21" i="42"/>
  <c r="BG21" i="42"/>
  <c r="BF21" i="42"/>
  <c r="BE21" i="42"/>
  <c r="BD21" i="42"/>
  <c r="BC21" i="42"/>
  <c r="BB21" i="42"/>
  <c r="BA21" i="42"/>
  <c r="AZ21" i="42"/>
  <c r="AY21" i="42"/>
  <c r="AW21" i="42"/>
  <c r="AV21" i="42"/>
  <c r="AU21" i="42"/>
  <c r="AT21" i="42"/>
  <c r="AS21" i="42"/>
  <c r="AR21" i="42"/>
  <c r="AQ21" i="42"/>
  <c r="AP21" i="42"/>
  <c r="AO21" i="42"/>
  <c r="AM21" i="42"/>
  <c r="AL21" i="42"/>
  <c r="AK21" i="42"/>
  <c r="AJ21" i="42"/>
  <c r="AI21" i="42"/>
  <c r="AH21" i="42"/>
  <c r="AG21" i="42"/>
  <c r="AF21" i="42"/>
  <c r="AE21" i="42"/>
  <c r="AC21" i="42"/>
  <c r="AB21" i="42"/>
  <c r="AA21" i="42"/>
  <c r="Z21" i="42"/>
  <c r="Y21" i="42"/>
  <c r="X21" i="42"/>
  <c r="W21" i="42"/>
  <c r="V21" i="42"/>
  <c r="U21" i="42"/>
  <c r="CB20" i="42"/>
  <c r="CA20" i="42"/>
  <c r="BZ20" i="42"/>
  <c r="BY20" i="42"/>
  <c r="BX20" i="42"/>
  <c r="BW20" i="42"/>
  <c r="BV20" i="42"/>
  <c r="BU20" i="42"/>
  <c r="BT20" i="42"/>
  <c r="BG20" i="42"/>
  <c r="BF20" i="42"/>
  <c r="BE20" i="42"/>
  <c r="BD20" i="42"/>
  <c r="BC20" i="42"/>
  <c r="BB20" i="42"/>
  <c r="BA20" i="42"/>
  <c r="AZ20" i="42"/>
  <c r="AY20" i="42"/>
  <c r="AW20" i="42"/>
  <c r="AV20" i="42"/>
  <c r="AU20" i="42"/>
  <c r="AT20" i="42"/>
  <c r="AS20" i="42"/>
  <c r="AR20" i="42"/>
  <c r="AQ20" i="42"/>
  <c r="AP20" i="42"/>
  <c r="AO20" i="42"/>
  <c r="AM20" i="42"/>
  <c r="AL20" i="42"/>
  <c r="AK20" i="42"/>
  <c r="AJ20" i="42"/>
  <c r="AI20" i="42"/>
  <c r="AH20" i="42"/>
  <c r="AG20" i="42"/>
  <c r="AF20" i="42"/>
  <c r="AE20" i="42"/>
  <c r="AC20" i="42"/>
  <c r="AB20" i="42"/>
  <c r="AA20" i="42"/>
  <c r="Z20" i="42"/>
  <c r="Y20" i="42"/>
  <c r="X20" i="42"/>
  <c r="W20" i="42"/>
  <c r="V20" i="42"/>
  <c r="U20" i="42"/>
  <c r="CB19" i="42"/>
  <c r="CA19" i="42"/>
  <c r="BZ19" i="42"/>
  <c r="BY19" i="42"/>
  <c r="BX19" i="42"/>
  <c r="BW19" i="42"/>
  <c r="BV19" i="42"/>
  <c r="BU19" i="42"/>
  <c r="BT19" i="42"/>
  <c r="BG19" i="42"/>
  <c r="BF19" i="42"/>
  <c r="BE19" i="42"/>
  <c r="BD19" i="42"/>
  <c r="BC19" i="42"/>
  <c r="BB19" i="42"/>
  <c r="BA19" i="42"/>
  <c r="AZ19" i="42"/>
  <c r="AY19" i="42"/>
  <c r="AW19" i="42"/>
  <c r="AV19" i="42"/>
  <c r="AU19" i="42"/>
  <c r="AT19" i="42"/>
  <c r="AS19" i="42"/>
  <c r="AR19" i="42"/>
  <c r="AQ19" i="42"/>
  <c r="AP19" i="42"/>
  <c r="AO19" i="42"/>
  <c r="AM19" i="42"/>
  <c r="AL19" i="42"/>
  <c r="AK19" i="42"/>
  <c r="AJ19" i="42"/>
  <c r="AI19" i="42"/>
  <c r="AH19" i="42"/>
  <c r="AG19" i="42"/>
  <c r="AF19" i="42"/>
  <c r="AE19" i="42"/>
  <c r="AC19" i="42"/>
  <c r="AB19" i="42"/>
  <c r="AA19" i="42"/>
  <c r="Z19" i="42"/>
  <c r="Y19" i="42"/>
  <c r="X19" i="42"/>
  <c r="W19" i="42"/>
  <c r="V19" i="42"/>
  <c r="U19" i="42"/>
  <c r="CB18" i="42"/>
  <c r="CA18" i="42"/>
  <c r="BZ18" i="42"/>
  <c r="BY18" i="42"/>
  <c r="BX18" i="42"/>
  <c r="BW18" i="42"/>
  <c r="BV18" i="42"/>
  <c r="BU18" i="42"/>
  <c r="BT18" i="42"/>
  <c r="BG18" i="42"/>
  <c r="BF18" i="42"/>
  <c r="BE18" i="42"/>
  <c r="BD18" i="42"/>
  <c r="BC18" i="42"/>
  <c r="BB18" i="42"/>
  <c r="BA18" i="42"/>
  <c r="AZ18" i="42"/>
  <c r="AY18" i="42"/>
  <c r="AW18" i="42"/>
  <c r="AV18" i="42"/>
  <c r="AU18" i="42"/>
  <c r="AT18" i="42"/>
  <c r="AS18" i="42"/>
  <c r="AR18" i="42"/>
  <c r="AQ18" i="42"/>
  <c r="AP18" i="42"/>
  <c r="AO18" i="42"/>
  <c r="AM18" i="42"/>
  <c r="AL18" i="42"/>
  <c r="AK18" i="42"/>
  <c r="AJ18" i="42"/>
  <c r="AI18" i="42"/>
  <c r="AH18" i="42"/>
  <c r="AG18" i="42"/>
  <c r="AF18" i="42"/>
  <c r="AE18" i="42"/>
  <c r="AC18" i="42"/>
  <c r="AB18" i="42"/>
  <c r="AA18" i="42"/>
  <c r="Z18" i="42"/>
  <c r="Y18" i="42"/>
  <c r="X18" i="42"/>
  <c r="W18" i="42"/>
  <c r="V18" i="42"/>
  <c r="U18" i="42"/>
  <c r="CB17" i="42"/>
  <c r="CA17" i="42"/>
  <c r="BZ17" i="42"/>
  <c r="BY17" i="42"/>
  <c r="BX17" i="42"/>
  <c r="BW17" i="42"/>
  <c r="BV17" i="42"/>
  <c r="BU17" i="42"/>
  <c r="BT17" i="42"/>
  <c r="BG17" i="42"/>
  <c r="BF17" i="42"/>
  <c r="BE17" i="42"/>
  <c r="BD17" i="42"/>
  <c r="BC17" i="42"/>
  <c r="BB17" i="42"/>
  <c r="BA17" i="42"/>
  <c r="AZ17" i="42"/>
  <c r="AY17" i="42"/>
  <c r="AW17" i="42"/>
  <c r="AV17" i="42"/>
  <c r="AU17" i="42"/>
  <c r="AT17" i="42"/>
  <c r="AS17" i="42"/>
  <c r="AR17" i="42"/>
  <c r="AQ17" i="42"/>
  <c r="AP17" i="42"/>
  <c r="AO17" i="42"/>
  <c r="AM17" i="42"/>
  <c r="AL17" i="42"/>
  <c r="AK17" i="42"/>
  <c r="AJ17" i="42"/>
  <c r="AI17" i="42"/>
  <c r="AH17" i="42"/>
  <c r="AG17" i="42"/>
  <c r="AF17" i="42"/>
  <c r="AE17" i="42"/>
  <c r="AC17" i="42"/>
  <c r="AB17" i="42"/>
  <c r="AA17" i="42"/>
  <c r="Z17" i="42"/>
  <c r="Y17" i="42"/>
  <c r="X17" i="42"/>
  <c r="W17" i="42"/>
  <c r="V17" i="42"/>
  <c r="U17" i="42"/>
  <c r="CB16" i="42"/>
  <c r="CA16" i="42"/>
  <c r="BZ16" i="42"/>
  <c r="BY16" i="42"/>
  <c r="BX16" i="42"/>
  <c r="BW16" i="42"/>
  <c r="BV16" i="42"/>
  <c r="BU16" i="42"/>
  <c r="BT16" i="42"/>
  <c r="BG16" i="42"/>
  <c r="BF16" i="42"/>
  <c r="BE16" i="42"/>
  <c r="BD16" i="42"/>
  <c r="BC16" i="42"/>
  <c r="BB16" i="42"/>
  <c r="BA16" i="42"/>
  <c r="AZ16" i="42"/>
  <c r="AY16" i="42"/>
  <c r="AW16" i="42"/>
  <c r="AV16" i="42"/>
  <c r="AU16" i="42"/>
  <c r="AT16" i="42"/>
  <c r="AS16" i="42"/>
  <c r="AR16" i="42"/>
  <c r="AQ16" i="42"/>
  <c r="AP16" i="42"/>
  <c r="AO16" i="42"/>
  <c r="AM16" i="42"/>
  <c r="AL16" i="42"/>
  <c r="AK16" i="42"/>
  <c r="AJ16" i="42"/>
  <c r="AI16" i="42"/>
  <c r="AH16" i="42"/>
  <c r="AG16" i="42"/>
  <c r="AF16" i="42"/>
  <c r="AE16" i="42"/>
  <c r="AC16" i="42"/>
  <c r="AB16" i="42"/>
  <c r="AA16" i="42"/>
  <c r="Z16" i="42"/>
  <c r="Y16" i="42"/>
  <c r="X16" i="42"/>
  <c r="W16" i="42"/>
  <c r="V16" i="42"/>
  <c r="U16" i="42"/>
  <c r="CB15" i="42"/>
  <c r="CA15" i="42"/>
  <c r="BZ15" i="42"/>
  <c r="BY15" i="42"/>
  <c r="BX15" i="42"/>
  <c r="BW15" i="42"/>
  <c r="BV15" i="42"/>
  <c r="BU15" i="42"/>
  <c r="BT15" i="42"/>
  <c r="BG15" i="42"/>
  <c r="BF15" i="42"/>
  <c r="BE15" i="42"/>
  <c r="BD15" i="42"/>
  <c r="BC15" i="42"/>
  <c r="BB15" i="42"/>
  <c r="BA15" i="42"/>
  <c r="AZ15" i="42"/>
  <c r="AY15" i="42"/>
  <c r="AW15" i="42"/>
  <c r="AV15" i="42"/>
  <c r="AU15" i="42"/>
  <c r="AT15" i="42"/>
  <c r="AS15" i="42"/>
  <c r="AR15" i="42"/>
  <c r="AQ15" i="42"/>
  <c r="AP15" i="42"/>
  <c r="AO15" i="42"/>
  <c r="AM15" i="42"/>
  <c r="AL15" i="42"/>
  <c r="AK15" i="42"/>
  <c r="AJ15" i="42"/>
  <c r="AI15" i="42"/>
  <c r="AH15" i="42"/>
  <c r="AG15" i="42"/>
  <c r="AF15" i="42"/>
  <c r="AE15" i="42"/>
  <c r="AC15" i="42"/>
  <c r="AB15" i="42"/>
  <c r="AA15" i="42"/>
  <c r="Z15" i="42"/>
  <c r="Y15" i="42"/>
  <c r="X15" i="42"/>
  <c r="W15" i="42"/>
  <c r="V15" i="42"/>
  <c r="U15" i="42"/>
  <c r="S45" i="41"/>
  <c r="S43" i="41"/>
  <c r="CB42" i="41"/>
  <c r="CA42" i="41"/>
  <c r="BZ42" i="41"/>
  <c r="BY42" i="41"/>
  <c r="BX42" i="41"/>
  <c r="BW42" i="41"/>
  <c r="BV42" i="41"/>
  <c r="BU42" i="41"/>
  <c r="BT42" i="41"/>
  <c r="BG42" i="41"/>
  <c r="BF42" i="41"/>
  <c r="BE42" i="41"/>
  <c r="BD42" i="41"/>
  <c r="BC42" i="41"/>
  <c r="BB42" i="41"/>
  <c r="BA42" i="41"/>
  <c r="AZ42" i="41"/>
  <c r="AY42" i="41"/>
  <c r="AW42" i="41"/>
  <c r="AV42" i="41"/>
  <c r="AU42" i="41"/>
  <c r="AT42" i="41"/>
  <c r="AS42" i="41"/>
  <c r="AR42" i="41"/>
  <c r="AQ42" i="41"/>
  <c r="AP42" i="41"/>
  <c r="AO42" i="41"/>
  <c r="AM42" i="41"/>
  <c r="AL42" i="41"/>
  <c r="AK42" i="41"/>
  <c r="AJ42" i="41"/>
  <c r="AI42" i="41"/>
  <c r="AH42" i="41"/>
  <c r="AG42" i="41"/>
  <c r="AF42" i="41"/>
  <c r="AE42" i="41"/>
  <c r="AC42" i="41"/>
  <c r="AB42" i="41"/>
  <c r="AA42" i="41"/>
  <c r="Z42" i="41"/>
  <c r="Y42" i="41"/>
  <c r="X42" i="41"/>
  <c r="W42" i="41"/>
  <c r="V42" i="41"/>
  <c r="U42" i="41"/>
  <c r="CB41" i="41"/>
  <c r="CA41" i="41"/>
  <c r="BZ41" i="41"/>
  <c r="BY41" i="41"/>
  <c r="BX41" i="41"/>
  <c r="BW41" i="41"/>
  <c r="BV41" i="41"/>
  <c r="BU41" i="41"/>
  <c r="BT41" i="41"/>
  <c r="BG41" i="41"/>
  <c r="BF41" i="41"/>
  <c r="BE41" i="41"/>
  <c r="BD41" i="41"/>
  <c r="BC41" i="41"/>
  <c r="BB41" i="41"/>
  <c r="BA41" i="41"/>
  <c r="AZ41" i="41"/>
  <c r="AY41" i="41"/>
  <c r="AW41" i="41"/>
  <c r="AV41" i="41"/>
  <c r="AU41" i="41"/>
  <c r="AT41" i="41"/>
  <c r="AS41" i="41"/>
  <c r="AR41" i="41"/>
  <c r="AQ41" i="41"/>
  <c r="AP41" i="41"/>
  <c r="AO41" i="41"/>
  <c r="AM41" i="41"/>
  <c r="AL41" i="41"/>
  <c r="AK41" i="41"/>
  <c r="AJ41" i="41"/>
  <c r="AI41" i="41"/>
  <c r="AH41" i="41"/>
  <c r="AG41" i="41"/>
  <c r="AF41" i="41"/>
  <c r="AE41" i="41"/>
  <c r="AC41" i="41"/>
  <c r="AB41" i="41"/>
  <c r="AA41" i="41"/>
  <c r="Z41" i="41"/>
  <c r="Y41" i="41"/>
  <c r="X41" i="41"/>
  <c r="W41" i="41"/>
  <c r="V41" i="41"/>
  <c r="U41" i="41"/>
  <c r="CB40" i="41"/>
  <c r="CA40" i="41"/>
  <c r="BZ40" i="41"/>
  <c r="BY40" i="41"/>
  <c r="BX40" i="41"/>
  <c r="BW40" i="41"/>
  <c r="BV40" i="41"/>
  <c r="BU40" i="41"/>
  <c r="BT40" i="41"/>
  <c r="BG40" i="41"/>
  <c r="BF40" i="41"/>
  <c r="BE40" i="41"/>
  <c r="BD40" i="41"/>
  <c r="BC40" i="41"/>
  <c r="BB40" i="41"/>
  <c r="BA40" i="41"/>
  <c r="AZ40" i="41"/>
  <c r="AY40" i="41"/>
  <c r="AW40" i="41"/>
  <c r="AV40" i="41"/>
  <c r="AU40" i="41"/>
  <c r="AT40" i="41"/>
  <c r="AS40" i="41"/>
  <c r="AR40" i="41"/>
  <c r="AQ40" i="41"/>
  <c r="AP40" i="41"/>
  <c r="AO40" i="41"/>
  <c r="AM40" i="41"/>
  <c r="AL40" i="41"/>
  <c r="AK40" i="41"/>
  <c r="AJ40" i="41"/>
  <c r="AI40" i="41"/>
  <c r="AH40" i="41"/>
  <c r="AG40" i="41"/>
  <c r="AF40" i="41"/>
  <c r="AE40" i="41"/>
  <c r="AC40" i="41"/>
  <c r="AB40" i="41"/>
  <c r="AA40" i="41"/>
  <c r="Z40" i="41"/>
  <c r="Y40" i="41"/>
  <c r="X40" i="41"/>
  <c r="W40" i="41"/>
  <c r="V40" i="41"/>
  <c r="U40" i="41"/>
  <c r="CB39" i="41"/>
  <c r="CA39" i="41"/>
  <c r="BZ39" i="41"/>
  <c r="BY39" i="41"/>
  <c r="BX39" i="41"/>
  <c r="BW39" i="41"/>
  <c r="BV39" i="41"/>
  <c r="BU39" i="41"/>
  <c r="BT39" i="41"/>
  <c r="BG39" i="41"/>
  <c r="BF39" i="41"/>
  <c r="BE39" i="41"/>
  <c r="BD39" i="41"/>
  <c r="BC39" i="41"/>
  <c r="BB39" i="41"/>
  <c r="BA39" i="41"/>
  <c r="AZ39" i="41"/>
  <c r="AY39" i="41"/>
  <c r="AW39" i="41"/>
  <c r="AV39" i="41"/>
  <c r="AU39" i="41"/>
  <c r="AT39" i="41"/>
  <c r="AS39" i="41"/>
  <c r="AR39" i="41"/>
  <c r="AQ39" i="41"/>
  <c r="AP39" i="41"/>
  <c r="AO39" i="41"/>
  <c r="AM39" i="41"/>
  <c r="AL39" i="41"/>
  <c r="AK39" i="41"/>
  <c r="AJ39" i="41"/>
  <c r="AI39" i="41"/>
  <c r="AH39" i="41"/>
  <c r="AG39" i="41"/>
  <c r="AF39" i="41"/>
  <c r="AE39" i="41"/>
  <c r="AC39" i="41"/>
  <c r="AB39" i="41"/>
  <c r="AA39" i="41"/>
  <c r="Z39" i="41"/>
  <c r="Y39" i="41"/>
  <c r="X39" i="41"/>
  <c r="W39" i="41"/>
  <c r="V39" i="41"/>
  <c r="U39" i="41"/>
  <c r="BI39" i="41" s="1"/>
  <c r="CB38" i="41"/>
  <c r="CA38" i="41"/>
  <c r="BZ38" i="41"/>
  <c r="BY38" i="41"/>
  <c r="BX38" i="41"/>
  <c r="BW38" i="41"/>
  <c r="BV38" i="41"/>
  <c r="BU38" i="41"/>
  <c r="BT38" i="41"/>
  <c r="BG38" i="41"/>
  <c r="BF38" i="41"/>
  <c r="BE38" i="41"/>
  <c r="BD38" i="41"/>
  <c r="BC38" i="41"/>
  <c r="BB38" i="41"/>
  <c r="BA38" i="41"/>
  <c r="AZ38" i="41"/>
  <c r="AY38" i="41"/>
  <c r="AW38" i="41"/>
  <c r="AV38" i="41"/>
  <c r="AU38" i="41"/>
  <c r="AT38" i="41"/>
  <c r="AS38" i="41"/>
  <c r="AR38" i="41"/>
  <c r="AQ38" i="41"/>
  <c r="AP38" i="41"/>
  <c r="AO38" i="41"/>
  <c r="AM38" i="41"/>
  <c r="AL38" i="41"/>
  <c r="AK38" i="41"/>
  <c r="AJ38" i="41"/>
  <c r="AI38" i="41"/>
  <c r="AH38" i="41"/>
  <c r="AG38" i="41"/>
  <c r="AF38" i="41"/>
  <c r="AE38" i="41"/>
  <c r="AC38" i="41"/>
  <c r="AB38" i="41"/>
  <c r="AA38" i="41"/>
  <c r="Z38" i="41"/>
  <c r="Y38" i="41"/>
  <c r="X38" i="41"/>
  <c r="W38" i="41"/>
  <c r="V38" i="41"/>
  <c r="U38" i="41"/>
  <c r="CB37" i="41"/>
  <c r="CA37" i="41"/>
  <c r="BZ37" i="41"/>
  <c r="BY37" i="41"/>
  <c r="BX37" i="41"/>
  <c r="BW37" i="41"/>
  <c r="BV37" i="41"/>
  <c r="BU37" i="41"/>
  <c r="BT37" i="41"/>
  <c r="BG37" i="41"/>
  <c r="BF37" i="41"/>
  <c r="BE37" i="41"/>
  <c r="BD37" i="41"/>
  <c r="BC37" i="41"/>
  <c r="BB37" i="41"/>
  <c r="BA37" i="41"/>
  <c r="AZ37" i="41"/>
  <c r="AY37" i="41"/>
  <c r="AW37" i="41"/>
  <c r="AV37" i="41"/>
  <c r="AU37" i="41"/>
  <c r="AT37" i="41"/>
  <c r="AS37" i="41"/>
  <c r="AR37" i="41"/>
  <c r="AQ37" i="41"/>
  <c r="AP37" i="41"/>
  <c r="AO37" i="41"/>
  <c r="AM37" i="41"/>
  <c r="AL37" i="41"/>
  <c r="AK37" i="41"/>
  <c r="AJ37" i="41"/>
  <c r="AI37" i="41"/>
  <c r="AH37" i="41"/>
  <c r="AG37" i="41"/>
  <c r="AF37" i="41"/>
  <c r="AE37" i="41"/>
  <c r="AC37" i="41"/>
  <c r="AB37" i="41"/>
  <c r="AA37" i="41"/>
  <c r="Z37" i="41"/>
  <c r="Y37" i="41"/>
  <c r="X37" i="41"/>
  <c r="W37" i="41"/>
  <c r="V37" i="41"/>
  <c r="U37" i="41"/>
  <c r="CB36" i="41"/>
  <c r="CA36" i="41"/>
  <c r="BZ36" i="41"/>
  <c r="BY36" i="41"/>
  <c r="BX36" i="41"/>
  <c r="BW36" i="41"/>
  <c r="BV36" i="41"/>
  <c r="BU36" i="41"/>
  <c r="BT36" i="41"/>
  <c r="BG36" i="41"/>
  <c r="BF36" i="41"/>
  <c r="BE36" i="41"/>
  <c r="BD36" i="41"/>
  <c r="BC36" i="41"/>
  <c r="BB36" i="41"/>
  <c r="BA36" i="41"/>
  <c r="AZ36" i="41"/>
  <c r="AY36" i="41"/>
  <c r="AW36" i="41"/>
  <c r="AV36" i="41"/>
  <c r="AU36" i="41"/>
  <c r="AT36" i="41"/>
  <c r="AS36" i="41"/>
  <c r="AR36" i="41"/>
  <c r="AQ36" i="41"/>
  <c r="AP36" i="41"/>
  <c r="AO36" i="41"/>
  <c r="AM36" i="41"/>
  <c r="AL36" i="41"/>
  <c r="AK36" i="41"/>
  <c r="AJ36" i="41"/>
  <c r="AI36" i="41"/>
  <c r="AH36" i="41"/>
  <c r="AG36" i="41"/>
  <c r="AF36" i="41"/>
  <c r="AE36" i="41"/>
  <c r="AC36" i="41"/>
  <c r="AB36" i="41"/>
  <c r="AA36" i="41"/>
  <c r="Z36" i="41"/>
  <c r="Y36" i="41"/>
  <c r="X36" i="41"/>
  <c r="W36" i="41"/>
  <c r="V36" i="41"/>
  <c r="U36" i="41"/>
  <c r="CB35" i="41"/>
  <c r="CA35" i="41"/>
  <c r="BZ35" i="41"/>
  <c r="BY35" i="41"/>
  <c r="BX35" i="41"/>
  <c r="BW35" i="41"/>
  <c r="BV35" i="41"/>
  <c r="BU35" i="41"/>
  <c r="BT35" i="41"/>
  <c r="BG35" i="41"/>
  <c r="BF35" i="41"/>
  <c r="BE35" i="41"/>
  <c r="BD35" i="41"/>
  <c r="BC35" i="41"/>
  <c r="BB35" i="41"/>
  <c r="BA35" i="41"/>
  <c r="AZ35" i="41"/>
  <c r="AY35" i="41"/>
  <c r="AW35" i="41"/>
  <c r="AV35" i="41"/>
  <c r="AU35" i="41"/>
  <c r="AT35" i="41"/>
  <c r="AS35" i="41"/>
  <c r="AR35" i="41"/>
  <c r="AQ35" i="41"/>
  <c r="AP35" i="41"/>
  <c r="AO35" i="41"/>
  <c r="AM35" i="41"/>
  <c r="AL35" i="41"/>
  <c r="AK35" i="41"/>
  <c r="AJ35" i="41"/>
  <c r="AI35" i="41"/>
  <c r="AH35" i="41"/>
  <c r="AG35" i="41"/>
  <c r="AF35" i="41"/>
  <c r="AE35" i="41"/>
  <c r="AC35" i="41"/>
  <c r="AB35" i="41"/>
  <c r="AA35" i="41"/>
  <c r="Z35" i="41"/>
  <c r="Y35" i="41"/>
  <c r="X35" i="41"/>
  <c r="W35" i="41"/>
  <c r="V35" i="41"/>
  <c r="U35" i="41"/>
  <c r="CB34" i="41"/>
  <c r="CA34" i="41"/>
  <c r="BZ34" i="41"/>
  <c r="BY34" i="41"/>
  <c r="BX34" i="41"/>
  <c r="BW34" i="41"/>
  <c r="BV34" i="41"/>
  <c r="BU34" i="41"/>
  <c r="BT34" i="41"/>
  <c r="BG34" i="41"/>
  <c r="BF34" i="41"/>
  <c r="BE34" i="41"/>
  <c r="BD34" i="41"/>
  <c r="BC34" i="41"/>
  <c r="BB34" i="41"/>
  <c r="BA34" i="41"/>
  <c r="AZ34" i="41"/>
  <c r="AY34" i="41"/>
  <c r="AW34" i="41"/>
  <c r="AV34" i="41"/>
  <c r="AU34" i="41"/>
  <c r="AT34" i="41"/>
  <c r="AS34" i="41"/>
  <c r="AR34" i="41"/>
  <c r="AQ34" i="41"/>
  <c r="AP34" i="41"/>
  <c r="AO34" i="41"/>
  <c r="AM34" i="41"/>
  <c r="AL34" i="41"/>
  <c r="AK34" i="41"/>
  <c r="AJ34" i="41"/>
  <c r="AI34" i="41"/>
  <c r="AH34" i="41"/>
  <c r="AG34" i="41"/>
  <c r="AF34" i="41"/>
  <c r="AE34" i="41"/>
  <c r="AC34" i="41"/>
  <c r="AB34" i="41"/>
  <c r="AA34" i="41"/>
  <c r="Z34" i="41"/>
  <c r="Y34" i="41"/>
  <c r="X34" i="41"/>
  <c r="W34" i="41"/>
  <c r="V34" i="41"/>
  <c r="U34" i="41"/>
  <c r="CB33" i="41"/>
  <c r="CA33" i="41"/>
  <c r="BZ33" i="41"/>
  <c r="BY33" i="41"/>
  <c r="BX33" i="41"/>
  <c r="BW33" i="41"/>
  <c r="BV33" i="41"/>
  <c r="BU33" i="41"/>
  <c r="BT33" i="41"/>
  <c r="BG33" i="41"/>
  <c r="BF33" i="41"/>
  <c r="BE33" i="41"/>
  <c r="BD33" i="41"/>
  <c r="BC33" i="41"/>
  <c r="BB33" i="41"/>
  <c r="BA33" i="41"/>
  <c r="AZ33" i="41"/>
  <c r="AY33" i="41"/>
  <c r="AW33" i="41"/>
  <c r="AV33" i="41"/>
  <c r="AU33" i="41"/>
  <c r="AT33" i="41"/>
  <c r="AS33" i="41"/>
  <c r="AR33" i="41"/>
  <c r="AQ33" i="41"/>
  <c r="AP33" i="41"/>
  <c r="AO33" i="41"/>
  <c r="AM33" i="41"/>
  <c r="AL33" i="41"/>
  <c r="AK33" i="41"/>
  <c r="AJ33" i="41"/>
  <c r="AI33" i="41"/>
  <c r="AH33" i="41"/>
  <c r="AG33" i="41"/>
  <c r="AF33" i="41"/>
  <c r="AE33" i="41"/>
  <c r="AC33" i="41"/>
  <c r="AB33" i="41"/>
  <c r="AA33" i="41"/>
  <c r="Z33" i="41"/>
  <c r="Y33" i="41"/>
  <c r="X33" i="41"/>
  <c r="W33" i="41"/>
  <c r="V33" i="41"/>
  <c r="U33" i="41"/>
  <c r="CB32" i="41"/>
  <c r="CA32" i="41"/>
  <c r="BZ32" i="41"/>
  <c r="BY32" i="41"/>
  <c r="BX32" i="41"/>
  <c r="BW32" i="41"/>
  <c r="BV32" i="41"/>
  <c r="BU32" i="41"/>
  <c r="BT32" i="41"/>
  <c r="BG32" i="41"/>
  <c r="BF32" i="41"/>
  <c r="BE32" i="41"/>
  <c r="BD32" i="41"/>
  <c r="BC32" i="41"/>
  <c r="BB32" i="41"/>
  <c r="BA32" i="41"/>
  <c r="AZ32" i="41"/>
  <c r="AY32" i="41"/>
  <c r="AW32" i="41"/>
  <c r="AV32" i="41"/>
  <c r="AU32" i="41"/>
  <c r="AT32" i="41"/>
  <c r="AS32" i="41"/>
  <c r="AR32" i="41"/>
  <c r="AQ32" i="41"/>
  <c r="AP32" i="41"/>
  <c r="AO32" i="41"/>
  <c r="AM32" i="41"/>
  <c r="AL32" i="41"/>
  <c r="AK32" i="41"/>
  <c r="AJ32" i="41"/>
  <c r="AI32" i="41"/>
  <c r="AH32" i="41"/>
  <c r="AG32" i="41"/>
  <c r="AF32" i="41"/>
  <c r="AE32" i="41"/>
  <c r="AC32" i="41"/>
  <c r="AB32" i="41"/>
  <c r="AA32" i="41"/>
  <c r="Z32" i="41"/>
  <c r="Y32" i="41"/>
  <c r="X32" i="41"/>
  <c r="W32" i="41"/>
  <c r="V32" i="41"/>
  <c r="U32" i="41"/>
  <c r="CB31" i="41"/>
  <c r="CA31" i="41"/>
  <c r="BZ31" i="41"/>
  <c r="BY31" i="41"/>
  <c r="BX31" i="41"/>
  <c r="BW31" i="41"/>
  <c r="BV31" i="41"/>
  <c r="BU31" i="41"/>
  <c r="BT31" i="41"/>
  <c r="BG31" i="41"/>
  <c r="BF31" i="41"/>
  <c r="BE31" i="41"/>
  <c r="BD31" i="41"/>
  <c r="BC31" i="41"/>
  <c r="BB31" i="41"/>
  <c r="BA31" i="41"/>
  <c r="AZ31" i="41"/>
  <c r="AY31" i="41"/>
  <c r="AW31" i="41"/>
  <c r="AV31" i="41"/>
  <c r="AU31" i="41"/>
  <c r="AT31" i="41"/>
  <c r="AS31" i="41"/>
  <c r="AR31" i="41"/>
  <c r="AQ31" i="41"/>
  <c r="AP31" i="41"/>
  <c r="AO31" i="41"/>
  <c r="AM31" i="41"/>
  <c r="AL31" i="41"/>
  <c r="AK31" i="41"/>
  <c r="AJ31" i="41"/>
  <c r="AI31" i="41"/>
  <c r="AH31" i="41"/>
  <c r="AG31" i="41"/>
  <c r="AF31" i="41"/>
  <c r="AE31" i="41"/>
  <c r="AC31" i="41"/>
  <c r="AB31" i="41"/>
  <c r="AA31" i="41"/>
  <c r="Z31" i="41"/>
  <c r="Y31" i="41"/>
  <c r="X31" i="41"/>
  <c r="W31" i="41"/>
  <c r="V31" i="41"/>
  <c r="U31" i="41"/>
  <c r="CB30" i="41"/>
  <c r="CA30" i="41"/>
  <c r="BZ30" i="41"/>
  <c r="BY30" i="41"/>
  <c r="BX30" i="41"/>
  <c r="BW30" i="41"/>
  <c r="BV30" i="41"/>
  <c r="BU30" i="41"/>
  <c r="BT30" i="41"/>
  <c r="BG30" i="41"/>
  <c r="BF30" i="41"/>
  <c r="BE30" i="41"/>
  <c r="BD30" i="41"/>
  <c r="BC30" i="41"/>
  <c r="BB30" i="41"/>
  <c r="BA30" i="41"/>
  <c r="AZ30" i="41"/>
  <c r="AY30" i="41"/>
  <c r="AW30" i="41"/>
  <c r="AV30" i="41"/>
  <c r="AU30" i="41"/>
  <c r="AT30" i="41"/>
  <c r="AS30" i="41"/>
  <c r="AR30" i="41"/>
  <c r="AQ30" i="41"/>
  <c r="AP30" i="41"/>
  <c r="AO30" i="41"/>
  <c r="AM30" i="41"/>
  <c r="AL30" i="41"/>
  <c r="AK30" i="41"/>
  <c r="AJ30" i="41"/>
  <c r="AI30" i="41"/>
  <c r="AH30" i="41"/>
  <c r="AG30" i="41"/>
  <c r="AF30" i="41"/>
  <c r="AE30" i="41"/>
  <c r="AC30" i="41"/>
  <c r="AB30" i="41"/>
  <c r="AA30" i="41"/>
  <c r="Z30" i="41"/>
  <c r="Y30" i="41"/>
  <c r="X30" i="41"/>
  <c r="W30" i="41"/>
  <c r="V30" i="41"/>
  <c r="U30" i="41"/>
  <c r="CB29" i="41"/>
  <c r="CA29" i="41"/>
  <c r="BZ29" i="41"/>
  <c r="BY29" i="41"/>
  <c r="BX29" i="41"/>
  <c r="BW29" i="41"/>
  <c r="BV29" i="41"/>
  <c r="BU29" i="41"/>
  <c r="BT29" i="41"/>
  <c r="BG29" i="41"/>
  <c r="BF29" i="41"/>
  <c r="BE29" i="41"/>
  <c r="BD29" i="41"/>
  <c r="BC29" i="41"/>
  <c r="BB29" i="41"/>
  <c r="BA29" i="41"/>
  <c r="AZ29" i="41"/>
  <c r="AY29" i="41"/>
  <c r="AW29" i="41"/>
  <c r="AV29" i="41"/>
  <c r="AU29" i="41"/>
  <c r="AT29" i="41"/>
  <c r="AS29" i="41"/>
  <c r="AR29" i="41"/>
  <c r="AQ29" i="41"/>
  <c r="AP29" i="41"/>
  <c r="AO29" i="41"/>
  <c r="AM29" i="41"/>
  <c r="AL29" i="41"/>
  <c r="AK29" i="41"/>
  <c r="AJ29" i="41"/>
  <c r="AI29" i="41"/>
  <c r="AH29" i="41"/>
  <c r="AG29" i="41"/>
  <c r="AF29" i="41"/>
  <c r="AE29" i="41"/>
  <c r="AC29" i="41"/>
  <c r="AB29" i="41"/>
  <c r="AA29" i="41"/>
  <c r="Z29" i="41"/>
  <c r="Y29" i="41"/>
  <c r="X29" i="41"/>
  <c r="W29" i="41"/>
  <c r="V29" i="41"/>
  <c r="U29" i="41"/>
  <c r="CB28" i="41"/>
  <c r="CA28" i="41"/>
  <c r="BZ28" i="41"/>
  <c r="BY28" i="41"/>
  <c r="BX28" i="41"/>
  <c r="BW28" i="41"/>
  <c r="BV28" i="41"/>
  <c r="BU28" i="41"/>
  <c r="BT28" i="41"/>
  <c r="BG28" i="41"/>
  <c r="BF28" i="41"/>
  <c r="BE28" i="41"/>
  <c r="BD28" i="41"/>
  <c r="BC28" i="41"/>
  <c r="BB28" i="41"/>
  <c r="BA28" i="41"/>
  <c r="AZ28" i="41"/>
  <c r="AY28" i="41"/>
  <c r="AW28" i="41"/>
  <c r="AV28" i="41"/>
  <c r="AU28" i="41"/>
  <c r="AT28" i="41"/>
  <c r="AS28" i="41"/>
  <c r="AR28" i="41"/>
  <c r="AQ28" i="41"/>
  <c r="AP28" i="41"/>
  <c r="AO28" i="41"/>
  <c r="AM28" i="41"/>
  <c r="AL28" i="41"/>
  <c r="AK28" i="41"/>
  <c r="AJ28" i="41"/>
  <c r="AI28" i="41"/>
  <c r="AH28" i="41"/>
  <c r="AG28" i="41"/>
  <c r="AF28" i="41"/>
  <c r="AE28" i="41"/>
  <c r="AC28" i="41"/>
  <c r="AB28" i="41"/>
  <c r="AA28" i="41"/>
  <c r="Z28" i="41"/>
  <c r="Y28" i="41"/>
  <c r="X28" i="41"/>
  <c r="W28" i="41"/>
  <c r="V28" i="41"/>
  <c r="U28" i="41"/>
  <c r="CB27" i="41"/>
  <c r="CA27" i="41"/>
  <c r="BZ27" i="41"/>
  <c r="BY27" i="41"/>
  <c r="BX27" i="41"/>
  <c r="BW27" i="41"/>
  <c r="BV27" i="41"/>
  <c r="BU27" i="41"/>
  <c r="BT27" i="41"/>
  <c r="BG27" i="41"/>
  <c r="BF27" i="41"/>
  <c r="BE27" i="41"/>
  <c r="BD27" i="41"/>
  <c r="BC27" i="41"/>
  <c r="BB27" i="41"/>
  <c r="BA27" i="41"/>
  <c r="AZ27" i="41"/>
  <c r="AY27" i="41"/>
  <c r="AW27" i="41"/>
  <c r="AV27" i="41"/>
  <c r="AU27" i="41"/>
  <c r="AT27" i="41"/>
  <c r="AS27" i="41"/>
  <c r="AR27" i="41"/>
  <c r="AQ27" i="41"/>
  <c r="AP27" i="41"/>
  <c r="AO27" i="41"/>
  <c r="AM27" i="41"/>
  <c r="AL27" i="41"/>
  <c r="AK27" i="41"/>
  <c r="AJ27" i="41"/>
  <c r="AI27" i="41"/>
  <c r="AH27" i="41"/>
  <c r="AG27" i="41"/>
  <c r="AF27" i="41"/>
  <c r="AE27" i="41"/>
  <c r="AC27" i="41"/>
  <c r="AB27" i="41"/>
  <c r="AA27" i="41"/>
  <c r="Z27" i="41"/>
  <c r="Y27" i="41"/>
  <c r="X27" i="41"/>
  <c r="W27" i="41"/>
  <c r="V27" i="41"/>
  <c r="U27" i="41"/>
  <c r="CB26" i="41"/>
  <c r="CA26" i="41"/>
  <c r="BZ26" i="41"/>
  <c r="BY26" i="41"/>
  <c r="BX26" i="41"/>
  <c r="BW26" i="41"/>
  <c r="BV26" i="41"/>
  <c r="BU26" i="41"/>
  <c r="BT26" i="41"/>
  <c r="BG26" i="41"/>
  <c r="BF26" i="41"/>
  <c r="BE26" i="41"/>
  <c r="BD26" i="41"/>
  <c r="BC26" i="41"/>
  <c r="BB26" i="41"/>
  <c r="BA26" i="41"/>
  <c r="AZ26" i="41"/>
  <c r="AY26" i="41"/>
  <c r="AW26" i="41"/>
  <c r="AV26" i="41"/>
  <c r="AU26" i="41"/>
  <c r="AT26" i="41"/>
  <c r="AS26" i="41"/>
  <c r="AR26" i="41"/>
  <c r="AQ26" i="41"/>
  <c r="AP26" i="41"/>
  <c r="AO26" i="41"/>
  <c r="AM26" i="41"/>
  <c r="AL26" i="41"/>
  <c r="AK26" i="41"/>
  <c r="AJ26" i="41"/>
  <c r="AI26" i="41"/>
  <c r="AH26" i="41"/>
  <c r="AG26" i="41"/>
  <c r="AF26" i="41"/>
  <c r="AE26" i="41"/>
  <c r="AC26" i="41"/>
  <c r="AB26" i="41"/>
  <c r="AA26" i="41"/>
  <c r="Z26" i="41"/>
  <c r="Y26" i="41"/>
  <c r="X26" i="41"/>
  <c r="W26" i="41"/>
  <c r="V26" i="41"/>
  <c r="U26" i="41"/>
  <c r="CB25" i="41"/>
  <c r="CA25" i="41"/>
  <c r="BZ25" i="41"/>
  <c r="BY25" i="41"/>
  <c r="BX25" i="41"/>
  <c r="BW25" i="41"/>
  <c r="BV25" i="41"/>
  <c r="BU25" i="41"/>
  <c r="BT25" i="41"/>
  <c r="BG25" i="41"/>
  <c r="BF25" i="41"/>
  <c r="BE25" i="41"/>
  <c r="BD25" i="41"/>
  <c r="BC25" i="41"/>
  <c r="BB25" i="41"/>
  <c r="BA25" i="41"/>
  <c r="AZ25" i="41"/>
  <c r="AY25" i="41"/>
  <c r="AW25" i="41"/>
  <c r="AV25" i="41"/>
  <c r="AU25" i="41"/>
  <c r="AT25" i="41"/>
  <c r="AS25" i="41"/>
  <c r="AR25" i="41"/>
  <c r="AQ25" i="41"/>
  <c r="AP25" i="41"/>
  <c r="AO25" i="41"/>
  <c r="AM25" i="41"/>
  <c r="AL25" i="41"/>
  <c r="AK25" i="41"/>
  <c r="AJ25" i="41"/>
  <c r="AI25" i="41"/>
  <c r="AH25" i="41"/>
  <c r="AG25" i="41"/>
  <c r="AF25" i="41"/>
  <c r="AE25" i="41"/>
  <c r="AC25" i="41"/>
  <c r="AB25" i="41"/>
  <c r="AA25" i="41"/>
  <c r="Z25" i="41"/>
  <c r="Y25" i="41"/>
  <c r="X25" i="41"/>
  <c r="W25" i="41"/>
  <c r="V25" i="41"/>
  <c r="U25" i="41"/>
  <c r="CB24" i="41"/>
  <c r="CA24" i="41"/>
  <c r="BZ24" i="41"/>
  <c r="BY24" i="41"/>
  <c r="BX24" i="41"/>
  <c r="BW24" i="41"/>
  <c r="BV24" i="41"/>
  <c r="BU24" i="41"/>
  <c r="BT24" i="41"/>
  <c r="BG24" i="41"/>
  <c r="BF24" i="41"/>
  <c r="BE24" i="41"/>
  <c r="BD24" i="41"/>
  <c r="BC24" i="41"/>
  <c r="BB24" i="41"/>
  <c r="BA24" i="41"/>
  <c r="AZ24" i="41"/>
  <c r="AY24" i="41"/>
  <c r="AW24" i="41"/>
  <c r="AV24" i="41"/>
  <c r="AU24" i="41"/>
  <c r="AT24" i="41"/>
  <c r="AS24" i="41"/>
  <c r="AR24" i="41"/>
  <c r="AQ24" i="41"/>
  <c r="AP24" i="41"/>
  <c r="AO24" i="41"/>
  <c r="AM24" i="41"/>
  <c r="AL24" i="41"/>
  <c r="AK24" i="41"/>
  <c r="AJ24" i="41"/>
  <c r="AI24" i="41"/>
  <c r="AH24" i="41"/>
  <c r="AG24" i="41"/>
  <c r="AF24" i="41"/>
  <c r="AE24" i="41"/>
  <c r="AC24" i="41"/>
  <c r="AB24" i="41"/>
  <c r="AA24" i="41"/>
  <c r="Z24" i="41"/>
  <c r="Y24" i="41"/>
  <c r="X24" i="41"/>
  <c r="W24" i="41"/>
  <c r="V24" i="41"/>
  <c r="U24" i="41"/>
  <c r="CB23" i="41"/>
  <c r="CA23" i="41"/>
  <c r="BZ23" i="41"/>
  <c r="BY23" i="41"/>
  <c r="BX23" i="41"/>
  <c r="BW23" i="41"/>
  <c r="BV23" i="41"/>
  <c r="BU23" i="41"/>
  <c r="BT23" i="41"/>
  <c r="BG23" i="41"/>
  <c r="BF23" i="41"/>
  <c r="BE23" i="41"/>
  <c r="BD23" i="41"/>
  <c r="BC23" i="41"/>
  <c r="BB23" i="41"/>
  <c r="BA23" i="41"/>
  <c r="AZ23" i="41"/>
  <c r="AY23" i="41"/>
  <c r="AW23" i="41"/>
  <c r="AV23" i="41"/>
  <c r="AU23" i="41"/>
  <c r="AT23" i="41"/>
  <c r="AS23" i="41"/>
  <c r="AR23" i="41"/>
  <c r="AQ23" i="41"/>
  <c r="AP23" i="41"/>
  <c r="AO23" i="41"/>
  <c r="AM23" i="41"/>
  <c r="AL23" i="41"/>
  <c r="AK23" i="41"/>
  <c r="AJ23" i="41"/>
  <c r="AI23" i="41"/>
  <c r="AH23" i="41"/>
  <c r="AG23" i="41"/>
  <c r="AF23" i="41"/>
  <c r="AE23" i="41"/>
  <c r="AC23" i="41"/>
  <c r="AB23" i="41"/>
  <c r="AA23" i="41"/>
  <c r="Z23" i="41"/>
  <c r="Y23" i="41"/>
  <c r="X23" i="41"/>
  <c r="W23" i="41"/>
  <c r="V23" i="41"/>
  <c r="U23" i="41"/>
  <c r="CB22" i="41"/>
  <c r="CA22" i="41"/>
  <c r="BZ22" i="41"/>
  <c r="BY22" i="41"/>
  <c r="BX22" i="41"/>
  <c r="BW22" i="41"/>
  <c r="BV22" i="41"/>
  <c r="BU22" i="41"/>
  <c r="BT22" i="41"/>
  <c r="BG22" i="41"/>
  <c r="BF22" i="41"/>
  <c r="BE22" i="41"/>
  <c r="BD22" i="41"/>
  <c r="BC22" i="41"/>
  <c r="BB22" i="41"/>
  <c r="BA22" i="41"/>
  <c r="AZ22" i="41"/>
  <c r="AY22" i="41"/>
  <c r="AW22" i="41"/>
  <c r="AV22" i="41"/>
  <c r="AU22" i="41"/>
  <c r="AT22" i="41"/>
  <c r="AS22" i="41"/>
  <c r="AR22" i="41"/>
  <c r="AQ22" i="41"/>
  <c r="AP22" i="41"/>
  <c r="AO22" i="41"/>
  <c r="AM22" i="41"/>
  <c r="AL22" i="41"/>
  <c r="AK22" i="41"/>
  <c r="AJ22" i="41"/>
  <c r="AI22" i="41"/>
  <c r="AH22" i="41"/>
  <c r="AG22" i="41"/>
  <c r="AF22" i="41"/>
  <c r="AE22" i="41"/>
  <c r="AC22" i="41"/>
  <c r="AB22" i="41"/>
  <c r="AA22" i="41"/>
  <c r="Z22" i="41"/>
  <c r="Y22" i="41"/>
  <c r="X22" i="41"/>
  <c r="W22" i="41"/>
  <c r="V22" i="41"/>
  <c r="U22" i="41"/>
  <c r="CB21" i="41"/>
  <c r="CA21" i="41"/>
  <c r="BZ21" i="41"/>
  <c r="BY21" i="41"/>
  <c r="BX21" i="41"/>
  <c r="BW21" i="41"/>
  <c r="BV21" i="41"/>
  <c r="BU21" i="41"/>
  <c r="BT21" i="41"/>
  <c r="BG21" i="41"/>
  <c r="BF21" i="41"/>
  <c r="BE21" i="41"/>
  <c r="BD21" i="41"/>
  <c r="BC21" i="41"/>
  <c r="BB21" i="41"/>
  <c r="BA21" i="41"/>
  <c r="AZ21" i="41"/>
  <c r="AY21" i="41"/>
  <c r="AW21" i="41"/>
  <c r="AV21" i="41"/>
  <c r="AU21" i="41"/>
  <c r="AT21" i="41"/>
  <c r="AS21" i="41"/>
  <c r="AR21" i="41"/>
  <c r="AQ21" i="41"/>
  <c r="AP21" i="41"/>
  <c r="AO21" i="41"/>
  <c r="AM21" i="41"/>
  <c r="AL21" i="41"/>
  <c r="AK21" i="41"/>
  <c r="AJ21" i="41"/>
  <c r="AI21" i="41"/>
  <c r="AH21" i="41"/>
  <c r="AG21" i="41"/>
  <c r="AF21" i="41"/>
  <c r="AE21" i="41"/>
  <c r="AC21" i="41"/>
  <c r="AB21" i="41"/>
  <c r="AA21" i="41"/>
  <c r="Z21" i="41"/>
  <c r="Y21" i="41"/>
  <c r="X21" i="41"/>
  <c r="W21" i="41"/>
  <c r="V21" i="41"/>
  <c r="U21" i="41"/>
  <c r="CB20" i="41"/>
  <c r="CA20" i="41"/>
  <c r="BZ20" i="41"/>
  <c r="BY20" i="41"/>
  <c r="BX20" i="41"/>
  <c r="BW20" i="41"/>
  <c r="BV20" i="41"/>
  <c r="BU20" i="41"/>
  <c r="BT20" i="41"/>
  <c r="BG20" i="41"/>
  <c r="BF20" i="41"/>
  <c r="BE20" i="41"/>
  <c r="BD20" i="41"/>
  <c r="BC20" i="41"/>
  <c r="BB20" i="41"/>
  <c r="BA20" i="41"/>
  <c r="AZ20" i="41"/>
  <c r="AY20" i="41"/>
  <c r="AW20" i="41"/>
  <c r="AV20" i="41"/>
  <c r="AU20" i="41"/>
  <c r="AT20" i="41"/>
  <c r="AS20" i="41"/>
  <c r="AR20" i="41"/>
  <c r="AQ20" i="41"/>
  <c r="AP20" i="41"/>
  <c r="AO20" i="41"/>
  <c r="AM20" i="41"/>
  <c r="AL20" i="41"/>
  <c r="AK20" i="41"/>
  <c r="AJ20" i="41"/>
  <c r="AI20" i="41"/>
  <c r="AH20" i="41"/>
  <c r="AG20" i="41"/>
  <c r="AF20" i="41"/>
  <c r="AE20" i="41"/>
  <c r="AC20" i="41"/>
  <c r="AB20" i="41"/>
  <c r="AA20" i="41"/>
  <c r="Z20" i="41"/>
  <c r="Y20" i="41"/>
  <c r="X20" i="41"/>
  <c r="W20" i="41"/>
  <c r="V20" i="41"/>
  <c r="U20" i="41"/>
  <c r="CB19" i="41"/>
  <c r="CA19" i="41"/>
  <c r="BZ19" i="41"/>
  <c r="BY19" i="41"/>
  <c r="BX19" i="41"/>
  <c r="BW19" i="41"/>
  <c r="BV19" i="41"/>
  <c r="BU19" i="41"/>
  <c r="BT19" i="41"/>
  <c r="BG19" i="41"/>
  <c r="BF19" i="41"/>
  <c r="BE19" i="41"/>
  <c r="BD19" i="41"/>
  <c r="BC19" i="41"/>
  <c r="BB19" i="41"/>
  <c r="BA19" i="41"/>
  <c r="AZ19" i="41"/>
  <c r="AY19" i="41"/>
  <c r="AW19" i="41"/>
  <c r="AV19" i="41"/>
  <c r="AU19" i="41"/>
  <c r="AT19" i="41"/>
  <c r="AS19" i="41"/>
  <c r="AR19" i="41"/>
  <c r="AQ19" i="41"/>
  <c r="AP19" i="41"/>
  <c r="AO19" i="41"/>
  <c r="AM19" i="41"/>
  <c r="AL19" i="41"/>
  <c r="AK19" i="41"/>
  <c r="AJ19" i="41"/>
  <c r="AI19" i="41"/>
  <c r="AH19" i="41"/>
  <c r="AG19" i="41"/>
  <c r="AF19" i="41"/>
  <c r="AE19" i="41"/>
  <c r="AC19" i="41"/>
  <c r="AB19" i="41"/>
  <c r="AA19" i="41"/>
  <c r="Z19" i="41"/>
  <c r="Y19" i="41"/>
  <c r="X19" i="41"/>
  <c r="W19" i="41"/>
  <c r="V19" i="41"/>
  <c r="U19" i="41"/>
  <c r="CB18" i="41"/>
  <c r="CA18" i="41"/>
  <c r="BZ18" i="41"/>
  <c r="BY18" i="41"/>
  <c r="BX18" i="41"/>
  <c r="BW18" i="41"/>
  <c r="BV18" i="41"/>
  <c r="BU18" i="41"/>
  <c r="BT18" i="41"/>
  <c r="BG18" i="41"/>
  <c r="BF18" i="41"/>
  <c r="BE18" i="41"/>
  <c r="BD18" i="41"/>
  <c r="BC18" i="41"/>
  <c r="BB18" i="41"/>
  <c r="BA18" i="41"/>
  <c r="AZ18" i="41"/>
  <c r="AY18" i="41"/>
  <c r="AW18" i="41"/>
  <c r="AV18" i="41"/>
  <c r="AU18" i="41"/>
  <c r="AT18" i="41"/>
  <c r="AS18" i="41"/>
  <c r="AR18" i="41"/>
  <c r="AQ18" i="41"/>
  <c r="AP18" i="41"/>
  <c r="AO18" i="41"/>
  <c r="AM18" i="41"/>
  <c r="AL18" i="41"/>
  <c r="AK18" i="41"/>
  <c r="AJ18" i="41"/>
  <c r="AI18" i="41"/>
  <c r="AH18" i="41"/>
  <c r="AG18" i="41"/>
  <c r="AF18" i="41"/>
  <c r="AE18" i="41"/>
  <c r="AC18" i="41"/>
  <c r="AB18" i="41"/>
  <c r="AA18" i="41"/>
  <c r="Z18" i="41"/>
  <c r="Y18" i="41"/>
  <c r="X18" i="41"/>
  <c r="W18" i="41"/>
  <c r="V18" i="41"/>
  <c r="U18" i="41"/>
  <c r="CB17" i="41"/>
  <c r="CA17" i="41"/>
  <c r="BZ17" i="41"/>
  <c r="BY17" i="41"/>
  <c r="BX17" i="41"/>
  <c r="BW17" i="41"/>
  <c r="BV17" i="41"/>
  <c r="BU17" i="41"/>
  <c r="BT17" i="41"/>
  <c r="BG17" i="41"/>
  <c r="BF17" i="41"/>
  <c r="BE17" i="41"/>
  <c r="BD17" i="41"/>
  <c r="BC17" i="41"/>
  <c r="BB17" i="41"/>
  <c r="BA17" i="41"/>
  <c r="AZ17" i="41"/>
  <c r="AY17" i="41"/>
  <c r="AW17" i="41"/>
  <c r="AV17" i="41"/>
  <c r="AU17" i="41"/>
  <c r="AT17" i="41"/>
  <c r="AS17" i="41"/>
  <c r="AR17" i="41"/>
  <c r="AQ17" i="41"/>
  <c r="AP17" i="41"/>
  <c r="AO17" i="41"/>
  <c r="AM17" i="41"/>
  <c r="AL17" i="41"/>
  <c r="AK17" i="41"/>
  <c r="AJ17" i="41"/>
  <c r="AI17" i="41"/>
  <c r="AH17" i="41"/>
  <c r="AG17" i="41"/>
  <c r="AF17" i="41"/>
  <c r="AE17" i="41"/>
  <c r="AC17" i="41"/>
  <c r="AB17" i="41"/>
  <c r="AA17" i="41"/>
  <c r="Z17" i="41"/>
  <c r="Y17" i="41"/>
  <c r="X17" i="41"/>
  <c r="W17" i="41"/>
  <c r="V17" i="41"/>
  <c r="U17" i="41"/>
  <c r="CB16" i="41"/>
  <c r="CA16" i="41"/>
  <c r="BZ16" i="41"/>
  <c r="BY16" i="41"/>
  <c r="BX16" i="41"/>
  <c r="BW16" i="41"/>
  <c r="BV16" i="41"/>
  <c r="BU16" i="41"/>
  <c r="BT16" i="41"/>
  <c r="BG16" i="41"/>
  <c r="BF16" i="41"/>
  <c r="BE16" i="41"/>
  <c r="BD16" i="41"/>
  <c r="BC16" i="41"/>
  <c r="BB16" i="41"/>
  <c r="BA16" i="41"/>
  <c r="AZ16" i="41"/>
  <c r="AY16" i="41"/>
  <c r="AW16" i="41"/>
  <c r="AV16" i="41"/>
  <c r="AU16" i="41"/>
  <c r="AT16" i="41"/>
  <c r="AS16" i="41"/>
  <c r="AR16" i="41"/>
  <c r="AQ16" i="41"/>
  <c r="AP16" i="41"/>
  <c r="AO16" i="41"/>
  <c r="AM16" i="41"/>
  <c r="AL16" i="41"/>
  <c r="AK16" i="41"/>
  <c r="AJ16" i="41"/>
  <c r="AI16" i="41"/>
  <c r="AH16" i="41"/>
  <c r="AG16" i="41"/>
  <c r="AF16" i="41"/>
  <c r="AE16" i="41"/>
  <c r="AC16" i="41"/>
  <c r="AB16" i="41"/>
  <c r="AA16" i="41"/>
  <c r="Z16" i="41"/>
  <c r="Y16" i="41"/>
  <c r="X16" i="41"/>
  <c r="W16" i="41"/>
  <c r="V16" i="41"/>
  <c r="U16" i="41"/>
  <c r="CB15" i="41"/>
  <c r="CA15" i="41"/>
  <c r="BZ15" i="41"/>
  <c r="BY15" i="41"/>
  <c r="BX15" i="41"/>
  <c r="BW15" i="41"/>
  <c r="BV15" i="41"/>
  <c r="BU15" i="41"/>
  <c r="BT15" i="41"/>
  <c r="BG15" i="41"/>
  <c r="BF15" i="41"/>
  <c r="BE15" i="41"/>
  <c r="BD15" i="41"/>
  <c r="BC15" i="41"/>
  <c r="BB15" i="41"/>
  <c r="BA15" i="41"/>
  <c r="AZ15" i="41"/>
  <c r="AY15" i="41"/>
  <c r="AW15" i="41"/>
  <c r="AV15" i="41"/>
  <c r="AU15" i="41"/>
  <c r="AT15" i="41"/>
  <c r="AS15" i="41"/>
  <c r="AR15" i="41"/>
  <c r="AQ15" i="41"/>
  <c r="AP15" i="41"/>
  <c r="AO15" i="41"/>
  <c r="AM15" i="41"/>
  <c r="AL15" i="41"/>
  <c r="AK15" i="41"/>
  <c r="AJ15" i="41"/>
  <c r="AI15" i="41"/>
  <c r="AH15" i="41"/>
  <c r="AG15" i="41"/>
  <c r="AF15" i="41"/>
  <c r="AE15" i="41"/>
  <c r="AC15" i="41"/>
  <c r="AB15" i="41"/>
  <c r="AA15" i="41"/>
  <c r="Z15" i="41"/>
  <c r="Y15" i="41"/>
  <c r="X15" i="41"/>
  <c r="W15" i="41"/>
  <c r="V15" i="41"/>
  <c r="U15" i="41"/>
  <c r="S45" i="40"/>
  <c r="S43" i="40"/>
  <c r="CB42" i="40"/>
  <c r="CA42" i="40"/>
  <c r="BZ42" i="40"/>
  <c r="BY42" i="40"/>
  <c r="BX42" i="40"/>
  <c r="BW42" i="40"/>
  <c r="BV42" i="40"/>
  <c r="BU42" i="40"/>
  <c r="BT42" i="40"/>
  <c r="BG42" i="40"/>
  <c r="BF42" i="40"/>
  <c r="BE42" i="40"/>
  <c r="BD42" i="40"/>
  <c r="BC42" i="40"/>
  <c r="BB42" i="40"/>
  <c r="BA42" i="40"/>
  <c r="AZ42" i="40"/>
  <c r="AY42" i="40"/>
  <c r="AW42" i="40"/>
  <c r="AV42" i="40"/>
  <c r="AU42" i="40"/>
  <c r="AT42" i="40"/>
  <c r="AS42" i="40"/>
  <c r="AR42" i="40"/>
  <c r="AQ42" i="40"/>
  <c r="AP42" i="40"/>
  <c r="AO42" i="40"/>
  <c r="AM42" i="40"/>
  <c r="AL42" i="40"/>
  <c r="AK42" i="40"/>
  <c r="AJ42" i="40"/>
  <c r="AI42" i="40"/>
  <c r="AH42" i="40"/>
  <c r="AG42" i="40"/>
  <c r="AF42" i="40"/>
  <c r="AE42" i="40"/>
  <c r="AC42" i="40"/>
  <c r="AB42" i="40"/>
  <c r="AA42" i="40"/>
  <c r="Z42" i="40"/>
  <c r="Y42" i="40"/>
  <c r="X42" i="40"/>
  <c r="W42" i="40"/>
  <c r="V42" i="40"/>
  <c r="U42" i="40"/>
  <c r="CB41" i="40"/>
  <c r="CA41" i="40"/>
  <c r="BZ41" i="40"/>
  <c r="BY41" i="40"/>
  <c r="BX41" i="40"/>
  <c r="BW41" i="40"/>
  <c r="BV41" i="40"/>
  <c r="BU41" i="40"/>
  <c r="BT41" i="40"/>
  <c r="BG41" i="40"/>
  <c r="BF41" i="40"/>
  <c r="BE41" i="40"/>
  <c r="BD41" i="40"/>
  <c r="BC41" i="40"/>
  <c r="BB41" i="40"/>
  <c r="BA41" i="40"/>
  <c r="AZ41" i="40"/>
  <c r="AY41" i="40"/>
  <c r="AW41" i="40"/>
  <c r="AV41" i="40"/>
  <c r="AU41" i="40"/>
  <c r="AT41" i="40"/>
  <c r="AS41" i="40"/>
  <c r="AR41" i="40"/>
  <c r="AQ41" i="40"/>
  <c r="AP41" i="40"/>
  <c r="AO41" i="40"/>
  <c r="AM41" i="40"/>
  <c r="AL41" i="40"/>
  <c r="AK41" i="40"/>
  <c r="AJ41" i="40"/>
  <c r="AI41" i="40"/>
  <c r="AH41" i="40"/>
  <c r="AG41" i="40"/>
  <c r="AF41" i="40"/>
  <c r="AE41" i="40"/>
  <c r="AC41" i="40"/>
  <c r="AB41" i="40"/>
  <c r="AA41" i="40"/>
  <c r="Z41" i="40"/>
  <c r="Y41" i="40"/>
  <c r="X41" i="40"/>
  <c r="W41" i="40"/>
  <c r="V41" i="40"/>
  <c r="U41" i="40"/>
  <c r="CB40" i="40"/>
  <c r="CA40" i="40"/>
  <c r="BZ40" i="40"/>
  <c r="BY40" i="40"/>
  <c r="BX40" i="40"/>
  <c r="BW40" i="40"/>
  <c r="BV40" i="40"/>
  <c r="BU40" i="40"/>
  <c r="BT40" i="40"/>
  <c r="BG40" i="40"/>
  <c r="BF40" i="40"/>
  <c r="BE40" i="40"/>
  <c r="BD40" i="40"/>
  <c r="BC40" i="40"/>
  <c r="BB40" i="40"/>
  <c r="BA40" i="40"/>
  <c r="AZ40" i="40"/>
  <c r="AY40" i="40"/>
  <c r="AW40" i="40"/>
  <c r="AV40" i="40"/>
  <c r="AU40" i="40"/>
  <c r="AT40" i="40"/>
  <c r="AS40" i="40"/>
  <c r="AR40" i="40"/>
  <c r="AQ40" i="40"/>
  <c r="AP40" i="40"/>
  <c r="AO40" i="40"/>
  <c r="AM40" i="40"/>
  <c r="AL40" i="40"/>
  <c r="AK40" i="40"/>
  <c r="AJ40" i="40"/>
  <c r="AI40" i="40"/>
  <c r="AH40" i="40"/>
  <c r="AG40" i="40"/>
  <c r="AF40" i="40"/>
  <c r="AE40" i="40"/>
  <c r="AC40" i="40"/>
  <c r="AB40" i="40"/>
  <c r="AA40" i="40"/>
  <c r="Z40" i="40"/>
  <c r="Y40" i="40"/>
  <c r="X40" i="40"/>
  <c r="W40" i="40"/>
  <c r="V40" i="40"/>
  <c r="U40" i="40"/>
  <c r="CB39" i="40"/>
  <c r="CA39" i="40"/>
  <c r="BZ39" i="40"/>
  <c r="BY39" i="40"/>
  <c r="BX39" i="40"/>
  <c r="BW39" i="40"/>
  <c r="BV39" i="40"/>
  <c r="BU39" i="40"/>
  <c r="BT39" i="40"/>
  <c r="BG39" i="40"/>
  <c r="BF39" i="40"/>
  <c r="BE39" i="40"/>
  <c r="BD39" i="40"/>
  <c r="BC39" i="40"/>
  <c r="BB39" i="40"/>
  <c r="BA39" i="40"/>
  <c r="AZ39" i="40"/>
  <c r="AY39" i="40"/>
  <c r="AW39" i="40"/>
  <c r="AV39" i="40"/>
  <c r="AU39" i="40"/>
  <c r="AT39" i="40"/>
  <c r="AS39" i="40"/>
  <c r="AR39" i="40"/>
  <c r="AQ39" i="40"/>
  <c r="AP39" i="40"/>
  <c r="AO39" i="40"/>
  <c r="AM39" i="40"/>
  <c r="AL39" i="40"/>
  <c r="AK39" i="40"/>
  <c r="AJ39" i="40"/>
  <c r="AI39" i="40"/>
  <c r="AH39" i="40"/>
  <c r="AG39" i="40"/>
  <c r="AF39" i="40"/>
  <c r="AE39" i="40"/>
  <c r="AC39" i="40"/>
  <c r="AB39" i="40"/>
  <c r="AA39" i="40"/>
  <c r="Z39" i="40"/>
  <c r="Y39" i="40"/>
  <c r="X39" i="40"/>
  <c r="W39" i="40"/>
  <c r="V39" i="40"/>
  <c r="U39" i="40"/>
  <c r="CB38" i="40"/>
  <c r="CA38" i="40"/>
  <c r="BZ38" i="40"/>
  <c r="BY38" i="40"/>
  <c r="BX38" i="40"/>
  <c r="BW38" i="40"/>
  <c r="BV38" i="40"/>
  <c r="BU38" i="40"/>
  <c r="BT38" i="40"/>
  <c r="BG38" i="40"/>
  <c r="BF38" i="40"/>
  <c r="BE38" i="40"/>
  <c r="BD38" i="40"/>
  <c r="BC38" i="40"/>
  <c r="BB38" i="40"/>
  <c r="BA38" i="40"/>
  <c r="AZ38" i="40"/>
  <c r="AY38" i="40"/>
  <c r="AW38" i="40"/>
  <c r="AV38" i="40"/>
  <c r="AU38" i="40"/>
  <c r="AT38" i="40"/>
  <c r="AS38" i="40"/>
  <c r="AR38" i="40"/>
  <c r="AQ38" i="40"/>
  <c r="AP38" i="40"/>
  <c r="AO38" i="40"/>
  <c r="AM38" i="40"/>
  <c r="AL38" i="40"/>
  <c r="AK38" i="40"/>
  <c r="AJ38" i="40"/>
  <c r="AI38" i="40"/>
  <c r="AH38" i="40"/>
  <c r="AG38" i="40"/>
  <c r="AF38" i="40"/>
  <c r="AE38" i="40"/>
  <c r="AC38" i="40"/>
  <c r="AB38" i="40"/>
  <c r="AA38" i="40"/>
  <c r="Z38" i="40"/>
  <c r="Y38" i="40"/>
  <c r="X38" i="40"/>
  <c r="W38" i="40"/>
  <c r="V38" i="40"/>
  <c r="U38" i="40"/>
  <c r="CB37" i="40"/>
  <c r="CA37" i="40"/>
  <c r="BZ37" i="40"/>
  <c r="BY37" i="40"/>
  <c r="BX37" i="40"/>
  <c r="BW37" i="40"/>
  <c r="BV37" i="40"/>
  <c r="BU37" i="40"/>
  <c r="BT37" i="40"/>
  <c r="BG37" i="40"/>
  <c r="BF37" i="40"/>
  <c r="BE37" i="40"/>
  <c r="BD37" i="40"/>
  <c r="BC37" i="40"/>
  <c r="BB37" i="40"/>
  <c r="BA37" i="40"/>
  <c r="AZ37" i="40"/>
  <c r="AY37" i="40"/>
  <c r="AW37" i="40"/>
  <c r="AV37" i="40"/>
  <c r="AU37" i="40"/>
  <c r="AT37" i="40"/>
  <c r="AS37" i="40"/>
  <c r="AR37" i="40"/>
  <c r="AQ37" i="40"/>
  <c r="AP37" i="40"/>
  <c r="AO37" i="40"/>
  <c r="AM37" i="40"/>
  <c r="AL37" i="40"/>
  <c r="AK37" i="40"/>
  <c r="AJ37" i="40"/>
  <c r="AI37" i="40"/>
  <c r="AH37" i="40"/>
  <c r="AG37" i="40"/>
  <c r="AF37" i="40"/>
  <c r="AE37" i="40"/>
  <c r="AC37" i="40"/>
  <c r="AB37" i="40"/>
  <c r="AA37" i="40"/>
  <c r="Z37" i="40"/>
  <c r="Y37" i="40"/>
  <c r="X37" i="40"/>
  <c r="W37" i="40"/>
  <c r="V37" i="40"/>
  <c r="U37" i="40"/>
  <c r="CB36" i="40"/>
  <c r="CA36" i="40"/>
  <c r="BZ36" i="40"/>
  <c r="BY36" i="40"/>
  <c r="BX36" i="40"/>
  <c r="BW36" i="40"/>
  <c r="BV36" i="40"/>
  <c r="BU36" i="40"/>
  <c r="BT36" i="40"/>
  <c r="BG36" i="40"/>
  <c r="BF36" i="40"/>
  <c r="BE36" i="40"/>
  <c r="BD36" i="40"/>
  <c r="BC36" i="40"/>
  <c r="BB36" i="40"/>
  <c r="BA36" i="40"/>
  <c r="AZ36" i="40"/>
  <c r="AY36" i="40"/>
  <c r="AW36" i="40"/>
  <c r="AV36" i="40"/>
  <c r="AU36" i="40"/>
  <c r="AT36" i="40"/>
  <c r="AS36" i="40"/>
  <c r="AR36" i="40"/>
  <c r="AQ36" i="40"/>
  <c r="AP36" i="40"/>
  <c r="AO36" i="40"/>
  <c r="AM36" i="40"/>
  <c r="AL36" i="40"/>
  <c r="AK36" i="40"/>
  <c r="AJ36" i="40"/>
  <c r="AI36" i="40"/>
  <c r="AH36" i="40"/>
  <c r="AG36" i="40"/>
  <c r="AF36" i="40"/>
  <c r="AE36" i="40"/>
  <c r="AC36" i="40"/>
  <c r="AB36" i="40"/>
  <c r="AA36" i="40"/>
  <c r="Z36" i="40"/>
  <c r="Y36" i="40"/>
  <c r="X36" i="40"/>
  <c r="W36" i="40"/>
  <c r="V36" i="40"/>
  <c r="U36" i="40"/>
  <c r="CB35" i="40"/>
  <c r="CA35" i="40"/>
  <c r="BZ35" i="40"/>
  <c r="BY35" i="40"/>
  <c r="BX35" i="40"/>
  <c r="BW35" i="40"/>
  <c r="BV35" i="40"/>
  <c r="BU35" i="40"/>
  <c r="BT35" i="40"/>
  <c r="BG35" i="40"/>
  <c r="BF35" i="40"/>
  <c r="BE35" i="40"/>
  <c r="BD35" i="40"/>
  <c r="BC35" i="40"/>
  <c r="BB35" i="40"/>
  <c r="BA35" i="40"/>
  <c r="AZ35" i="40"/>
  <c r="AY35" i="40"/>
  <c r="AW35" i="40"/>
  <c r="AV35" i="40"/>
  <c r="AU35" i="40"/>
  <c r="AT35" i="40"/>
  <c r="AS35" i="40"/>
  <c r="AR35" i="40"/>
  <c r="AQ35" i="40"/>
  <c r="AP35" i="40"/>
  <c r="AO35" i="40"/>
  <c r="AM35" i="40"/>
  <c r="AL35" i="40"/>
  <c r="AK35" i="40"/>
  <c r="AJ35" i="40"/>
  <c r="AI35" i="40"/>
  <c r="AH35" i="40"/>
  <c r="AG35" i="40"/>
  <c r="AF35" i="40"/>
  <c r="AE35" i="40"/>
  <c r="AC35" i="40"/>
  <c r="AB35" i="40"/>
  <c r="AA35" i="40"/>
  <c r="Z35" i="40"/>
  <c r="Y35" i="40"/>
  <c r="X35" i="40"/>
  <c r="W35" i="40"/>
  <c r="V35" i="40"/>
  <c r="U35" i="40"/>
  <c r="CB34" i="40"/>
  <c r="CA34" i="40"/>
  <c r="BZ34" i="40"/>
  <c r="BY34" i="40"/>
  <c r="BX34" i="40"/>
  <c r="BW34" i="40"/>
  <c r="BV34" i="40"/>
  <c r="BU34" i="40"/>
  <c r="BT34" i="40"/>
  <c r="BG34" i="40"/>
  <c r="BF34" i="40"/>
  <c r="BE34" i="40"/>
  <c r="BD34" i="40"/>
  <c r="BC34" i="40"/>
  <c r="BB34" i="40"/>
  <c r="BA34" i="40"/>
  <c r="AZ34" i="40"/>
  <c r="AY34" i="40"/>
  <c r="AW34" i="40"/>
  <c r="AV34" i="40"/>
  <c r="AU34" i="40"/>
  <c r="AT34" i="40"/>
  <c r="AS34" i="40"/>
  <c r="AR34" i="40"/>
  <c r="AQ34" i="40"/>
  <c r="AP34" i="40"/>
  <c r="AO34" i="40"/>
  <c r="AM34" i="40"/>
  <c r="AL34" i="40"/>
  <c r="AK34" i="40"/>
  <c r="AJ34" i="40"/>
  <c r="AI34" i="40"/>
  <c r="AH34" i="40"/>
  <c r="AG34" i="40"/>
  <c r="AF34" i="40"/>
  <c r="AE34" i="40"/>
  <c r="AC34" i="40"/>
  <c r="AB34" i="40"/>
  <c r="AA34" i="40"/>
  <c r="Z34" i="40"/>
  <c r="Y34" i="40"/>
  <c r="X34" i="40"/>
  <c r="W34" i="40"/>
  <c r="V34" i="40"/>
  <c r="U34" i="40"/>
  <c r="CB33" i="40"/>
  <c r="CA33" i="40"/>
  <c r="BZ33" i="40"/>
  <c r="BY33" i="40"/>
  <c r="BX33" i="40"/>
  <c r="BW33" i="40"/>
  <c r="BV33" i="40"/>
  <c r="BU33" i="40"/>
  <c r="BT33" i="40"/>
  <c r="BG33" i="40"/>
  <c r="BF33" i="40"/>
  <c r="BE33" i="40"/>
  <c r="BD33" i="40"/>
  <c r="BC33" i="40"/>
  <c r="BB33" i="40"/>
  <c r="BA33" i="40"/>
  <c r="AZ33" i="40"/>
  <c r="AY33" i="40"/>
  <c r="AW33" i="40"/>
  <c r="AV33" i="40"/>
  <c r="AU33" i="40"/>
  <c r="AT33" i="40"/>
  <c r="AS33" i="40"/>
  <c r="AR33" i="40"/>
  <c r="AQ33" i="40"/>
  <c r="AP33" i="40"/>
  <c r="AO33" i="40"/>
  <c r="AM33" i="40"/>
  <c r="AL33" i="40"/>
  <c r="AK33" i="40"/>
  <c r="AJ33" i="40"/>
  <c r="AI33" i="40"/>
  <c r="AH33" i="40"/>
  <c r="AG33" i="40"/>
  <c r="AF33" i="40"/>
  <c r="AE33" i="40"/>
  <c r="AC33" i="40"/>
  <c r="AB33" i="40"/>
  <c r="AA33" i="40"/>
  <c r="Z33" i="40"/>
  <c r="Y33" i="40"/>
  <c r="X33" i="40"/>
  <c r="W33" i="40"/>
  <c r="V33" i="40"/>
  <c r="U33" i="40"/>
  <c r="CB32" i="40"/>
  <c r="CA32" i="40"/>
  <c r="BZ32" i="40"/>
  <c r="BY32" i="40"/>
  <c r="BX32" i="40"/>
  <c r="BW32" i="40"/>
  <c r="BV32" i="40"/>
  <c r="BU32" i="40"/>
  <c r="BT32" i="40"/>
  <c r="BG32" i="40"/>
  <c r="BF32" i="40"/>
  <c r="BE32" i="40"/>
  <c r="BD32" i="40"/>
  <c r="BC32" i="40"/>
  <c r="BB32" i="40"/>
  <c r="BA32" i="40"/>
  <c r="AZ32" i="40"/>
  <c r="AY32" i="40"/>
  <c r="AW32" i="40"/>
  <c r="AV32" i="40"/>
  <c r="AU32" i="40"/>
  <c r="AT32" i="40"/>
  <c r="AS32" i="40"/>
  <c r="AR32" i="40"/>
  <c r="AQ32" i="40"/>
  <c r="AP32" i="40"/>
  <c r="AO32" i="40"/>
  <c r="AM32" i="40"/>
  <c r="AL32" i="40"/>
  <c r="AK32" i="40"/>
  <c r="AJ32" i="40"/>
  <c r="AI32" i="40"/>
  <c r="AH32" i="40"/>
  <c r="AG32" i="40"/>
  <c r="AF32" i="40"/>
  <c r="AE32" i="40"/>
  <c r="AC32" i="40"/>
  <c r="AB32" i="40"/>
  <c r="AA32" i="40"/>
  <c r="Z32" i="40"/>
  <c r="Y32" i="40"/>
  <c r="X32" i="40"/>
  <c r="W32" i="40"/>
  <c r="V32" i="40"/>
  <c r="U32" i="40"/>
  <c r="CB31" i="40"/>
  <c r="CA31" i="40"/>
  <c r="BZ31" i="40"/>
  <c r="BY31" i="40"/>
  <c r="BX31" i="40"/>
  <c r="BW31" i="40"/>
  <c r="BV31" i="40"/>
  <c r="BU31" i="40"/>
  <c r="BT31" i="40"/>
  <c r="BG31" i="40"/>
  <c r="BF31" i="40"/>
  <c r="BE31" i="40"/>
  <c r="BD31" i="40"/>
  <c r="BC31" i="40"/>
  <c r="BB31" i="40"/>
  <c r="BA31" i="40"/>
  <c r="AZ31" i="40"/>
  <c r="AY31" i="40"/>
  <c r="AW31" i="40"/>
  <c r="AV31" i="40"/>
  <c r="AU31" i="40"/>
  <c r="AT31" i="40"/>
  <c r="AS31" i="40"/>
  <c r="AR31" i="40"/>
  <c r="AQ31" i="40"/>
  <c r="AP31" i="40"/>
  <c r="AO31" i="40"/>
  <c r="AM31" i="40"/>
  <c r="AL31" i="40"/>
  <c r="AK31" i="40"/>
  <c r="AJ31" i="40"/>
  <c r="AI31" i="40"/>
  <c r="AH31" i="40"/>
  <c r="AG31" i="40"/>
  <c r="AF31" i="40"/>
  <c r="AE31" i="40"/>
  <c r="AC31" i="40"/>
  <c r="AB31" i="40"/>
  <c r="AA31" i="40"/>
  <c r="Z31" i="40"/>
  <c r="Y31" i="40"/>
  <c r="X31" i="40"/>
  <c r="W31" i="40"/>
  <c r="V31" i="40"/>
  <c r="U31" i="40"/>
  <c r="CB30" i="40"/>
  <c r="CA30" i="40"/>
  <c r="BZ30" i="40"/>
  <c r="BY30" i="40"/>
  <c r="BX30" i="40"/>
  <c r="BW30" i="40"/>
  <c r="BV30" i="40"/>
  <c r="BU30" i="40"/>
  <c r="BT30" i="40"/>
  <c r="BG30" i="40"/>
  <c r="BF30" i="40"/>
  <c r="BE30" i="40"/>
  <c r="BD30" i="40"/>
  <c r="BC30" i="40"/>
  <c r="BB30" i="40"/>
  <c r="BA30" i="40"/>
  <c r="AZ30" i="40"/>
  <c r="AY30" i="40"/>
  <c r="AW30" i="40"/>
  <c r="AV30" i="40"/>
  <c r="AU30" i="40"/>
  <c r="AT30" i="40"/>
  <c r="AS30" i="40"/>
  <c r="AR30" i="40"/>
  <c r="AQ30" i="40"/>
  <c r="AP30" i="40"/>
  <c r="AO30" i="40"/>
  <c r="AM30" i="40"/>
  <c r="AL30" i="40"/>
  <c r="AK30" i="40"/>
  <c r="AJ30" i="40"/>
  <c r="AI30" i="40"/>
  <c r="AH30" i="40"/>
  <c r="AG30" i="40"/>
  <c r="AF30" i="40"/>
  <c r="AE30" i="40"/>
  <c r="AC30" i="40"/>
  <c r="AB30" i="40"/>
  <c r="AA30" i="40"/>
  <c r="Z30" i="40"/>
  <c r="Y30" i="40"/>
  <c r="X30" i="40"/>
  <c r="W30" i="40"/>
  <c r="V30" i="40"/>
  <c r="U30" i="40"/>
  <c r="CB29" i="40"/>
  <c r="CA29" i="40"/>
  <c r="BZ29" i="40"/>
  <c r="BY29" i="40"/>
  <c r="BX29" i="40"/>
  <c r="BW29" i="40"/>
  <c r="BV29" i="40"/>
  <c r="BU29" i="40"/>
  <c r="BT29" i="40"/>
  <c r="BG29" i="40"/>
  <c r="BF29" i="40"/>
  <c r="BE29" i="40"/>
  <c r="BD29" i="40"/>
  <c r="BC29" i="40"/>
  <c r="BB29" i="40"/>
  <c r="BA29" i="40"/>
  <c r="AZ29" i="40"/>
  <c r="AY29" i="40"/>
  <c r="AW29" i="40"/>
  <c r="AV29" i="40"/>
  <c r="AU29" i="40"/>
  <c r="AT29" i="40"/>
  <c r="AS29" i="40"/>
  <c r="AR29" i="40"/>
  <c r="AQ29" i="40"/>
  <c r="AP29" i="40"/>
  <c r="AO29" i="40"/>
  <c r="AM29" i="40"/>
  <c r="AL29" i="40"/>
  <c r="AK29" i="40"/>
  <c r="AJ29" i="40"/>
  <c r="AI29" i="40"/>
  <c r="AH29" i="40"/>
  <c r="AG29" i="40"/>
  <c r="AF29" i="40"/>
  <c r="AE29" i="40"/>
  <c r="AC29" i="40"/>
  <c r="AB29" i="40"/>
  <c r="AA29" i="40"/>
  <c r="Z29" i="40"/>
  <c r="Y29" i="40"/>
  <c r="X29" i="40"/>
  <c r="W29" i="40"/>
  <c r="V29" i="40"/>
  <c r="U29" i="40"/>
  <c r="CB28" i="40"/>
  <c r="CA28" i="40"/>
  <c r="BZ28" i="40"/>
  <c r="BY28" i="40"/>
  <c r="BX28" i="40"/>
  <c r="BW28" i="40"/>
  <c r="BV28" i="40"/>
  <c r="BU28" i="40"/>
  <c r="BT28" i="40"/>
  <c r="BG28" i="40"/>
  <c r="BF28" i="40"/>
  <c r="BE28" i="40"/>
  <c r="BD28" i="40"/>
  <c r="BC28" i="40"/>
  <c r="BB28" i="40"/>
  <c r="BA28" i="40"/>
  <c r="AZ28" i="40"/>
  <c r="AY28" i="40"/>
  <c r="AW28" i="40"/>
  <c r="AV28" i="40"/>
  <c r="AU28" i="40"/>
  <c r="AT28" i="40"/>
  <c r="AS28" i="40"/>
  <c r="AR28" i="40"/>
  <c r="AQ28" i="40"/>
  <c r="AP28" i="40"/>
  <c r="AO28" i="40"/>
  <c r="AM28" i="40"/>
  <c r="AL28" i="40"/>
  <c r="AK28" i="40"/>
  <c r="AJ28" i="40"/>
  <c r="AI28" i="40"/>
  <c r="AH28" i="40"/>
  <c r="AG28" i="40"/>
  <c r="AF28" i="40"/>
  <c r="AE28" i="40"/>
  <c r="AC28" i="40"/>
  <c r="AB28" i="40"/>
  <c r="AA28" i="40"/>
  <c r="Z28" i="40"/>
  <c r="Y28" i="40"/>
  <c r="X28" i="40"/>
  <c r="W28" i="40"/>
  <c r="V28" i="40"/>
  <c r="U28" i="40"/>
  <c r="CB27" i="40"/>
  <c r="CA27" i="40"/>
  <c r="BZ27" i="40"/>
  <c r="BY27" i="40"/>
  <c r="BX27" i="40"/>
  <c r="BW27" i="40"/>
  <c r="BV27" i="40"/>
  <c r="BU27" i="40"/>
  <c r="BT27" i="40"/>
  <c r="BG27" i="40"/>
  <c r="BF27" i="40"/>
  <c r="BE27" i="40"/>
  <c r="BD27" i="40"/>
  <c r="BC27" i="40"/>
  <c r="BB27" i="40"/>
  <c r="BA27" i="40"/>
  <c r="AZ27" i="40"/>
  <c r="AY27" i="40"/>
  <c r="AW27" i="40"/>
  <c r="AV27" i="40"/>
  <c r="AU27" i="40"/>
  <c r="AT27" i="40"/>
  <c r="AS27" i="40"/>
  <c r="AR27" i="40"/>
  <c r="AQ27" i="40"/>
  <c r="AP27" i="40"/>
  <c r="AO27" i="40"/>
  <c r="AM27" i="40"/>
  <c r="AL27" i="40"/>
  <c r="AK27" i="40"/>
  <c r="AJ27" i="40"/>
  <c r="AI27" i="40"/>
  <c r="AH27" i="40"/>
  <c r="AG27" i="40"/>
  <c r="AF27" i="40"/>
  <c r="AE27" i="40"/>
  <c r="AC27" i="40"/>
  <c r="AB27" i="40"/>
  <c r="AA27" i="40"/>
  <c r="Z27" i="40"/>
  <c r="Y27" i="40"/>
  <c r="X27" i="40"/>
  <c r="W27" i="40"/>
  <c r="V27" i="40"/>
  <c r="U27" i="40"/>
  <c r="CB26" i="40"/>
  <c r="CA26" i="40"/>
  <c r="BZ26" i="40"/>
  <c r="BY26" i="40"/>
  <c r="BX26" i="40"/>
  <c r="BW26" i="40"/>
  <c r="BV26" i="40"/>
  <c r="BU26" i="40"/>
  <c r="BT26" i="40"/>
  <c r="BG26" i="40"/>
  <c r="BF26" i="40"/>
  <c r="BE26" i="40"/>
  <c r="BD26" i="40"/>
  <c r="BC26" i="40"/>
  <c r="BB26" i="40"/>
  <c r="BA26" i="40"/>
  <c r="AZ26" i="40"/>
  <c r="AY26" i="40"/>
  <c r="AW26" i="40"/>
  <c r="AV26" i="40"/>
  <c r="AU26" i="40"/>
  <c r="AT26" i="40"/>
  <c r="AS26" i="40"/>
  <c r="AR26" i="40"/>
  <c r="AQ26" i="40"/>
  <c r="AP26" i="40"/>
  <c r="AO26" i="40"/>
  <c r="AM26" i="40"/>
  <c r="AL26" i="40"/>
  <c r="AK26" i="40"/>
  <c r="AJ26" i="40"/>
  <c r="AI26" i="40"/>
  <c r="AH26" i="40"/>
  <c r="AG26" i="40"/>
  <c r="AF26" i="40"/>
  <c r="AE26" i="40"/>
  <c r="AC26" i="40"/>
  <c r="AB26" i="40"/>
  <c r="AA26" i="40"/>
  <c r="Z26" i="40"/>
  <c r="Y26" i="40"/>
  <c r="X26" i="40"/>
  <c r="W26" i="40"/>
  <c r="V26" i="40"/>
  <c r="U26" i="40"/>
  <c r="CB25" i="40"/>
  <c r="CA25" i="40"/>
  <c r="BZ25" i="40"/>
  <c r="BY25" i="40"/>
  <c r="BX25" i="40"/>
  <c r="BW25" i="40"/>
  <c r="BV25" i="40"/>
  <c r="BU25" i="40"/>
  <c r="BT25" i="40"/>
  <c r="BG25" i="40"/>
  <c r="BF25" i="40"/>
  <c r="BE25" i="40"/>
  <c r="BD25" i="40"/>
  <c r="BC25" i="40"/>
  <c r="BB25" i="40"/>
  <c r="BA25" i="40"/>
  <c r="AZ25" i="40"/>
  <c r="AY25" i="40"/>
  <c r="AW25" i="40"/>
  <c r="AV25" i="40"/>
  <c r="AU25" i="40"/>
  <c r="AT25" i="40"/>
  <c r="AS25" i="40"/>
  <c r="AR25" i="40"/>
  <c r="AQ25" i="40"/>
  <c r="AP25" i="40"/>
  <c r="AO25" i="40"/>
  <c r="AM25" i="40"/>
  <c r="AL25" i="40"/>
  <c r="AK25" i="40"/>
  <c r="AJ25" i="40"/>
  <c r="AI25" i="40"/>
  <c r="AH25" i="40"/>
  <c r="AG25" i="40"/>
  <c r="AF25" i="40"/>
  <c r="AE25" i="40"/>
  <c r="AC25" i="40"/>
  <c r="AB25" i="40"/>
  <c r="AA25" i="40"/>
  <c r="Z25" i="40"/>
  <c r="Y25" i="40"/>
  <c r="X25" i="40"/>
  <c r="W25" i="40"/>
  <c r="V25" i="40"/>
  <c r="U25" i="40"/>
  <c r="CB24" i="40"/>
  <c r="CA24" i="40"/>
  <c r="BZ24" i="40"/>
  <c r="BY24" i="40"/>
  <c r="BX24" i="40"/>
  <c r="BW24" i="40"/>
  <c r="BV24" i="40"/>
  <c r="BU24" i="40"/>
  <c r="BT24" i="40"/>
  <c r="BG24" i="40"/>
  <c r="BF24" i="40"/>
  <c r="BE24" i="40"/>
  <c r="BD24" i="40"/>
  <c r="BC24" i="40"/>
  <c r="BB24" i="40"/>
  <c r="BA24" i="40"/>
  <c r="AZ24" i="40"/>
  <c r="AY24" i="40"/>
  <c r="AW24" i="40"/>
  <c r="AV24" i="40"/>
  <c r="AU24" i="40"/>
  <c r="AT24" i="40"/>
  <c r="AS24" i="40"/>
  <c r="AR24" i="40"/>
  <c r="AQ24" i="40"/>
  <c r="AP24" i="40"/>
  <c r="AO24" i="40"/>
  <c r="AM24" i="40"/>
  <c r="AL24" i="40"/>
  <c r="AK24" i="40"/>
  <c r="AJ24" i="40"/>
  <c r="AI24" i="40"/>
  <c r="AH24" i="40"/>
  <c r="AG24" i="40"/>
  <c r="AF24" i="40"/>
  <c r="AE24" i="40"/>
  <c r="AC24" i="40"/>
  <c r="AB24" i="40"/>
  <c r="AA24" i="40"/>
  <c r="Z24" i="40"/>
  <c r="Y24" i="40"/>
  <c r="X24" i="40"/>
  <c r="W24" i="40"/>
  <c r="V24" i="40"/>
  <c r="U24" i="40"/>
  <c r="CB23" i="40"/>
  <c r="CA23" i="40"/>
  <c r="BZ23" i="40"/>
  <c r="BY23" i="40"/>
  <c r="BX23" i="40"/>
  <c r="BW23" i="40"/>
  <c r="BV23" i="40"/>
  <c r="BU23" i="40"/>
  <c r="BT23" i="40"/>
  <c r="BG23" i="40"/>
  <c r="BF23" i="40"/>
  <c r="BE23" i="40"/>
  <c r="BD23" i="40"/>
  <c r="BC23" i="40"/>
  <c r="BB23" i="40"/>
  <c r="BA23" i="40"/>
  <c r="AZ23" i="40"/>
  <c r="AY23" i="40"/>
  <c r="AW23" i="40"/>
  <c r="AV23" i="40"/>
  <c r="AU23" i="40"/>
  <c r="AT23" i="40"/>
  <c r="AS23" i="40"/>
  <c r="AR23" i="40"/>
  <c r="AQ23" i="40"/>
  <c r="AP23" i="40"/>
  <c r="AO23" i="40"/>
  <c r="AM23" i="40"/>
  <c r="AL23" i="40"/>
  <c r="AK23" i="40"/>
  <c r="AJ23" i="40"/>
  <c r="AI23" i="40"/>
  <c r="AH23" i="40"/>
  <c r="AG23" i="40"/>
  <c r="AF23" i="40"/>
  <c r="AE23" i="40"/>
  <c r="AC23" i="40"/>
  <c r="AB23" i="40"/>
  <c r="AA23" i="40"/>
  <c r="Z23" i="40"/>
  <c r="Y23" i="40"/>
  <c r="X23" i="40"/>
  <c r="W23" i="40"/>
  <c r="V23" i="40"/>
  <c r="U23" i="40"/>
  <c r="CB22" i="40"/>
  <c r="CA22" i="40"/>
  <c r="BZ22" i="40"/>
  <c r="BY22" i="40"/>
  <c r="BX22" i="40"/>
  <c r="BW22" i="40"/>
  <c r="BV22" i="40"/>
  <c r="BU22" i="40"/>
  <c r="BT22" i="40"/>
  <c r="BG22" i="40"/>
  <c r="BF22" i="40"/>
  <c r="BE22" i="40"/>
  <c r="BD22" i="40"/>
  <c r="BC22" i="40"/>
  <c r="BB22" i="40"/>
  <c r="BA22" i="40"/>
  <c r="AZ22" i="40"/>
  <c r="AY22" i="40"/>
  <c r="AW22" i="40"/>
  <c r="AV22" i="40"/>
  <c r="AU22" i="40"/>
  <c r="AT22" i="40"/>
  <c r="AS22" i="40"/>
  <c r="AR22" i="40"/>
  <c r="AQ22" i="40"/>
  <c r="AP22" i="40"/>
  <c r="AO22" i="40"/>
  <c r="AM22" i="40"/>
  <c r="AL22" i="40"/>
  <c r="AK22" i="40"/>
  <c r="AJ22" i="40"/>
  <c r="AI22" i="40"/>
  <c r="AH22" i="40"/>
  <c r="AG22" i="40"/>
  <c r="AF22" i="40"/>
  <c r="AE22" i="40"/>
  <c r="AC22" i="40"/>
  <c r="AB22" i="40"/>
  <c r="AA22" i="40"/>
  <c r="Z22" i="40"/>
  <c r="Y22" i="40"/>
  <c r="X22" i="40"/>
  <c r="W22" i="40"/>
  <c r="V22" i="40"/>
  <c r="U22" i="40"/>
  <c r="CB21" i="40"/>
  <c r="CA21" i="40"/>
  <c r="BZ21" i="40"/>
  <c r="BY21" i="40"/>
  <c r="BX21" i="40"/>
  <c r="BW21" i="40"/>
  <c r="BV21" i="40"/>
  <c r="BU21" i="40"/>
  <c r="BT21" i="40"/>
  <c r="BG21" i="40"/>
  <c r="BF21" i="40"/>
  <c r="BE21" i="40"/>
  <c r="BD21" i="40"/>
  <c r="BC21" i="40"/>
  <c r="BB21" i="40"/>
  <c r="BA21" i="40"/>
  <c r="AZ21" i="40"/>
  <c r="AY21" i="40"/>
  <c r="AW21" i="40"/>
  <c r="AV21" i="40"/>
  <c r="AU21" i="40"/>
  <c r="AT21" i="40"/>
  <c r="AS21" i="40"/>
  <c r="AR21" i="40"/>
  <c r="AQ21" i="40"/>
  <c r="AP21" i="40"/>
  <c r="AO21" i="40"/>
  <c r="AM21" i="40"/>
  <c r="AL21" i="40"/>
  <c r="AK21" i="40"/>
  <c r="AJ21" i="40"/>
  <c r="AI21" i="40"/>
  <c r="AH21" i="40"/>
  <c r="AG21" i="40"/>
  <c r="AF21" i="40"/>
  <c r="AE21" i="40"/>
  <c r="AC21" i="40"/>
  <c r="AB21" i="40"/>
  <c r="AA21" i="40"/>
  <c r="Z21" i="40"/>
  <c r="Y21" i="40"/>
  <c r="X21" i="40"/>
  <c r="W21" i="40"/>
  <c r="V21" i="40"/>
  <c r="U21" i="40"/>
  <c r="CB20" i="40"/>
  <c r="CA20" i="40"/>
  <c r="BZ20" i="40"/>
  <c r="BY20" i="40"/>
  <c r="BX20" i="40"/>
  <c r="BW20" i="40"/>
  <c r="BV20" i="40"/>
  <c r="BU20" i="40"/>
  <c r="BT20" i="40"/>
  <c r="BG20" i="40"/>
  <c r="BF20" i="40"/>
  <c r="BE20" i="40"/>
  <c r="BD20" i="40"/>
  <c r="BC20" i="40"/>
  <c r="BB20" i="40"/>
  <c r="BA20" i="40"/>
  <c r="AZ20" i="40"/>
  <c r="AY20" i="40"/>
  <c r="AW20" i="40"/>
  <c r="AV20" i="40"/>
  <c r="AU20" i="40"/>
  <c r="AT20" i="40"/>
  <c r="AS20" i="40"/>
  <c r="AR20" i="40"/>
  <c r="AQ20" i="40"/>
  <c r="AP20" i="40"/>
  <c r="AO20" i="40"/>
  <c r="AM20" i="40"/>
  <c r="AL20" i="40"/>
  <c r="AK20" i="40"/>
  <c r="AJ20" i="40"/>
  <c r="AI20" i="40"/>
  <c r="AH20" i="40"/>
  <c r="AG20" i="40"/>
  <c r="AF20" i="40"/>
  <c r="AE20" i="40"/>
  <c r="AC20" i="40"/>
  <c r="AB20" i="40"/>
  <c r="AA20" i="40"/>
  <c r="Z20" i="40"/>
  <c r="Y20" i="40"/>
  <c r="X20" i="40"/>
  <c r="W20" i="40"/>
  <c r="V20" i="40"/>
  <c r="U20" i="40"/>
  <c r="CB19" i="40"/>
  <c r="CA19" i="40"/>
  <c r="BZ19" i="40"/>
  <c r="BY19" i="40"/>
  <c r="BX19" i="40"/>
  <c r="BW19" i="40"/>
  <c r="BV19" i="40"/>
  <c r="BU19" i="40"/>
  <c r="BT19" i="40"/>
  <c r="BG19" i="40"/>
  <c r="BF19" i="40"/>
  <c r="BE19" i="40"/>
  <c r="BD19" i="40"/>
  <c r="BC19" i="40"/>
  <c r="BB19" i="40"/>
  <c r="BA19" i="40"/>
  <c r="AZ19" i="40"/>
  <c r="AY19" i="40"/>
  <c r="AW19" i="40"/>
  <c r="AV19" i="40"/>
  <c r="AU19" i="40"/>
  <c r="AT19" i="40"/>
  <c r="AS19" i="40"/>
  <c r="AR19" i="40"/>
  <c r="AQ19" i="40"/>
  <c r="AP19" i="40"/>
  <c r="AO19" i="40"/>
  <c r="AM19" i="40"/>
  <c r="AL19" i="40"/>
  <c r="AK19" i="40"/>
  <c r="AJ19" i="40"/>
  <c r="AI19" i="40"/>
  <c r="AH19" i="40"/>
  <c r="AG19" i="40"/>
  <c r="AF19" i="40"/>
  <c r="AE19" i="40"/>
  <c r="AC19" i="40"/>
  <c r="AB19" i="40"/>
  <c r="AA19" i="40"/>
  <c r="Z19" i="40"/>
  <c r="Y19" i="40"/>
  <c r="X19" i="40"/>
  <c r="W19" i="40"/>
  <c r="V19" i="40"/>
  <c r="U19" i="40"/>
  <c r="CB18" i="40"/>
  <c r="CA18" i="40"/>
  <c r="BZ18" i="40"/>
  <c r="BY18" i="40"/>
  <c r="BX18" i="40"/>
  <c r="BW18" i="40"/>
  <c r="BV18" i="40"/>
  <c r="BU18" i="40"/>
  <c r="BT18" i="40"/>
  <c r="BG18" i="40"/>
  <c r="BF18" i="40"/>
  <c r="BE18" i="40"/>
  <c r="BD18" i="40"/>
  <c r="BC18" i="40"/>
  <c r="BB18" i="40"/>
  <c r="BA18" i="40"/>
  <c r="AZ18" i="40"/>
  <c r="AY18" i="40"/>
  <c r="AW18" i="40"/>
  <c r="AV18" i="40"/>
  <c r="AU18" i="40"/>
  <c r="AT18" i="40"/>
  <c r="AS18" i="40"/>
  <c r="AR18" i="40"/>
  <c r="AQ18" i="40"/>
  <c r="AP18" i="40"/>
  <c r="AO18" i="40"/>
  <c r="AM18" i="40"/>
  <c r="AL18" i="40"/>
  <c r="AK18" i="40"/>
  <c r="AJ18" i="40"/>
  <c r="AI18" i="40"/>
  <c r="AH18" i="40"/>
  <c r="AG18" i="40"/>
  <c r="AF18" i="40"/>
  <c r="AE18" i="40"/>
  <c r="AC18" i="40"/>
  <c r="AB18" i="40"/>
  <c r="AA18" i="40"/>
  <c r="Z18" i="40"/>
  <c r="Y18" i="40"/>
  <c r="X18" i="40"/>
  <c r="W18" i="40"/>
  <c r="V18" i="40"/>
  <c r="U18" i="40"/>
  <c r="CB17" i="40"/>
  <c r="CA17" i="40"/>
  <c r="BZ17" i="40"/>
  <c r="BY17" i="40"/>
  <c r="BX17" i="40"/>
  <c r="BW17" i="40"/>
  <c r="BV17" i="40"/>
  <c r="BU17" i="40"/>
  <c r="BT17" i="40"/>
  <c r="BG17" i="40"/>
  <c r="BF17" i="40"/>
  <c r="BE17" i="40"/>
  <c r="BD17" i="40"/>
  <c r="BC17" i="40"/>
  <c r="BB17" i="40"/>
  <c r="BA17" i="40"/>
  <c r="AZ17" i="40"/>
  <c r="AY17" i="40"/>
  <c r="AW17" i="40"/>
  <c r="AV17" i="40"/>
  <c r="AU17" i="40"/>
  <c r="AT17" i="40"/>
  <c r="AS17" i="40"/>
  <c r="AR17" i="40"/>
  <c r="AQ17" i="40"/>
  <c r="AP17" i="40"/>
  <c r="AO17" i="40"/>
  <c r="AM17" i="40"/>
  <c r="AL17" i="40"/>
  <c r="AK17" i="40"/>
  <c r="AJ17" i="40"/>
  <c r="AI17" i="40"/>
  <c r="AH17" i="40"/>
  <c r="AG17" i="40"/>
  <c r="AF17" i="40"/>
  <c r="AE17" i="40"/>
  <c r="AC17" i="40"/>
  <c r="AB17" i="40"/>
  <c r="AA17" i="40"/>
  <c r="Z17" i="40"/>
  <c r="Y17" i="40"/>
  <c r="X17" i="40"/>
  <c r="W17" i="40"/>
  <c r="V17" i="40"/>
  <c r="U17" i="40"/>
  <c r="CB16" i="40"/>
  <c r="CA16" i="40"/>
  <c r="BZ16" i="40"/>
  <c r="BY16" i="40"/>
  <c r="BX16" i="40"/>
  <c r="BW16" i="40"/>
  <c r="BV16" i="40"/>
  <c r="BU16" i="40"/>
  <c r="BT16" i="40"/>
  <c r="BG16" i="40"/>
  <c r="BF16" i="40"/>
  <c r="BE16" i="40"/>
  <c r="BD16" i="40"/>
  <c r="BC16" i="40"/>
  <c r="BB16" i="40"/>
  <c r="BA16" i="40"/>
  <c r="AZ16" i="40"/>
  <c r="AY16" i="40"/>
  <c r="AW16" i="40"/>
  <c r="AV16" i="40"/>
  <c r="AU16" i="40"/>
  <c r="AT16" i="40"/>
  <c r="AS16" i="40"/>
  <c r="AR16" i="40"/>
  <c r="AQ16" i="40"/>
  <c r="AP16" i="40"/>
  <c r="AO16" i="40"/>
  <c r="AM16" i="40"/>
  <c r="AL16" i="40"/>
  <c r="AK16" i="40"/>
  <c r="AJ16" i="40"/>
  <c r="AI16" i="40"/>
  <c r="AH16" i="40"/>
  <c r="AG16" i="40"/>
  <c r="AF16" i="40"/>
  <c r="AE16" i="40"/>
  <c r="AC16" i="40"/>
  <c r="AB16" i="40"/>
  <c r="AA16" i="40"/>
  <c r="Z16" i="40"/>
  <c r="Y16" i="40"/>
  <c r="X16" i="40"/>
  <c r="W16" i="40"/>
  <c r="V16" i="40"/>
  <c r="U16" i="40"/>
  <c r="CB15" i="40"/>
  <c r="CA15" i="40"/>
  <c r="BZ15" i="40"/>
  <c r="BY15" i="40"/>
  <c r="BX15" i="40"/>
  <c r="BW15" i="40"/>
  <c r="BV15" i="40"/>
  <c r="BU15" i="40"/>
  <c r="BT15" i="40"/>
  <c r="BG15" i="40"/>
  <c r="BF15" i="40"/>
  <c r="BE15" i="40"/>
  <c r="BD15" i="40"/>
  <c r="BC15" i="40"/>
  <c r="BB15" i="40"/>
  <c r="BA15" i="40"/>
  <c r="AZ15" i="40"/>
  <c r="AY15" i="40"/>
  <c r="AW15" i="40"/>
  <c r="AV15" i="40"/>
  <c r="AU15" i="40"/>
  <c r="AT15" i="40"/>
  <c r="AS15" i="40"/>
  <c r="AR15" i="40"/>
  <c r="AQ15" i="40"/>
  <c r="AP15" i="40"/>
  <c r="AO15" i="40"/>
  <c r="AM15" i="40"/>
  <c r="AL15" i="40"/>
  <c r="AK15" i="40"/>
  <c r="AJ15" i="40"/>
  <c r="AI15" i="40"/>
  <c r="AH15" i="40"/>
  <c r="AG15" i="40"/>
  <c r="AF15" i="40"/>
  <c r="AE15" i="40"/>
  <c r="AC15" i="40"/>
  <c r="AB15" i="40"/>
  <c r="AA15" i="40"/>
  <c r="Z15" i="40"/>
  <c r="Y15" i="40"/>
  <c r="X15" i="40"/>
  <c r="W15" i="40"/>
  <c r="V15" i="40"/>
  <c r="U15" i="40"/>
  <c r="BI42" i="40" l="1"/>
  <c r="BI40" i="43"/>
  <c r="BI42" i="44"/>
  <c r="BI42" i="48"/>
  <c r="BI41" i="41"/>
  <c r="BI41" i="45"/>
  <c r="BI40" i="42"/>
  <c r="BI42" i="43"/>
  <c r="BI42" i="47"/>
  <c r="BI41" i="40"/>
  <c r="BI29" i="42"/>
  <c r="BI37" i="42"/>
  <c r="BI39" i="43"/>
  <c r="BI41" i="44"/>
  <c r="BI41" i="48"/>
  <c r="BI40" i="41"/>
  <c r="BI42" i="42"/>
  <c r="BI42" i="46"/>
  <c r="BI41" i="43"/>
  <c r="BI41" i="47"/>
  <c r="BI40" i="40"/>
  <c r="BI42" i="41"/>
  <c r="BI40" i="44"/>
  <c r="BI42" i="45"/>
  <c r="BI40" i="48"/>
  <c r="BI22" i="40"/>
  <c r="BQ22" i="40" s="1"/>
  <c r="BI26" i="40"/>
  <c r="BI30" i="40"/>
  <c r="BI34" i="40"/>
  <c r="BI27" i="41"/>
  <c r="BR27" i="41" s="1"/>
  <c r="BI31" i="41"/>
  <c r="BQ31" i="41" s="1"/>
  <c r="BI35" i="41"/>
  <c r="BI33" i="42"/>
  <c r="BJ33" i="42" s="1"/>
  <c r="BI26" i="42"/>
  <c r="BI26" i="43"/>
  <c r="BN26" i="43" s="1"/>
  <c r="BW43" i="45"/>
  <c r="J24" i="1" s="1"/>
  <c r="X43" i="45"/>
  <c r="AB43" i="45"/>
  <c r="AG43" i="45"/>
  <c r="AK43" i="45"/>
  <c r="AP43" i="45"/>
  <c r="AT43" i="45"/>
  <c r="AY43" i="45"/>
  <c r="BC43" i="45"/>
  <c r="BG43" i="45"/>
  <c r="X43" i="48"/>
  <c r="AB43" i="48"/>
  <c r="AG43" i="48"/>
  <c r="AK43" i="48"/>
  <c r="AP43" i="48"/>
  <c r="AT43" i="48"/>
  <c r="AY43" i="48"/>
  <c r="BC43" i="48"/>
  <c r="BG43" i="48"/>
  <c r="W43" i="48"/>
  <c r="AA43" i="48"/>
  <c r="AF43" i="48"/>
  <c r="AJ43" i="48"/>
  <c r="AO43" i="48"/>
  <c r="AS43" i="48"/>
  <c r="AW43" i="48"/>
  <c r="BB43" i="48"/>
  <c r="BF43" i="48"/>
  <c r="BV43" i="48"/>
  <c r="H27" i="1" s="1"/>
  <c r="BZ43" i="48"/>
  <c r="O27" i="1" s="1"/>
  <c r="BI38" i="48"/>
  <c r="BN38" i="48" s="1"/>
  <c r="BI39" i="48"/>
  <c r="Z43" i="47"/>
  <c r="AI43" i="47"/>
  <c r="AR43" i="47"/>
  <c r="BA43" i="47"/>
  <c r="V43" i="47"/>
  <c r="AE43" i="47"/>
  <c r="AM43" i="47"/>
  <c r="AV43" i="47"/>
  <c r="BE43" i="47"/>
  <c r="BV43" i="47"/>
  <c r="H26" i="1" s="1"/>
  <c r="BZ43" i="47"/>
  <c r="O26" i="1" s="1"/>
  <c r="CA43" i="45"/>
  <c r="P24" i="1" s="1"/>
  <c r="AB43" i="44"/>
  <c r="AK43" i="44"/>
  <c r="AT43" i="44"/>
  <c r="BW43" i="44"/>
  <c r="J23" i="1" s="1"/>
  <c r="CA43" i="44"/>
  <c r="P23" i="1" s="1"/>
  <c r="BI34" i="44"/>
  <c r="BN34" i="44" s="1"/>
  <c r="BI38" i="44"/>
  <c r="X43" i="44"/>
  <c r="AG43" i="44"/>
  <c r="AP43" i="44"/>
  <c r="AY43" i="44"/>
  <c r="BG43" i="44"/>
  <c r="BI35" i="44"/>
  <c r="BI39" i="44"/>
  <c r="BN39" i="44" s="1"/>
  <c r="BI36" i="44"/>
  <c r="BR26" i="43"/>
  <c r="BI30" i="43"/>
  <c r="BJ30" i="43" s="1"/>
  <c r="BI34" i="43"/>
  <c r="BM34" i="43" s="1"/>
  <c r="BJ26" i="43"/>
  <c r="BI38" i="43"/>
  <c r="BQ38" i="43" s="1"/>
  <c r="BI25" i="42"/>
  <c r="BN25" i="42" s="1"/>
  <c r="BI30" i="42"/>
  <c r="BN30" i="42" s="1"/>
  <c r="BI34" i="42"/>
  <c r="BI38" i="42"/>
  <c r="U43" i="42"/>
  <c r="Y43" i="42"/>
  <c r="AC43" i="42"/>
  <c r="AH43" i="42"/>
  <c r="AQ43" i="42"/>
  <c r="AZ43" i="42"/>
  <c r="BD43" i="42"/>
  <c r="BT43" i="42"/>
  <c r="BX43" i="42"/>
  <c r="L21" i="1" s="1"/>
  <c r="CB43" i="42"/>
  <c r="S21" i="1" s="1"/>
  <c r="BI27" i="42"/>
  <c r="BI31" i="42"/>
  <c r="BI35" i="42"/>
  <c r="BR35" i="42" s="1"/>
  <c r="BI39" i="42"/>
  <c r="BJ39" i="42" s="1"/>
  <c r="BI28" i="42"/>
  <c r="BI32" i="42"/>
  <c r="BI36" i="42"/>
  <c r="BQ36" i="42" s="1"/>
  <c r="BI28" i="41"/>
  <c r="BI32" i="41"/>
  <c r="BQ32" i="41" s="1"/>
  <c r="BI36" i="41"/>
  <c r="BN36" i="41" s="1"/>
  <c r="BI25" i="41"/>
  <c r="BI29" i="41"/>
  <c r="BI33" i="41"/>
  <c r="BI37" i="41"/>
  <c r="BR37" i="41" s="1"/>
  <c r="BI26" i="41"/>
  <c r="BI30" i="41"/>
  <c r="BI34" i="41"/>
  <c r="BJ34" i="41" s="1"/>
  <c r="BI38" i="41"/>
  <c r="BR38" i="41" s="1"/>
  <c r="W43" i="40"/>
  <c r="AA43" i="40"/>
  <c r="AF43" i="40"/>
  <c r="AJ43" i="40"/>
  <c r="AO43" i="40"/>
  <c r="AW43" i="40"/>
  <c r="BB43" i="40"/>
  <c r="BF43" i="40"/>
  <c r="BV43" i="40"/>
  <c r="H19" i="1" s="1"/>
  <c r="BZ43" i="40"/>
  <c r="O19" i="1" s="1"/>
  <c r="BI25" i="40"/>
  <c r="BR25" i="40" s="1"/>
  <c r="BI29" i="40"/>
  <c r="BI33" i="40"/>
  <c r="BI37" i="40"/>
  <c r="BI38" i="40"/>
  <c r="BQ38" i="40" s="1"/>
  <c r="BI27" i="40"/>
  <c r="BI31" i="40"/>
  <c r="BI35" i="40"/>
  <c r="BI39" i="40"/>
  <c r="BI24" i="40"/>
  <c r="BI28" i="40"/>
  <c r="BI32" i="40"/>
  <c r="BI36" i="40"/>
  <c r="BR36" i="40" s="1"/>
  <c r="BC43" i="44"/>
  <c r="W43" i="41"/>
  <c r="AA43" i="41"/>
  <c r="AF43" i="41"/>
  <c r="AJ43" i="41"/>
  <c r="AO43" i="41"/>
  <c r="AS43" i="41"/>
  <c r="AW43" i="41"/>
  <c r="BF43" i="41"/>
  <c r="AS43" i="40"/>
  <c r="BI18" i="40"/>
  <c r="BO18" i="40" s="1"/>
  <c r="BI18" i="48"/>
  <c r="BL18" i="48" s="1"/>
  <c r="BI16" i="48"/>
  <c r="X43" i="46"/>
  <c r="AB43" i="46"/>
  <c r="AG43" i="46"/>
  <c r="AK43" i="46"/>
  <c r="AP43" i="46"/>
  <c r="AY43" i="46"/>
  <c r="BC43" i="46"/>
  <c r="BG43" i="46"/>
  <c r="BW43" i="46"/>
  <c r="J25" i="1" s="1"/>
  <c r="CA43" i="46"/>
  <c r="P25" i="1" s="1"/>
  <c r="U43" i="43"/>
  <c r="AC43" i="43"/>
  <c r="AH43" i="43"/>
  <c r="AL43" i="43"/>
  <c r="AQ43" i="43"/>
  <c r="AU43" i="43"/>
  <c r="AZ43" i="43"/>
  <c r="BD43" i="43"/>
  <c r="BT43" i="43"/>
  <c r="BX43" i="43"/>
  <c r="L22" i="1" s="1"/>
  <c r="CB43" i="43"/>
  <c r="S22" i="1" s="1"/>
  <c r="BI17" i="43"/>
  <c r="BP17" i="43" s="1"/>
  <c r="AL43" i="42"/>
  <c r="BI24" i="42"/>
  <c r="X43" i="42"/>
  <c r="AB43" i="42"/>
  <c r="AG43" i="42"/>
  <c r="AK43" i="42"/>
  <c r="AP43" i="42"/>
  <c r="AT43" i="42"/>
  <c r="AY43" i="42"/>
  <c r="BC43" i="42"/>
  <c r="BG43" i="42"/>
  <c r="BW43" i="42"/>
  <c r="J21" i="1" s="1"/>
  <c r="CA43" i="42"/>
  <c r="P21" i="1" s="1"/>
  <c r="X43" i="41"/>
  <c r="AG43" i="41"/>
  <c r="AK43" i="41"/>
  <c r="BC43" i="41"/>
  <c r="AB43" i="41"/>
  <c r="AP43" i="41"/>
  <c r="AT43" i="41"/>
  <c r="AY43" i="41"/>
  <c r="BG43" i="41"/>
  <c r="BW43" i="41"/>
  <c r="CA43" i="41"/>
  <c r="BI16" i="41"/>
  <c r="BP16" i="41" s="1"/>
  <c r="BI18" i="41"/>
  <c r="BR18" i="41" s="1"/>
  <c r="BI20" i="41"/>
  <c r="BN20" i="41" s="1"/>
  <c r="BI22" i="41"/>
  <c r="BJ22" i="41" s="1"/>
  <c r="BI24" i="41"/>
  <c r="BN24" i="41" s="1"/>
  <c r="AK43" i="40"/>
  <c r="AT43" i="40"/>
  <c r="BC43" i="40"/>
  <c r="BW43" i="40"/>
  <c r="J19" i="1" s="1"/>
  <c r="CA43" i="40"/>
  <c r="P19" i="1" s="1"/>
  <c r="X43" i="40"/>
  <c r="AB43" i="40"/>
  <c r="AG43" i="40"/>
  <c r="AP43" i="40"/>
  <c r="AY43" i="40"/>
  <c r="BG43" i="40"/>
  <c r="U43" i="48"/>
  <c r="Y43" i="48"/>
  <c r="AC43" i="48"/>
  <c r="AH43" i="48"/>
  <c r="AL43" i="48"/>
  <c r="AQ43" i="48"/>
  <c r="AU43" i="48"/>
  <c r="AZ43" i="48"/>
  <c r="BD43" i="48"/>
  <c r="BT43" i="48"/>
  <c r="BX43" i="48"/>
  <c r="L27" i="1" s="1"/>
  <c r="CB43" i="48"/>
  <c r="S27" i="1" s="1"/>
  <c r="BI17" i="48"/>
  <c r="BN17" i="48" s="1"/>
  <c r="BU43" i="48"/>
  <c r="F27" i="1" s="1"/>
  <c r="BY43" i="48"/>
  <c r="N27" i="1" s="1"/>
  <c r="BW43" i="47"/>
  <c r="J26" i="1" s="1"/>
  <c r="CA43" i="47"/>
  <c r="P26" i="1" s="1"/>
  <c r="U43" i="47"/>
  <c r="Y43" i="47"/>
  <c r="AC43" i="47"/>
  <c r="AH43" i="47"/>
  <c r="AL43" i="47"/>
  <c r="AQ43" i="47"/>
  <c r="AU43" i="47"/>
  <c r="AZ43" i="47"/>
  <c r="BD43" i="47"/>
  <c r="BI17" i="47"/>
  <c r="BQ17" i="47" s="1"/>
  <c r="BI21" i="47"/>
  <c r="BJ21" i="47" s="1"/>
  <c r="BI16" i="47"/>
  <c r="BL16" i="47" s="1"/>
  <c r="BI18" i="47"/>
  <c r="BQ18" i="47" s="1"/>
  <c r="BI20" i="47"/>
  <c r="BO20" i="47" s="1"/>
  <c r="U43" i="46"/>
  <c r="AH43" i="46"/>
  <c r="AU43" i="46"/>
  <c r="BI21" i="46"/>
  <c r="Y43" i="46"/>
  <c r="AQ43" i="46"/>
  <c r="BD43" i="46"/>
  <c r="BI17" i="46"/>
  <c r="BL17" i="46" s="1"/>
  <c r="V43" i="46"/>
  <c r="Z43" i="46"/>
  <c r="AE43" i="46"/>
  <c r="AI43" i="46"/>
  <c r="AM43" i="46"/>
  <c r="AR43" i="46"/>
  <c r="AV43" i="46"/>
  <c r="BA43" i="46"/>
  <c r="BE43" i="46"/>
  <c r="BU43" i="46"/>
  <c r="F25" i="1" s="1"/>
  <c r="BY43" i="46"/>
  <c r="N25" i="1" s="1"/>
  <c r="AC43" i="46"/>
  <c r="AL43" i="46"/>
  <c r="AZ43" i="46"/>
  <c r="BV43" i="46"/>
  <c r="H25" i="1" s="1"/>
  <c r="BZ43" i="46"/>
  <c r="O25" i="1" s="1"/>
  <c r="BI16" i="46"/>
  <c r="BN16" i="46" s="1"/>
  <c r="BI18" i="46"/>
  <c r="BP18" i="46" s="1"/>
  <c r="U43" i="45"/>
  <c r="AC43" i="45"/>
  <c r="AL43" i="45"/>
  <c r="AU43" i="45"/>
  <c r="AZ43" i="45"/>
  <c r="BI17" i="45"/>
  <c r="BR17" i="45" s="1"/>
  <c r="V43" i="45"/>
  <c r="Z43" i="45"/>
  <c r="AE43" i="45"/>
  <c r="AI43" i="45"/>
  <c r="AM43" i="45"/>
  <c r="AR43" i="45"/>
  <c r="AV43" i="45"/>
  <c r="BA43" i="45"/>
  <c r="BE43" i="45"/>
  <c r="BU43" i="45"/>
  <c r="F24" i="1" s="1"/>
  <c r="BY43" i="45"/>
  <c r="N24" i="1" s="1"/>
  <c r="Y43" i="45"/>
  <c r="AQ43" i="45"/>
  <c r="BD43" i="45"/>
  <c r="BI19" i="45"/>
  <c r="BJ19" i="45" s="1"/>
  <c r="BV43" i="45"/>
  <c r="H24" i="1" s="1"/>
  <c r="BZ43" i="45"/>
  <c r="O24" i="1" s="1"/>
  <c r="BI16" i="45"/>
  <c r="BR16" i="45" s="1"/>
  <c r="BI18" i="45"/>
  <c r="BO18" i="45" s="1"/>
  <c r="U43" i="44"/>
  <c r="AC43" i="44"/>
  <c r="AH43" i="44"/>
  <c r="AQ43" i="44"/>
  <c r="AU43" i="44"/>
  <c r="AZ43" i="44"/>
  <c r="BI17" i="44"/>
  <c r="BN17" i="44" s="1"/>
  <c r="V43" i="44"/>
  <c r="AE43" i="44"/>
  <c r="AI43" i="44"/>
  <c r="AR43" i="44"/>
  <c r="AV43" i="44"/>
  <c r="BA43" i="44"/>
  <c r="BE43" i="44"/>
  <c r="BU43" i="44"/>
  <c r="F23" i="1" s="1"/>
  <c r="BY43" i="44"/>
  <c r="N23" i="1" s="1"/>
  <c r="Y43" i="44"/>
  <c r="AL43" i="44"/>
  <c r="BD43" i="44"/>
  <c r="BI19" i="44"/>
  <c r="BK19" i="44" s="1"/>
  <c r="Z43" i="44"/>
  <c r="AM43" i="44"/>
  <c r="BV43" i="44"/>
  <c r="H23" i="1" s="1"/>
  <c r="BZ43" i="44"/>
  <c r="O23" i="1" s="1"/>
  <c r="BI16" i="44"/>
  <c r="BO16" i="44" s="1"/>
  <c r="BI18" i="44"/>
  <c r="BN18" i="44" s="1"/>
  <c r="W43" i="43"/>
  <c r="AF43" i="43"/>
  <c r="AW43" i="43"/>
  <c r="BF43" i="43"/>
  <c r="BV43" i="43"/>
  <c r="H22" i="1" s="1"/>
  <c r="BZ43" i="43"/>
  <c r="O22" i="1" s="1"/>
  <c r="BI16" i="43"/>
  <c r="BI18" i="43"/>
  <c r="BM18" i="43" s="1"/>
  <c r="BI22" i="43"/>
  <c r="Y43" i="43"/>
  <c r="AA43" i="43"/>
  <c r="AJ43" i="43"/>
  <c r="AO43" i="43"/>
  <c r="AS43" i="43"/>
  <c r="BB43" i="43"/>
  <c r="AU43" i="42"/>
  <c r="BI23" i="42"/>
  <c r="V43" i="42"/>
  <c r="Z43" i="42"/>
  <c r="AE43" i="42"/>
  <c r="AI43" i="42"/>
  <c r="AM43" i="42"/>
  <c r="AR43" i="42"/>
  <c r="AV43" i="42"/>
  <c r="BA43" i="42"/>
  <c r="BE43" i="42"/>
  <c r="BU43" i="42"/>
  <c r="F21" i="1" s="1"/>
  <c r="BY43" i="42"/>
  <c r="N21" i="1" s="1"/>
  <c r="BI17" i="42"/>
  <c r="BN17" i="42" s="1"/>
  <c r="W43" i="42"/>
  <c r="AA43" i="42"/>
  <c r="AF43" i="42"/>
  <c r="AO43" i="42"/>
  <c r="AS43" i="42"/>
  <c r="AW43" i="42"/>
  <c r="BB43" i="42"/>
  <c r="BF43" i="42"/>
  <c r="BV43" i="42"/>
  <c r="H21" i="1" s="1"/>
  <c r="BZ43" i="42"/>
  <c r="O21" i="1" s="1"/>
  <c r="BI16" i="42"/>
  <c r="BR16" i="42" s="1"/>
  <c r="BI18" i="42"/>
  <c r="BQ18" i="42" s="1"/>
  <c r="BB43" i="41"/>
  <c r="BT43" i="41"/>
  <c r="BX43" i="41"/>
  <c r="CB43" i="41"/>
  <c r="S20" i="1" s="1"/>
  <c r="BI17" i="41"/>
  <c r="BK17" i="41" s="1"/>
  <c r="BI19" i="41"/>
  <c r="BI21" i="41"/>
  <c r="BJ21" i="41" s="1"/>
  <c r="BI23" i="41"/>
  <c r="BR23" i="41" s="1"/>
  <c r="V43" i="41"/>
  <c r="Z43" i="41"/>
  <c r="AE43" i="41"/>
  <c r="AI43" i="41"/>
  <c r="AM43" i="41"/>
  <c r="AR43" i="41"/>
  <c r="AV43" i="41"/>
  <c r="BA43" i="41"/>
  <c r="BE43" i="41"/>
  <c r="BU43" i="41"/>
  <c r="F20" i="1" s="1"/>
  <c r="BY43" i="41"/>
  <c r="N20" i="1" s="1"/>
  <c r="BI16" i="40"/>
  <c r="BQ16" i="40" s="1"/>
  <c r="BX43" i="40"/>
  <c r="L19" i="1" s="1"/>
  <c r="BI17" i="40"/>
  <c r="BP17" i="40" s="1"/>
  <c r="BI23" i="40"/>
  <c r="BN23" i="40" s="1"/>
  <c r="BT43" i="40"/>
  <c r="CB43" i="40"/>
  <c r="S19" i="1" s="1"/>
  <c r="BU43" i="40"/>
  <c r="F19" i="1" s="1"/>
  <c r="BY43" i="40"/>
  <c r="N19" i="1" s="1"/>
  <c r="U43" i="40"/>
  <c r="Y43" i="40"/>
  <c r="AC43" i="40"/>
  <c r="AH43" i="40"/>
  <c r="AL43" i="40"/>
  <c r="AQ43" i="40"/>
  <c r="AU43" i="40"/>
  <c r="AZ43" i="40"/>
  <c r="BD43" i="40"/>
  <c r="V43" i="40"/>
  <c r="Z43" i="40"/>
  <c r="AE43" i="40"/>
  <c r="AI43" i="40"/>
  <c r="AM43" i="40"/>
  <c r="AR43" i="40"/>
  <c r="AV43" i="40"/>
  <c r="BA43" i="40"/>
  <c r="BE43" i="40"/>
  <c r="BR16" i="48"/>
  <c r="BN16" i="48"/>
  <c r="BJ16" i="48"/>
  <c r="BK16" i="48"/>
  <c r="BQ16" i="48"/>
  <c r="BM16" i="48"/>
  <c r="BP16" i="48"/>
  <c r="BL16" i="48"/>
  <c r="BO16" i="48"/>
  <c r="BR38" i="48"/>
  <c r="BM38" i="48"/>
  <c r="BK38" i="48"/>
  <c r="BP41" i="48"/>
  <c r="BL41" i="48"/>
  <c r="BO41" i="48"/>
  <c r="BK41" i="48"/>
  <c r="BR41" i="48"/>
  <c r="BN41" i="48"/>
  <c r="BJ41" i="48"/>
  <c r="BQ41" i="48"/>
  <c r="BM41" i="48"/>
  <c r="BQ42" i="48"/>
  <c r="BM42" i="48"/>
  <c r="BP42" i="48"/>
  <c r="BL42" i="48"/>
  <c r="BO42" i="48"/>
  <c r="BK42" i="48"/>
  <c r="BR42" i="48"/>
  <c r="BN42" i="48"/>
  <c r="BJ42" i="48"/>
  <c r="BI15" i="48"/>
  <c r="BI20" i="48"/>
  <c r="BI21" i="48"/>
  <c r="BI22" i="48"/>
  <c r="BI23" i="48"/>
  <c r="BI24" i="48"/>
  <c r="BI25" i="48"/>
  <c r="BI26" i="48"/>
  <c r="BI27" i="48"/>
  <c r="BI28" i="48"/>
  <c r="BI29" i="48"/>
  <c r="BI30" i="48"/>
  <c r="BI31" i="48"/>
  <c r="BI32" i="48"/>
  <c r="BI33" i="48"/>
  <c r="BI34" i="48"/>
  <c r="BI35" i="48"/>
  <c r="BI36" i="48"/>
  <c r="BI37" i="48"/>
  <c r="BR39" i="48"/>
  <c r="BN39" i="48"/>
  <c r="BJ39" i="48"/>
  <c r="BQ39" i="48"/>
  <c r="BM39" i="48"/>
  <c r="BP39" i="48"/>
  <c r="BL39" i="48"/>
  <c r="BO39" i="48"/>
  <c r="BK39" i="48"/>
  <c r="V43" i="48"/>
  <c r="Z43" i="48"/>
  <c r="AE43" i="48"/>
  <c r="AI43" i="48"/>
  <c r="AM43" i="48"/>
  <c r="AR43" i="48"/>
  <c r="AV43" i="48"/>
  <c r="BA43" i="48"/>
  <c r="BE43" i="48"/>
  <c r="BW43" i="48"/>
  <c r="J27" i="1" s="1"/>
  <c r="CA43" i="48"/>
  <c r="P27" i="1" s="1"/>
  <c r="BI19" i="48"/>
  <c r="BO40" i="48"/>
  <c r="BK40" i="48"/>
  <c r="BR40" i="48"/>
  <c r="BN40" i="48"/>
  <c r="BJ40" i="48"/>
  <c r="BQ40" i="48"/>
  <c r="BM40" i="48"/>
  <c r="BP40" i="48"/>
  <c r="BL40" i="48"/>
  <c r="BP41" i="47"/>
  <c r="BL41" i="47"/>
  <c r="BO41" i="47"/>
  <c r="BK41" i="47"/>
  <c r="BR41" i="47"/>
  <c r="BN41" i="47"/>
  <c r="BJ41" i="47"/>
  <c r="BQ41" i="47"/>
  <c r="BM41" i="47"/>
  <c r="BP16" i="47"/>
  <c r="BO16" i="47"/>
  <c r="BM18" i="47"/>
  <c r="BP18" i="47"/>
  <c r="BO18" i="47"/>
  <c r="BK18" i="47"/>
  <c r="BQ42" i="47"/>
  <c r="BM42" i="47"/>
  <c r="BP42" i="47"/>
  <c r="BL42" i="47"/>
  <c r="BO42" i="47"/>
  <c r="BK42" i="47"/>
  <c r="BJ42" i="47"/>
  <c r="W43" i="47"/>
  <c r="AA43" i="47"/>
  <c r="AF43" i="47"/>
  <c r="AJ43" i="47"/>
  <c r="AO43" i="47"/>
  <c r="AS43" i="47"/>
  <c r="AW43" i="47"/>
  <c r="BB43" i="47"/>
  <c r="BF43" i="47"/>
  <c r="BT43" i="47"/>
  <c r="BX43" i="47"/>
  <c r="L26" i="1" s="1"/>
  <c r="CB43" i="47"/>
  <c r="S26" i="1" s="1"/>
  <c r="BI40" i="47"/>
  <c r="BN42" i="47"/>
  <c r="X43" i="47"/>
  <c r="AB43" i="47"/>
  <c r="AG43" i="47"/>
  <c r="AK43" i="47"/>
  <c r="AP43" i="47"/>
  <c r="AT43" i="47"/>
  <c r="AY43" i="47"/>
  <c r="BC43" i="47"/>
  <c r="BG43" i="47"/>
  <c r="BU43" i="47"/>
  <c r="F26" i="1" s="1"/>
  <c r="BY43" i="47"/>
  <c r="N26" i="1" s="1"/>
  <c r="BI19" i="47"/>
  <c r="BI23" i="47"/>
  <c r="BI24" i="47"/>
  <c r="BI25" i="47"/>
  <c r="BI26" i="47"/>
  <c r="BI27" i="47"/>
  <c r="BI28" i="47"/>
  <c r="BI29" i="47"/>
  <c r="BI30" i="47"/>
  <c r="BI31" i="47"/>
  <c r="BI32" i="47"/>
  <c r="BI33" i="47"/>
  <c r="BI34" i="47"/>
  <c r="BI35" i="47"/>
  <c r="BI36" i="47"/>
  <c r="BI37" i="47"/>
  <c r="BI38" i="47"/>
  <c r="BI39" i="47"/>
  <c r="BR42" i="47"/>
  <c r="BI15" i="47"/>
  <c r="BI22" i="47"/>
  <c r="BP17" i="46"/>
  <c r="BJ17" i="46"/>
  <c r="BM17" i="46"/>
  <c r="BI19" i="46"/>
  <c r="BI23" i="46"/>
  <c r="BI24" i="46"/>
  <c r="BI25" i="46"/>
  <c r="BI26" i="46"/>
  <c r="BI27" i="46"/>
  <c r="BI28" i="46"/>
  <c r="BI29" i="46"/>
  <c r="BI30" i="46"/>
  <c r="BI31" i="46"/>
  <c r="BI32" i="46"/>
  <c r="BI33" i="46"/>
  <c r="BI34" i="46"/>
  <c r="BI35" i="46"/>
  <c r="BI36" i="46"/>
  <c r="BI37" i="46"/>
  <c r="BI38" i="46"/>
  <c r="BI39" i="46"/>
  <c r="BP41" i="46"/>
  <c r="BL41" i="46"/>
  <c r="BO41" i="46"/>
  <c r="BK41" i="46"/>
  <c r="BR41" i="46"/>
  <c r="BN41" i="46"/>
  <c r="BJ41" i="46"/>
  <c r="BQ41" i="46"/>
  <c r="BM41" i="46"/>
  <c r="BQ21" i="46"/>
  <c r="BP21" i="46"/>
  <c r="BR21" i="46"/>
  <c r="AT43" i="46"/>
  <c r="BI15" i="46"/>
  <c r="BI22" i="46"/>
  <c r="BQ42" i="46"/>
  <c r="BM42" i="46"/>
  <c r="BP42" i="46"/>
  <c r="BL42" i="46"/>
  <c r="BO42" i="46"/>
  <c r="BK42" i="46"/>
  <c r="BR42" i="46"/>
  <c r="BN42" i="46"/>
  <c r="BJ42" i="46"/>
  <c r="W43" i="46"/>
  <c r="AA43" i="46"/>
  <c r="AF43" i="46"/>
  <c r="AJ43" i="46"/>
  <c r="AO43" i="46"/>
  <c r="AS43" i="46"/>
  <c r="AW43" i="46"/>
  <c r="BB43" i="46"/>
  <c r="BF43" i="46"/>
  <c r="BT43" i="46"/>
  <c r="BX43" i="46"/>
  <c r="L25" i="1" s="1"/>
  <c r="CB43" i="46"/>
  <c r="S25" i="1" s="1"/>
  <c r="BI20" i="46"/>
  <c r="BI40" i="46"/>
  <c r="BP17" i="45"/>
  <c r="BQ17" i="45"/>
  <c r="BP41" i="45"/>
  <c r="BL41" i="45"/>
  <c r="BO41" i="45"/>
  <c r="BK41" i="45"/>
  <c r="BR41" i="45"/>
  <c r="BN41" i="45"/>
  <c r="BJ41" i="45"/>
  <c r="BQ41" i="45"/>
  <c r="BM41" i="45"/>
  <c r="BN18" i="45"/>
  <c r="BQ42" i="45"/>
  <c r="BM42" i="45"/>
  <c r="BP42" i="45"/>
  <c r="BL42" i="45"/>
  <c r="BO42" i="45"/>
  <c r="BK42" i="45"/>
  <c r="BJ42" i="45"/>
  <c r="BI40" i="45"/>
  <c r="BN42" i="45"/>
  <c r="BN19" i="45"/>
  <c r="BI21" i="45"/>
  <c r="BI22" i="45"/>
  <c r="BI23" i="45"/>
  <c r="BI24" i="45"/>
  <c r="BI25" i="45"/>
  <c r="BI26" i="45"/>
  <c r="BI27" i="45"/>
  <c r="BI28" i="45"/>
  <c r="BI29" i="45"/>
  <c r="BI30" i="45"/>
  <c r="BI31" i="45"/>
  <c r="BI32" i="45"/>
  <c r="BI33" i="45"/>
  <c r="BI34" i="45"/>
  <c r="BI35" i="45"/>
  <c r="BI36" i="45"/>
  <c r="BI37" i="45"/>
  <c r="BI38" i="45"/>
  <c r="BI39" i="45"/>
  <c r="BR42" i="45"/>
  <c r="AH43" i="45"/>
  <c r="BI15" i="45"/>
  <c r="W43" i="45"/>
  <c r="AA43" i="45"/>
  <c r="AF43" i="45"/>
  <c r="AJ43" i="45"/>
  <c r="AO43" i="45"/>
  <c r="AS43" i="45"/>
  <c r="AW43" i="45"/>
  <c r="BB43" i="45"/>
  <c r="BF43" i="45"/>
  <c r="BT43" i="45"/>
  <c r="BX43" i="45"/>
  <c r="L24" i="1" s="1"/>
  <c r="CB43" i="45"/>
  <c r="S24" i="1" s="1"/>
  <c r="BI20" i="45"/>
  <c r="BR17" i="44"/>
  <c r="BM16" i="44"/>
  <c r="BK18" i="44"/>
  <c r="BI15" i="44"/>
  <c r="BQ42" i="44"/>
  <c r="BM42" i="44"/>
  <c r="BP42" i="44"/>
  <c r="BL42" i="44"/>
  <c r="BO42" i="44"/>
  <c r="BK42" i="44"/>
  <c r="BR42" i="44"/>
  <c r="BN42" i="44"/>
  <c r="BJ42" i="44"/>
  <c r="BR34" i="44"/>
  <c r="BM34" i="44"/>
  <c r="BK34" i="44"/>
  <c r="BR36" i="44"/>
  <c r="BN36" i="44"/>
  <c r="BJ36" i="44"/>
  <c r="BQ36" i="44"/>
  <c r="BM36" i="44"/>
  <c r="BP36" i="44"/>
  <c r="BL36" i="44"/>
  <c r="BO36" i="44"/>
  <c r="BK36" i="44"/>
  <c r="BR38" i="44"/>
  <c r="BN38" i="44"/>
  <c r="BJ38" i="44"/>
  <c r="BQ38" i="44"/>
  <c r="BM38" i="44"/>
  <c r="BP38" i="44"/>
  <c r="BL38" i="44"/>
  <c r="BO38" i="44"/>
  <c r="BK38" i="44"/>
  <c r="BP41" i="44"/>
  <c r="BL41" i="44"/>
  <c r="BO41" i="44"/>
  <c r="BK41" i="44"/>
  <c r="BR41" i="44"/>
  <c r="BN41" i="44"/>
  <c r="BJ41" i="44"/>
  <c r="BQ41" i="44"/>
  <c r="BM41" i="44"/>
  <c r="BI20" i="44"/>
  <c r="BI21" i="44"/>
  <c r="BI22" i="44"/>
  <c r="BI23" i="44"/>
  <c r="BI24" i="44"/>
  <c r="BI25" i="44"/>
  <c r="BI26" i="44"/>
  <c r="BI27" i="44"/>
  <c r="BI28" i="44"/>
  <c r="BI29" i="44"/>
  <c r="BI30" i="44"/>
  <c r="BI31" i="44"/>
  <c r="BI32" i="44"/>
  <c r="BI33" i="44"/>
  <c r="BR35" i="44"/>
  <c r="BN35" i="44"/>
  <c r="BJ35" i="44"/>
  <c r="BQ35" i="44"/>
  <c r="BM35" i="44"/>
  <c r="BP35" i="44"/>
  <c r="BL35" i="44"/>
  <c r="BO35" i="44"/>
  <c r="BK35" i="44"/>
  <c r="BR37" i="44"/>
  <c r="BN37" i="44"/>
  <c r="BJ37" i="44"/>
  <c r="BQ37" i="44"/>
  <c r="BM37" i="44"/>
  <c r="BP37" i="44"/>
  <c r="BL37" i="44"/>
  <c r="BO37" i="44"/>
  <c r="BK37" i="44"/>
  <c r="BR39" i="44"/>
  <c r="BM39" i="44"/>
  <c r="BK39" i="44"/>
  <c r="W43" i="44"/>
  <c r="AA43" i="44"/>
  <c r="AF43" i="44"/>
  <c r="AJ43" i="44"/>
  <c r="AO43" i="44"/>
  <c r="AS43" i="44"/>
  <c r="AW43" i="44"/>
  <c r="BB43" i="44"/>
  <c r="BF43" i="44"/>
  <c r="BT43" i="44"/>
  <c r="BX43" i="44"/>
  <c r="L23" i="1" s="1"/>
  <c r="CB43" i="44"/>
  <c r="S23" i="1" s="1"/>
  <c r="BO40" i="44"/>
  <c r="BK40" i="44"/>
  <c r="BR40" i="44"/>
  <c r="BN40" i="44"/>
  <c r="BJ40" i="44"/>
  <c r="BQ40" i="44"/>
  <c r="BM40" i="44"/>
  <c r="BP40" i="44"/>
  <c r="BL40" i="44"/>
  <c r="BP16" i="43"/>
  <c r="BL16" i="43"/>
  <c r="BM16" i="43"/>
  <c r="BO16" i="43"/>
  <c r="BK16" i="43"/>
  <c r="BQ16" i="43"/>
  <c r="BR16" i="43"/>
  <c r="BN16" i="43"/>
  <c r="BJ16" i="43"/>
  <c r="BQ30" i="43"/>
  <c r="BM30" i="43"/>
  <c r="BP30" i="43"/>
  <c r="BL30" i="43"/>
  <c r="BO30" i="43"/>
  <c r="BK30" i="43"/>
  <c r="BP41" i="43"/>
  <c r="BL41" i="43"/>
  <c r="BO41" i="43"/>
  <c r="BK41" i="43"/>
  <c r="BR41" i="43"/>
  <c r="BN41" i="43"/>
  <c r="BJ41" i="43"/>
  <c r="BQ41" i="43"/>
  <c r="BM41" i="43"/>
  <c r="AE43" i="43"/>
  <c r="AI43" i="43"/>
  <c r="AM43" i="43"/>
  <c r="AR43" i="43"/>
  <c r="AV43" i="43"/>
  <c r="BA43" i="43"/>
  <c r="BE43" i="43"/>
  <c r="BW43" i="43"/>
  <c r="J22" i="1" s="1"/>
  <c r="CA43" i="43"/>
  <c r="P22" i="1" s="1"/>
  <c r="BI21" i="43"/>
  <c r="BI25" i="43"/>
  <c r="BL26" i="43"/>
  <c r="BN30" i="43"/>
  <c r="BI31" i="43"/>
  <c r="BI35" i="43"/>
  <c r="BQ42" i="43"/>
  <c r="BM42" i="43"/>
  <c r="BP42" i="43"/>
  <c r="BL42" i="43"/>
  <c r="BO42" i="43"/>
  <c r="BK42" i="43"/>
  <c r="BR42" i="43"/>
  <c r="BN42" i="43"/>
  <c r="BJ42" i="43"/>
  <c r="BQ22" i="43"/>
  <c r="BM22" i="43"/>
  <c r="BO22" i="43"/>
  <c r="BK22" i="43"/>
  <c r="BP34" i="43"/>
  <c r="V43" i="43"/>
  <c r="BI20" i="43"/>
  <c r="BN22" i="43"/>
  <c r="BI24" i="43"/>
  <c r="BI28" i="43"/>
  <c r="BR30" i="43"/>
  <c r="BI32" i="43"/>
  <c r="BI36" i="43"/>
  <c r="BR39" i="43"/>
  <c r="BN39" i="43"/>
  <c r="BJ39" i="43"/>
  <c r="BQ39" i="43"/>
  <c r="BM39" i="43"/>
  <c r="BP39" i="43"/>
  <c r="BL39" i="43"/>
  <c r="BO39" i="43"/>
  <c r="BK39" i="43"/>
  <c r="BI15" i="43"/>
  <c r="BQ26" i="43"/>
  <c r="BM26" i="43"/>
  <c r="BO26" i="43"/>
  <c r="BK26" i="43"/>
  <c r="BR38" i="43"/>
  <c r="BJ38" i="43"/>
  <c r="BM38" i="43"/>
  <c r="BL38" i="43"/>
  <c r="BK38" i="43"/>
  <c r="Z43" i="43"/>
  <c r="X43" i="43"/>
  <c r="AB43" i="43"/>
  <c r="AG43" i="43"/>
  <c r="AK43" i="43"/>
  <c r="AP43" i="43"/>
  <c r="AT43" i="43"/>
  <c r="AY43" i="43"/>
  <c r="BC43" i="43"/>
  <c r="BG43" i="43"/>
  <c r="BU43" i="43"/>
  <c r="F22" i="1" s="1"/>
  <c r="BY43" i="43"/>
  <c r="N22" i="1" s="1"/>
  <c r="BI19" i="43"/>
  <c r="BP22" i="43"/>
  <c r="BI23" i="43"/>
  <c r="BP26" i="43"/>
  <c r="BI27" i="43"/>
  <c r="BI29" i="43"/>
  <c r="BI33" i="43"/>
  <c r="BI37" i="43"/>
  <c r="BO40" i="43"/>
  <c r="BK40" i="43"/>
  <c r="BR40" i="43"/>
  <c r="BN40" i="43"/>
  <c r="BJ40" i="43"/>
  <c r="BQ40" i="43"/>
  <c r="BM40" i="43"/>
  <c r="BP40" i="43"/>
  <c r="BL40" i="43"/>
  <c r="BK17" i="42"/>
  <c r="BJ18" i="42"/>
  <c r="AJ43" i="42"/>
  <c r="BR24" i="42"/>
  <c r="BN24" i="42"/>
  <c r="BJ24" i="42"/>
  <c r="BQ24" i="42"/>
  <c r="BM24" i="42"/>
  <c r="BP24" i="42"/>
  <c r="BL24" i="42"/>
  <c r="BO24" i="42"/>
  <c r="BK24" i="42"/>
  <c r="BR26" i="42"/>
  <c r="BN26" i="42"/>
  <c r="BJ26" i="42"/>
  <c r="BQ26" i="42"/>
  <c r="BM26" i="42"/>
  <c r="BP26" i="42"/>
  <c r="BL26" i="42"/>
  <c r="BO26" i="42"/>
  <c r="BK26" i="42"/>
  <c r="BR28" i="42"/>
  <c r="BN28" i="42"/>
  <c r="BJ28" i="42"/>
  <c r="BQ28" i="42"/>
  <c r="BM28" i="42"/>
  <c r="BP28" i="42"/>
  <c r="BL28" i="42"/>
  <c r="BO28" i="42"/>
  <c r="BK28" i="42"/>
  <c r="BR30" i="42"/>
  <c r="BM30" i="42"/>
  <c r="BK30" i="42"/>
  <c r="BR32" i="42"/>
  <c r="BN32" i="42"/>
  <c r="BJ32" i="42"/>
  <c r="BQ32" i="42"/>
  <c r="BM32" i="42"/>
  <c r="BP32" i="42"/>
  <c r="BL32" i="42"/>
  <c r="BO32" i="42"/>
  <c r="BK32" i="42"/>
  <c r="BR34" i="42"/>
  <c r="BN34" i="42"/>
  <c r="BJ34" i="42"/>
  <c r="BQ34" i="42"/>
  <c r="BM34" i="42"/>
  <c r="BP34" i="42"/>
  <c r="BL34" i="42"/>
  <c r="BO34" i="42"/>
  <c r="BK34" i="42"/>
  <c r="BN36" i="42"/>
  <c r="BP36" i="42"/>
  <c r="BR38" i="42"/>
  <c r="BN38" i="42"/>
  <c r="BJ38" i="42"/>
  <c r="BQ38" i="42"/>
  <c r="BM38" i="42"/>
  <c r="BP38" i="42"/>
  <c r="BL38" i="42"/>
  <c r="BO38" i="42"/>
  <c r="BK38" i="42"/>
  <c r="BP41" i="42"/>
  <c r="BL41" i="42"/>
  <c r="BO41" i="42"/>
  <c r="BK41" i="42"/>
  <c r="BR41" i="42"/>
  <c r="BN41" i="42"/>
  <c r="BJ41" i="42"/>
  <c r="BQ41" i="42"/>
  <c r="BM41" i="42"/>
  <c r="BI15" i="42"/>
  <c r="BQ42" i="42"/>
  <c r="BM42" i="42"/>
  <c r="BP42" i="42"/>
  <c r="BL42" i="42"/>
  <c r="BO42" i="42"/>
  <c r="BK42" i="42"/>
  <c r="BR42" i="42"/>
  <c r="BN42" i="42"/>
  <c r="BJ42" i="42"/>
  <c r="BI19" i="42"/>
  <c r="BI20" i="42"/>
  <c r="BI21" i="42"/>
  <c r="BI22" i="42"/>
  <c r="BR23" i="42"/>
  <c r="BN23" i="42"/>
  <c r="BJ23" i="42"/>
  <c r="BQ23" i="42"/>
  <c r="BM23" i="42"/>
  <c r="BP23" i="42"/>
  <c r="BL23" i="42"/>
  <c r="BO23" i="42"/>
  <c r="BK23" i="42"/>
  <c r="BQ25" i="42"/>
  <c r="BO25" i="42"/>
  <c r="BR27" i="42"/>
  <c r="BN27" i="42"/>
  <c r="BJ27" i="42"/>
  <c r="BQ27" i="42"/>
  <c r="BM27" i="42"/>
  <c r="BP27" i="42"/>
  <c r="BL27" i="42"/>
  <c r="BO27" i="42"/>
  <c r="BK27" i="42"/>
  <c r="BR29" i="42"/>
  <c r="BN29" i="42"/>
  <c r="BJ29" i="42"/>
  <c r="BQ29" i="42"/>
  <c r="BM29" i="42"/>
  <c r="BP29" i="42"/>
  <c r="BL29" i="42"/>
  <c r="BO29" i="42"/>
  <c r="BK29" i="42"/>
  <c r="BR31" i="42"/>
  <c r="BN31" i="42"/>
  <c r="BJ31" i="42"/>
  <c r="BQ31" i="42"/>
  <c r="BM31" i="42"/>
  <c r="BP31" i="42"/>
  <c r="BL31" i="42"/>
  <c r="BO31" i="42"/>
  <c r="BK31" i="42"/>
  <c r="BN33" i="42"/>
  <c r="BP33" i="42"/>
  <c r="BJ35" i="42"/>
  <c r="BL35" i="42"/>
  <c r="BR37" i="42"/>
  <c r="BN37" i="42"/>
  <c r="BJ37" i="42"/>
  <c r="BQ37" i="42"/>
  <c r="BM37" i="42"/>
  <c r="BP37" i="42"/>
  <c r="BL37" i="42"/>
  <c r="BO37" i="42"/>
  <c r="BK37" i="42"/>
  <c r="BN39" i="42"/>
  <c r="BP39" i="42"/>
  <c r="BO40" i="42"/>
  <c r="BK40" i="42"/>
  <c r="BR40" i="42"/>
  <c r="BN40" i="42"/>
  <c r="BJ40" i="42"/>
  <c r="BQ40" i="42"/>
  <c r="BM40" i="42"/>
  <c r="BP40" i="42"/>
  <c r="BL40" i="42"/>
  <c r="BN16" i="41"/>
  <c r="BR20" i="41"/>
  <c r="BL20" i="41"/>
  <c r="BM20" i="41"/>
  <c r="BL24" i="41"/>
  <c r="BQ24" i="41"/>
  <c r="BO18" i="41"/>
  <c r="BR17" i="41"/>
  <c r="BR19" i="41"/>
  <c r="BN19" i="41"/>
  <c r="BJ19" i="41"/>
  <c r="BP19" i="41"/>
  <c r="BL19" i="41"/>
  <c r="BO19" i="41"/>
  <c r="BK19" i="41"/>
  <c r="BQ19" i="41"/>
  <c r="BM19" i="41"/>
  <c r="BR21" i="41"/>
  <c r="BN21" i="41"/>
  <c r="BL21" i="41"/>
  <c r="BO21" i="41"/>
  <c r="BQ21" i="41"/>
  <c r="BR26" i="41"/>
  <c r="BN26" i="41"/>
  <c r="BJ26" i="41"/>
  <c r="BQ26" i="41"/>
  <c r="BM26" i="41"/>
  <c r="BP26" i="41"/>
  <c r="BL26" i="41"/>
  <c r="BO26" i="41"/>
  <c r="BK26" i="41"/>
  <c r="BR28" i="41"/>
  <c r="BN28" i="41"/>
  <c r="BJ28" i="41"/>
  <c r="BQ28" i="41"/>
  <c r="BM28" i="41"/>
  <c r="BP28" i="41"/>
  <c r="BL28" i="41"/>
  <c r="BO28" i="41"/>
  <c r="BK28" i="41"/>
  <c r="BR30" i="41"/>
  <c r="BN30" i="41"/>
  <c r="BJ30" i="41"/>
  <c r="BQ30" i="41"/>
  <c r="BM30" i="41"/>
  <c r="BP30" i="41"/>
  <c r="BL30" i="41"/>
  <c r="BO30" i="41"/>
  <c r="BK30" i="41"/>
  <c r="BN32" i="41"/>
  <c r="BJ32" i="41"/>
  <c r="BP32" i="41"/>
  <c r="BL32" i="41"/>
  <c r="BR34" i="41"/>
  <c r="BN34" i="41"/>
  <c r="BM34" i="41"/>
  <c r="BP34" i="41"/>
  <c r="BK34" i="41"/>
  <c r="BR36" i="41"/>
  <c r="BK36" i="41"/>
  <c r="BO38" i="41"/>
  <c r="BP41" i="41"/>
  <c r="BL41" i="41"/>
  <c r="BO41" i="41"/>
  <c r="BK41" i="41"/>
  <c r="BR41" i="41"/>
  <c r="BN41" i="41"/>
  <c r="BJ41" i="41"/>
  <c r="BQ41" i="41"/>
  <c r="BM41" i="41"/>
  <c r="BQ42" i="41"/>
  <c r="BM42" i="41"/>
  <c r="BP42" i="41"/>
  <c r="BL42" i="41"/>
  <c r="BO42" i="41"/>
  <c r="BK42" i="41"/>
  <c r="BR42" i="41"/>
  <c r="BN42" i="41"/>
  <c r="BJ42" i="41"/>
  <c r="BR25" i="41"/>
  <c r="BN25" i="41"/>
  <c r="BJ25" i="41"/>
  <c r="BQ25" i="41"/>
  <c r="BM25" i="41"/>
  <c r="BP25" i="41"/>
  <c r="BL25" i="41"/>
  <c r="BO25" i="41"/>
  <c r="BK25" i="41"/>
  <c r="BJ27" i="41"/>
  <c r="BQ27" i="41"/>
  <c r="BM27" i="41"/>
  <c r="BP27" i="41"/>
  <c r="BL27" i="41"/>
  <c r="BO27" i="41"/>
  <c r="BK27" i="41"/>
  <c r="BR29" i="41"/>
  <c r="BN29" i="41"/>
  <c r="BJ29" i="41"/>
  <c r="BQ29" i="41"/>
  <c r="BM29" i="41"/>
  <c r="BP29" i="41"/>
  <c r="BL29" i="41"/>
  <c r="BO29" i="41"/>
  <c r="BK29" i="41"/>
  <c r="BR31" i="41"/>
  <c r="BM31" i="41"/>
  <c r="BK31" i="41"/>
  <c r="BR33" i="41"/>
  <c r="BN33" i="41"/>
  <c r="BJ33" i="41"/>
  <c r="BQ33" i="41"/>
  <c r="BM33" i="41"/>
  <c r="BP33" i="41"/>
  <c r="BL33" i="41"/>
  <c r="BO33" i="41"/>
  <c r="BK33" i="41"/>
  <c r="BR35" i="41"/>
  <c r="BN35" i="41"/>
  <c r="BJ35" i="41"/>
  <c r="BQ35" i="41"/>
  <c r="BM35" i="41"/>
  <c r="BP35" i="41"/>
  <c r="BL35" i="41"/>
  <c r="BO35" i="41"/>
  <c r="BK35" i="41"/>
  <c r="BN37" i="41"/>
  <c r="BP37" i="41"/>
  <c r="BR39" i="41"/>
  <c r="BN39" i="41"/>
  <c r="BJ39" i="41"/>
  <c r="BQ39" i="41"/>
  <c r="BM39" i="41"/>
  <c r="BP39" i="41"/>
  <c r="BL39" i="41"/>
  <c r="BO39" i="41"/>
  <c r="BK39" i="41"/>
  <c r="U43" i="41"/>
  <c r="Y43" i="41"/>
  <c r="AC43" i="41"/>
  <c r="AH43" i="41"/>
  <c r="AL43" i="41"/>
  <c r="AQ43" i="41"/>
  <c r="AU43" i="41"/>
  <c r="AZ43" i="41"/>
  <c r="BD43" i="41"/>
  <c r="BI15" i="41"/>
  <c r="BV43" i="41"/>
  <c r="H20" i="1" s="1"/>
  <c r="BZ43" i="41"/>
  <c r="O20" i="1" s="1"/>
  <c r="BO40" i="41"/>
  <c r="BK40" i="41"/>
  <c r="BR40" i="41"/>
  <c r="BN40" i="41"/>
  <c r="BJ40" i="41"/>
  <c r="BQ40" i="41"/>
  <c r="BM40" i="41"/>
  <c r="BP40" i="41"/>
  <c r="BL40" i="41"/>
  <c r="J20" i="1"/>
  <c r="P20" i="1"/>
  <c r="L20" i="1"/>
  <c r="BL18" i="40"/>
  <c r="BJ18" i="40"/>
  <c r="BO17" i="40"/>
  <c r="BM17" i="40"/>
  <c r="BI15" i="40"/>
  <c r="BJ22" i="40"/>
  <c r="BL22" i="40"/>
  <c r="BR24" i="40"/>
  <c r="BN24" i="40"/>
  <c r="BJ24" i="40"/>
  <c r="BQ24" i="40"/>
  <c r="BM24" i="40"/>
  <c r="BP24" i="40"/>
  <c r="BL24" i="40"/>
  <c r="BO24" i="40"/>
  <c r="BK24" i="40"/>
  <c r="BR26" i="40"/>
  <c r="BN26" i="40"/>
  <c r="BJ26" i="40"/>
  <c r="BQ26" i="40"/>
  <c r="BM26" i="40"/>
  <c r="BP26" i="40"/>
  <c r="BL26" i="40"/>
  <c r="BO26" i="40"/>
  <c r="BK26" i="40"/>
  <c r="BR28" i="40"/>
  <c r="BN28" i="40"/>
  <c r="BJ28" i="40"/>
  <c r="BQ28" i="40"/>
  <c r="BM28" i="40"/>
  <c r="BP28" i="40"/>
  <c r="BL28" i="40"/>
  <c r="BO28" i="40"/>
  <c r="BK28" i="40"/>
  <c r="BR30" i="40"/>
  <c r="BN30" i="40"/>
  <c r="BJ30" i="40"/>
  <c r="BQ30" i="40"/>
  <c r="BM30" i="40"/>
  <c r="BP30" i="40"/>
  <c r="BL30" i="40"/>
  <c r="BO30" i="40"/>
  <c r="BK30" i="40"/>
  <c r="BR32" i="40"/>
  <c r="BN32" i="40"/>
  <c r="BJ32" i="40"/>
  <c r="BQ32" i="40"/>
  <c r="BM32" i="40"/>
  <c r="BP32" i="40"/>
  <c r="BL32" i="40"/>
  <c r="BO32" i="40"/>
  <c r="BK32" i="40"/>
  <c r="BR34" i="40"/>
  <c r="BN34" i="40"/>
  <c r="BJ34" i="40"/>
  <c r="BQ34" i="40"/>
  <c r="BM34" i="40"/>
  <c r="BP34" i="40"/>
  <c r="BL34" i="40"/>
  <c r="BO34" i="40"/>
  <c r="BK34" i="40"/>
  <c r="BQ36" i="40"/>
  <c r="BO36" i="40"/>
  <c r="BJ38" i="40"/>
  <c r="BL38" i="40"/>
  <c r="BP41" i="40"/>
  <c r="BL41" i="40"/>
  <c r="BO41" i="40"/>
  <c r="BK41" i="40"/>
  <c r="BR41" i="40"/>
  <c r="BN41" i="40"/>
  <c r="BJ41" i="40"/>
  <c r="BQ41" i="40"/>
  <c r="BM41" i="40"/>
  <c r="BQ42" i="40"/>
  <c r="BM42" i="40"/>
  <c r="BP42" i="40"/>
  <c r="BL42" i="40"/>
  <c r="BO42" i="40"/>
  <c r="BK42" i="40"/>
  <c r="BR42" i="40"/>
  <c r="BN42" i="40"/>
  <c r="BJ42" i="40"/>
  <c r="BI20" i="40"/>
  <c r="BI21" i="40"/>
  <c r="BR23" i="40"/>
  <c r="BM23" i="40"/>
  <c r="BK23" i="40"/>
  <c r="BJ25" i="40"/>
  <c r="BQ25" i="40"/>
  <c r="BL25" i="40"/>
  <c r="BO25" i="40"/>
  <c r="BR27" i="40"/>
  <c r="BN27" i="40"/>
  <c r="BJ27" i="40"/>
  <c r="BQ27" i="40"/>
  <c r="BM27" i="40"/>
  <c r="BP27" i="40"/>
  <c r="BL27" i="40"/>
  <c r="BO27" i="40"/>
  <c r="BK27" i="40"/>
  <c r="BR29" i="40"/>
  <c r="BN29" i="40"/>
  <c r="BJ29" i="40"/>
  <c r="BQ29" i="40"/>
  <c r="BM29" i="40"/>
  <c r="BP29" i="40"/>
  <c r="BL29" i="40"/>
  <c r="BO29" i="40"/>
  <c r="BK29" i="40"/>
  <c r="BR31" i="40"/>
  <c r="BN31" i="40"/>
  <c r="BJ31" i="40"/>
  <c r="BQ31" i="40"/>
  <c r="BM31" i="40"/>
  <c r="BP31" i="40"/>
  <c r="BL31" i="40"/>
  <c r="BO31" i="40"/>
  <c r="BK31" i="40"/>
  <c r="BR33" i="40"/>
  <c r="BN33" i="40"/>
  <c r="BJ33" i="40"/>
  <c r="BQ33" i="40"/>
  <c r="BM33" i="40"/>
  <c r="BP33" i="40"/>
  <c r="BL33" i="40"/>
  <c r="BO33" i="40"/>
  <c r="BK33" i="40"/>
  <c r="BR35" i="40"/>
  <c r="BN35" i="40"/>
  <c r="BJ35" i="40"/>
  <c r="BQ35" i="40"/>
  <c r="BM35" i="40"/>
  <c r="BP35" i="40"/>
  <c r="BL35" i="40"/>
  <c r="BO35" i="40"/>
  <c r="BK35" i="40"/>
  <c r="BR37" i="40"/>
  <c r="BN37" i="40"/>
  <c r="BJ37" i="40"/>
  <c r="BQ37" i="40"/>
  <c r="BM37" i="40"/>
  <c r="BP37" i="40"/>
  <c r="BL37" i="40"/>
  <c r="BO37" i="40"/>
  <c r="BK37" i="40"/>
  <c r="BR39" i="40"/>
  <c r="BN39" i="40"/>
  <c r="BJ39" i="40"/>
  <c r="BQ39" i="40"/>
  <c r="BM39" i="40"/>
  <c r="BP39" i="40"/>
  <c r="BL39" i="40"/>
  <c r="BO39" i="40"/>
  <c r="BK39" i="40"/>
  <c r="BI19" i="40"/>
  <c r="BO40" i="40"/>
  <c r="BK40" i="40"/>
  <c r="BR40" i="40"/>
  <c r="BN40" i="40"/>
  <c r="BJ40" i="40"/>
  <c r="BQ40" i="40"/>
  <c r="BM40" i="40"/>
  <c r="BP40" i="40"/>
  <c r="BL40" i="40"/>
  <c r="S45" i="39"/>
  <c r="S43" i="39"/>
  <c r="CB42" i="39"/>
  <c r="CA42" i="39"/>
  <c r="BZ42" i="39"/>
  <c r="BY42" i="39"/>
  <c r="BX42" i="39"/>
  <c r="BW42" i="39"/>
  <c r="BV42" i="39"/>
  <c r="BU42" i="39"/>
  <c r="BT42" i="39"/>
  <c r="BG42" i="39"/>
  <c r="BF42" i="39"/>
  <c r="BE42" i="39"/>
  <c r="BD42" i="39"/>
  <c r="BC42" i="39"/>
  <c r="BB42" i="39"/>
  <c r="BA42" i="39"/>
  <c r="AZ42" i="39"/>
  <c r="AY42" i="39"/>
  <c r="AW42" i="39"/>
  <c r="AV42" i="39"/>
  <c r="AU42" i="39"/>
  <c r="AT42" i="39"/>
  <c r="AS42" i="39"/>
  <c r="AR42" i="39"/>
  <c r="AQ42" i="39"/>
  <c r="AP42" i="39"/>
  <c r="AO42" i="39"/>
  <c r="AM42" i="39"/>
  <c r="AL42" i="39"/>
  <c r="AK42" i="39"/>
  <c r="AJ42" i="39"/>
  <c r="AI42" i="39"/>
  <c r="AH42" i="39"/>
  <c r="AG42" i="39"/>
  <c r="AF42" i="39"/>
  <c r="AE42" i="39"/>
  <c r="AC42" i="39"/>
  <c r="AB42" i="39"/>
  <c r="AA42" i="39"/>
  <c r="Z42" i="39"/>
  <c r="Y42" i="39"/>
  <c r="X42" i="39"/>
  <c r="W42" i="39"/>
  <c r="V42" i="39"/>
  <c r="U42" i="39"/>
  <c r="CB41" i="39"/>
  <c r="CA41" i="39"/>
  <c r="BZ41" i="39"/>
  <c r="BY41" i="39"/>
  <c r="BX41" i="39"/>
  <c r="BW41" i="39"/>
  <c r="BV41" i="39"/>
  <c r="BU41" i="39"/>
  <c r="BT41" i="39"/>
  <c r="BG41" i="39"/>
  <c r="BF41" i="39"/>
  <c r="BE41" i="39"/>
  <c r="BD41" i="39"/>
  <c r="BC41" i="39"/>
  <c r="BB41" i="39"/>
  <c r="BA41" i="39"/>
  <c r="AZ41" i="39"/>
  <c r="AY41" i="39"/>
  <c r="AW41" i="39"/>
  <c r="AV41" i="39"/>
  <c r="AU41" i="39"/>
  <c r="AT41" i="39"/>
  <c r="AS41" i="39"/>
  <c r="AR41" i="39"/>
  <c r="AQ41" i="39"/>
  <c r="AP41" i="39"/>
  <c r="AO41" i="39"/>
  <c r="AM41" i="39"/>
  <c r="AL41" i="39"/>
  <c r="AK41" i="39"/>
  <c r="AJ41" i="39"/>
  <c r="AI41" i="39"/>
  <c r="AH41" i="39"/>
  <c r="AG41" i="39"/>
  <c r="AF41" i="39"/>
  <c r="AE41" i="39"/>
  <c r="AC41" i="39"/>
  <c r="AB41" i="39"/>
  <c r="AA41" i="39"/>
  <c r="Z41" i="39"/>
  <c r="Y41" i="39"/>
  <c r="X41" i="39"/>
  <c r="W41" i="39"/>
  <c r="V41" i="39"/>
  <c r="U41" i="39"/>
  <c r="CB40" i="39"/>
  <c r="CA40" i="39"/>
  <c r="BZ40" i="39"/>
  <c r="BY40" i="39"/>
  <c r="BX40" i="39"/>
  <c r="BW40" i="39"/>
  <c r="BV40" i="39"/>
  <c r="BU40" i="39"/>
  <c r="BT40" i="39"/>
  <c r="BG40" i="39"/>
  <c r="BF40" i="39"/>
  <c r="BE40" i="39"/>
  <c r="BD40" i="39"/>
  <c r="BC40" i="39"/>
  <c r="BB40" i="39"/>
  <c r="BA40" i="39"/>
  <c r="AZ40" i="39"/>
  <c r="AY40" i="39"/>
  <c r="AW40" i="39"/>
  <c r="AV40" i="39"/>
  <c r="AU40" i="39"/>
  <c r="AT40" i="39"/>
  <c r="AS40" i="39"/>
  <c r="AR40" i="39"/>
  <c r="AQ40" i="39"/>
  <c r="AP40" i="39"/>
  <c r="AO40" i="39"/>
  <c r="AM40" i="39"/>
  <c r="AL40" i="39"/>
  <c r="AK40" i="39"/>
  <c r="AJ40" i="39"/>
  <c r="AI40" i="39"/>
  <c r="AH40" i="39"/>
  <c r="AG40" i="39"/>
  <c r="AF40" i="39"/>
  <c r="AE40" i="39"/>
  <c r="AC40" i="39"/>
  <c r="AB40" i="39"/>
  <c r="AA40" i="39"/>
  <c r="Z40" i="39"/>
  <c r="Y40" i="39"/>
  <c r="X40" i="39"/>
  <c r="W40" i="39"/>
  <c r="V40" i="39"/>
  <c r="U40" i="39"/>
  <c r="CB39" i="39"/>
  <c r="CA39" i="39"/>
  <c r="BZ39" i="39"/>
  <c r="BY39" i="39"/>
  <c r="BX39" i="39"/>
  <c r="BW39" i="39"/>
  <c r="BV39" i="39"/>
  <c r="BU39" i="39"/>
  <c r="BT39" i="39"/>
  <c r="BG39" i="39"/>
  <c r="BF39" i="39"/>
  <c r="BE39" i="39"/>
  <c r="BD39" i="39"/>
  <c r="BC39" i="39"/>
  <c r="BB39" i="39"/>
  <c r="BA39" i="39"/>
  <c r="AZ39" i="39"/>
  <c r="AY39" i="39"/>
  <c r="AW39" i="39"/>
  <c r="AV39" i="39"/>
  <c r="AU39" i="39"/>
  <c r="AT39" i="39"/>
  <c r="AS39" i="39"/>
  <c r="AR39" i="39"/>
  <c r="AQ39" i="39"/>
  <c r="AP39" i="39"/>
  <c r="AO39" i="39"/>
  <c r="AM39" i="39"/>
  <c r="AL39" i="39"/>
  <c r="AK39" i="39"/>
  <c r="AJ39" i="39"/>
  <c r="AI39" i="39"/>
  <c r="AH39" i="39"/>
  <c r="AG39" i="39"/>
  <c r="AF39" i="39"/>
  <c r="AE39" i="39"/>
  <c r="AC39" i="39"/>
  <c r="AB39" i="39"/>
  <c r="AA39" i="39"/>
  <c r="Z39" i="39"/>
  <c r="Y39" i="39"/>
  <c r="X39" i="39"/>
  <c r="W39" i="39"/>
  <c r="V39" i="39"/>
  <c r="U39" i="39"/>
  <c r="CB38" i="39"/>
  <c r="CA38" i="39"/>
  <c r="BZ38" i="39"/>
  <c r="BY38" i="39"/>
  <c r="BX38" i="39"/>
  <c r="BW38" i="39"/>
  <c r="BV38" i="39"/>
  <c r="BU38" i="39"/>
  <c r="BT38" i="39"/>
  <c r="BG38" i="39"/>
  <c r="BF38" i="39"/>
  <c r="BE38" i="39"/>
  <c r="BD38" i="39"/>
  <c r="BC38" i="39"/>
  <c r="BB38" i="39"/>
  <c r="BA38" i="39"/>
  <c r="AZ38" i="39"/>
  <c r="AY38" i="39"/>
  <c r="AW38" i="39"/>
  <c r="AV38" i="39"/>
  <c r="AU38" i="39"/>
  <c r="AT38" i="39"/>
  <c r="AS38" i="39"/>
  <c r="AR38" i="39"/>
  <c r="AQ38" i="39"/>
  <c r="AP38" i="39"/>
  <c r="AO38" i="39"/>
  <c r="AM38" i="39"/>
  <c r="AL38" i="39"/>
  <c r="AK38" i="39"/>
  <c r="AJ38" i="39"/>
  <c r="AI38" i="39"/>
  <c r="AH38" i="39"/>
  <c r="AG38" i="39"/>
  <c r="AF38" i="39"/>
  <c r="AE38" i="39"/>
  <c r="AC38" i="39"/>
  <c r="AB38" i="39"/>
  <c r="AA38" i="39"/>
  <c r="Z38" i="39"/>
  <c r="Y38" i="39"/>
  <c r="X38" i="39"/>
  <c r="W38" i="39"/>
  <c r="V38" i="39"/>
  <c r="U38" i="39"/>
  <c r="CB37" i="39"/>
  <c r="CA37" i="39"/>
  <c r="BZ37" i="39"/>
  <c r="BY37" i="39"/>
  <c r="BX37" i="39"/>
  <c r="BW37" i="39"/>
  <c r="BV37" i="39"/>
  <c r="BU37" i="39"/>
  <c r="BT37" i="39"/>
  <c r="BG37" i="39"/>
  <c r="BF37" i="39"/>
  <c r="BE37" i="39"/>
  <c r="BD37" i="39"/>
  <c r="BC37" i="39"/>
  <c r="BB37" i="39"/>
  <c r="BA37" i="39"/>
  <c r="AZ37" i="39"/>
  <c r="AY37" i="39"/>
  <c r="AW37" i="39"/>
  <c r="AV37" i="39"/>
  <c r="AU37" i="39"/>
  <c r="AT37" i="39"/>
  <c r="AS37" i="39"/>
  <c r="AR37" i="39"/>
  <c r="AQ37" i="39"/>
  <c r="AP37" i="39"/>
  <c r="AO37" i="39"/>
  <c r="AM37" i="39"/>
  <c r="AL37" i="39"/>
  <c r="AK37" i="39"/>
  <c r="AJ37" i="39"/>
  <c r="AI37" i="39"/>
  <c r="AH37" i="39"/>
  <c r="AG37" i="39"/>
  <c r="AF37" i="39"/>
  <c r="AE37" i="39"/>
  <c r="AC37" i="39"/>
  <c r="AB37" i="39"/>
  <c r="AA37" i="39"/>
  <c r="Z37" i="39"/>
  <c r="Y37" i="39"/>
  <c r="X37" i="39"/>
  <c r="W37" i="39"/>
  <c r="V37" i="39"/>
  <c r="U37" i="39"/>
  <c r="CB36" i="39"/>
  <c r="CA36" i="39"/>
  <c r="BZ36" i="39"/>
  <c r="BY36" i="39"/>
  <c r="BX36" i="39"/>
  <c r="BW36" i="39"/>
  <c r="BV36" i="39"/>
  <c r="BU36" i="39"/>
  <c r="BT36" i="39"/>
  <c r="BG36" i="39"/>
  <c r="BF36" i="39"/>
  <c r="BE36" i="39"/>
  <c r="BD36" i="39"/>
  <c r="BC36" i="39"/>
  <c r="BB36" i="39"/>
  <c r="BA36" i="39"/>
  <c r="AZ36" i="39"/>
  <c r="AY36" i="39"/>
  <c r="AW36" i="39"/>
  <c r="AV36" i="39"/>
  <c r="AU36" i="39"/>
  <c r="AT36" i="39"/>
  <c r="AS36" i="39"/>
  <c r="AR36" i="39"/>
  <c r="AQ36" i="39"/>
  <c r="AP36" i="39"/>
  <c r="AO36" i="39"/>
  <c r="AM36" i="39"/>
  <c r="AL36" i="39"/>
  <c r="AK36" i="39"/>
  <c r="AJ36" i="39"/>
  <c r="AI36" i="39"/>
  <c r="AH36" i="39"/>
  <c r="AG36" i="39"/>
  <c r="AF36" i="39"/>
  <c r="AE36" i="39"/>
  <c r="AC36" i="39"/>
  <c r="AB36" i="39"/>
  <c r="AA36" i="39"/>
  <c r="Z36" i="39"/>
  <c r="Y36" i="39"/>
  <c r="X36" i="39"/>
  <c r="W36" i="39"/>
  <c r="V36" i="39"/>
  <c r="U36" i="39"/>
  <c r="CB35" i="39"/>
  <c r="CA35" i="39"/>
  <c r="BZ35" i="39"/>
  <c r="BY35" i="39"/>
  <c r="BX35" i="39"/>
  <c r="BW35" i="39"/>
  <c r="BV35" i="39"/>
  <c r="BU35" i="39"/>
  <c r="BT35" i="39"/>
  <c r="BG35" i="39"/>
  <c r="BF35" i="39"/>
  <c r="BE35" i="39"/>
  <c r="BD35" i="39"/>
  <c r="BC35" i="39"/>
  <c r="BB35" i="39"/>
  <c r="BA35" i="39"/>
  <c r="AZ35" i="39"/>
  <c r="AY35" i="39"/>
  <c r="AW35" i="39"/>
  <c r="AV35" i="39"/>
  <c r="AU35" i="39"/>
  <c r="AT35" i="39"/>
  <c r="AS35" i="39"/>
  <c r="AR35" i="39"/>
  <c r="AQ35" i="39"/>
  <c r="AP35" i="39"/>
  <c r="AO35" i="39"/>
  <c r="AM35" i="39"/>
  <c r="AL35" i="39"/>
  <c r="AK35" i="39"/>
  <c r="AJ35" i="39"/>
  <c r="AI35" i="39"/>
  <c r="AH35" i="39"/>
  <c r="AG35" i="39"/>
  <c r="AF35" i="39"/>
  <c r="AE35" i="39"/>
  <c r="AC35" i="39"/>
  <c r="AB35" i="39"/>
  <c r="AA35" i="39"/>
  <c r="Z35" i="39"/>
  <c r="Y35" i="39"/>
  <c r="X35" i="39"/>
  <c r="W35" i="39"/>
  <c r="V35" i="39"/>
  <c r="U35" i="39"/>
  <c r="CB34" i="39"/>
  <c r="CA34" i="39"/>
  <c r="BZ34" i="39"/>
  <c r="BY34" i="39"/>
  <c r="BX34" i="39"/>
  <c r="BW34" i="39"/>
  <c r="BV34" i="39"/>
  <c r="BU34" i="39"/>
  <c r="BT34" i="39"/>
  <c r="BG34" i="39"/>
  <c r="BF34" i="39"/>
  <c r="BE34" i="39"/>
  <c r="BD34" i="39"/>
  <c r="BC34" i="39"/>
  <c r="BB34" i="39"/>
  <c r="BA34" i="39"/>
  <c r="AZ34" i="39"/>
  <c r="AY34" i="39"/>
  <c r="AW34" i="39"/>
  <c r="AV34" i="39"/>
  <c r="AU34" i="39"/>
  <c r="AT34" i="39"/>
  <c r="AS34" i="39"/>
  <c r="AR34" i="39"/>
  <c r="AQ34" i="39"/>
  <c r="AP34" i="39"/>
  <c r="AO34" i="39"/>
  <c r="AM34" i="39"/>
  <c r="AL34" i="39"/>
  <c r="AK34" i="39"/>
  <c r="AJ34" i="39"/>
  <c r="AI34" i="39"/>
  <c r="AH34" i="39"/>
  <c r="AG34" i="39"/>
  <c r="AF34" i="39"/>
  <c r="AE34" i="39"/>
  <c r="AC34" i="39"/>
  <c r="AB34" i="39"/>
  <c r="AA34" i="39"/>
  <c r="Z34" i="39"/>
  <c r="Y34" i="39"/>
  <c r="X34" i="39"/>
  <c r="W34" i="39"/>
  <c r="V34" i="39"/>
  <c r="U34" i="39"/>
  <c r="CB33" i="39"/>
  <c r="CA33" i="39"/>
  <c r="BZ33" i="39"/>
  <c r="BY33" i="39"/>
  <c r="BX33" i="39"/>
  <c r="BW33" i="39"/>
  <c r="BV33" i="39"/>
  <c r="BU33" i="39"/>
  <c r="BT33" i="39"/>
  <c r="BG33" i="39"/>
  <c r="BF33" i="39"/>
  <c r="BE33" i="39"/>
  <c r="BD33" i="39"/>
  <c r="BC33" i="39"/>
  <c r="BB33" i="39"/>
  <c r="BA33" i="39"/>
  <c r="AZ33" i="39"/>
  <c r="AY33" i="39"/>
  <c r="AW33" i="39"/>
  <c r="AV33" i="39"/>
  <c r="AU33" i="39"/>
  <c r="AT33" i="39"/>
  <c r="AS33" i="39"/>
  <c r="AR33" i="39"/>
  <c r="AQ33" i="39"/>
  <c r="AP33" i="39"/>
  <c r="AO33" i="39"/>
  <c r="AM33" i="39"/>
  <c r="AL33" i="39"/>
  <c r="AK33" i="39"/>
  <c r="AJ33" i="39"/>
  <c r="AI33" i="39"/>
  <c r="AH33" i="39"/>
  <c r="AG33" i="39"/>
  <c r="AF33" i="39"/>
  <c r="AE33" i="39"/>
  <c r="AC33" i="39"/>
  <c r="AB33" i="39"/>
  <c r="AA33" i="39"/>
  <c r="Z33" i="39"/>
  <c r="Y33" i="39"/>
  <c r="X33" i="39"/>
  <c r="W33" i="39"/>
  <c r="V33" i="39"/>
  <c r="U33" i="39"/>
  <c r="CB32" i="39"/>
  <c r="CA32" i="39"/>
  <c r="BZ32" i="39"/>
  <c r="BY32" i="39"/>
  <c r="BX32" i="39"/>
  <c r="BW32" i="39"/>
  <c r="BV32" i="39"/>
  <c r="BU32" i="39"/>
  <c r="BT32" i="39"/>
  <c r="BG32" i="39"/>
  <c r="BF32" i="39"/>
  <c r="BE32" i="39"/>
  <c r="BD32" i="39"/>
  <c r="BC32" i="39"/>
  <c r="BB32" i="39"/>
  <c r="BA32" i="39"/>
  <c r="AZ32" i="39"/>
  <c r="AY32" i="39"/>
  <c r="AW32" i="39"/>
  <c r="AV32" i="39"/>
  <c r="AU32" i="39"/>
  <c r="AT32" i="39"/>
  <c r="AS32" i="39"/>
  <c r="AR32" i="39"/>
  <c r="AQ32" i="39"/>
  <c r="AP32" i="39"/>
  <c r="AO32" i="39"/>
  <c r="AM32" i="39"/>
  <c r="AL32" i="39"/>
  <c r="AK32" i="39"/>
  <c r="AJ32" i="39"/>
  <c r="AI32" i="39"/>
  <c r="AH32" i="39"/>
  <c r="AG32" i="39"/>
  <c r="AF32" i="39"/>
  <c r="AE32" i="39"/>
  <c r="AC32" i="39"/>
  <c r="AB32" i="39"/>
  <c r="AA32" i="39"/>
  <c r="Z32" i="39"/>
  <c r="Y32" i="39"/>
  <c r="X32" i="39"/>
  <c r="W32" i="39"/>
  <c r="V32" i="39"/>
  <c r="U32" i="39"/>
  <c r="CB31" i="39"/>
  <c r="CA31" i="39"/>
  <c r="BZ31" i="39"/>
  <c r="BY31" i="39"/>
  <c r="BX31" i="39"/>
  <c r="BW31" i="39"/>
  <c r="BV31" i="39"/>
  <c r="BU31" i="39"/>
  <c r="BT31" i="39"/>
  <c r="BG31" i="39"/>
  <c r="BF31" i="39"/>
  <c r="BE31" i="39"/>
  <c r="BD31" i="39"/>
  <c r="BC31" i="39"/>
  <c r="BB31" i="39"/>
  <c r="BA31" i="39"/>
  <c r="AZ31" i="39"/>
  <c r="AY31" i="39"/>
  <c r="AW31" i="39"/>
  <c r="AV31" i="39"/>
  <c r="AU31" i="39"/>
  <c r="AT31" i="39"/>
  <c r="AS31" i="39"/>
  <c r="AR31" i="39"/>
  <c r="AQ31" i="39"/>
  <c r="AP31" i="39"/>
  <c r="AO31" i="39"/>
  <c r="AM31" i="39"/>
  <c r="AL31" i="39"/>
  <c r="AK31" i="39"/>
  <c r="AJ31" i="39"/>
  <c r="AI31" i="39"/>
  <c r="AH31" i="39"/>
  <c r="AG31" i="39"/>
  <c r="AF31" i="39"/>
  <c r="AE31" i="39"/>
  <c r="AC31" i="39"/>
  <c r="AB31" i="39"/>
  <c r="AA31" i="39"/>
  <c r="Z31" i="39"/>
  <c r="Y31" i="39"/>
  <c r="X31" i="39"/>
  <c r="W31" i="39"/>
  <c r="V31" i="39"/>
  <c r="U31" i="39"/>
  <c r="CB30" i="39"/>
  <c r="CA30" i="39"/>
  <c r="BZ30" i="39"/>
  <c r="BY30" i="39"/>
  <c r="BX30" i="39"/>
  <c r="BW30" i="39"/>
  <c r="BV30" i="39"/>
  <c r="BU30" i="39"/>
  <c r="BT30" i="39"/>
  <c r="BG30" i="39"/>
  <c r="BF30" i="39"/>
  <c r="BE30" i="39"/>
  <c r="BD30" i="39"/>
  <c r="BC30" i="39"/>
  <c r="BB30" i="39"/>
  <c r="BA30" i="39"/>
  <c r="AZ30" i="39"/>
  <c r="AY30" i="39"/>
  <c r="AW30" i="39"/>
  <c r="AV30" i="39"/>
  <c r="AU30" i="39"/>
  <c r="AT30" i="39"/>
  <c r="AS30" i="39"/>
  <c r="AR30" i="39"/>
  <c r="AQ30" i="39"/>
  <c r="AP30" i="39"/>
  <c r="AO30" i="39"/>
  <c r="AM30" i="39"/>
  <c r="AL30" i="39"/>
  <c r="AK30" i="39"/>
  <c r="AJ30" i="39"/>
  <c r="AI30" i="39"/>
  <c r="AH30" i="39"/>
  <c r="AG30" i="39"/>
  <c r="AF30" i="39"/>
  <c r="AE30" i="39"/>
  <c r="AC30" i="39"/>
  <c r="AB30" i="39"/>
  <c r="AA30" i="39"/>
  <c r="Z30" i="39"/>
  <c r="Y30" i="39"/>
  <c r="X30" i="39"/>
  <c r="W30" i="39"/>
  <c r="V30" i="39"/>
  <c r="U30" i="39"/>
  <c r="CB29" i="39"/>
  <c r="CA29" i="39"/>
  <c r="BZ29" i="39"/>
  <c r="BY29" i="39"/>
  <c r="BX29" i="39"/>
  <c r="BW29" i="39"/>
  <c r="BV29" i="39"/>
  <c r="BU29" i="39"/>
  <c r="BT29" i="39"/>
  <c r="BG29" i="39"/>
  <c r="BF29" i="39"/>
  <c r="BE29" i="39"/>
  <c r="BD29" i="39"/>
  <c r="BC29" i="39"/>
  <c r="BB29" i="39"/>
  <c r="BA29" i="39"/>
  <c r="AZ29" i="39"/>
  <c r="AY29" i="39"/>
  <c r="AW29" i="39"/>
  <c r="AV29" i="39"/>
  <c r="AU29" i="39"/>
  <c r="AT29" i="39"/>
  <c r="AS29" i="39"/>
  <c r="AR29" i="39"/>
  <c r="AQ29" i="39"/>
  <c r="AP29" i="39"/>
  <c r="AO29" i="39"/>
  <c r="AM29" i="39"/>
  <c r="AL29" i="39"/>
  <c r="AK29" i="39"/>
  <c r="AJ29" i="39"/>
  <c r="AI29" i="39"/>
  <c r="AH29" i="39"/>
  <c r="AG29" i="39"/>
  <c r="AF29" i="39"/>
  <c r="AE29" i="39"/>
  <c r="AC29" i="39"/>
  <c r="AB29" i="39"/>
  <c r="AA29" i="39"/>
  <c r="Z29" i="39"/>
  <c r="Y29" i="39"/>
  <c r="X29" i="39"/>
  <c r="W29" i="39"/>
  <c r="V29" i="39"/>
  <c r="U29" i="39"/>
  <c r="CB28" i="39"/>
  <c r="CA28" i="39"/>
  <c r="BZ28" i="39"/>
  <c r="BY28" i="39"/>
  <c r="BX28" i="39"/>
  <c r="BW28" i="39"/>
  <c r="BV28" i="39"/>
  <c r="BU28" i="39"/>
  <c r="BT28" i="39"/>
  <c r="BG28" i="39"/>
  <c r="BF28" i="39"/>
  <c r="BE28" i="39"/>
  <c r="BD28" i="39"/>
  <c r="BC28" i="39"/>
  <c r="BB28" i="39"/>
  <c r="BA28" i="39"/>
  <c r="AZ28" i="39"/>
  <c r="AY28" i="39"/>
  <c r="AW28" i="39"/>
  <c r="AV28" i="39"/>
  <c r="AU28" i="39"/>
  <c r="AT28" i="39"/>
  <c r="AS28" i="39"/>
  <c r="AR28" i="39"/>
  <c r="AQ28" i="39"/>
  <c r="AP28" i="39"/>
  <c r="AO28" i="39"/>
  <c r="AM28" i="39"/>
  <c r="AL28" i="39"/>
  <c r="AK28" i="39"/>
  <c r="AJ28" i="39"/>
  <c r="AI28" i="39"/>
  <c r="AH28" i="39"/>
  <c r="AG28" i="39"/>
  <c r="AF28" i="39"/>
  <c r="AE28" i="39"/>
  <c r="AC28" i="39"/>
  <c r="AB28" i="39"/>
  <c r="AA28" i="39"/>
  <c r="Z28" i="39"/>
  <c r="Y28" i="39"/>
  <c r="X28" i="39"/>
  <c r="W28" i="39"/>
  <c r="V28" i="39"/>
  <c r="U28" i="39"/>
  <c r="CB27" i="39"/>
  <c r="CA27" i="39"/>
  <c r="BZ27" i="39"/>
  <c r="BY27" i="39"/>
  <c r="BX27" i="39"/>
  <c r="BW27" i="39"/>
  <c r="BV27" i="39"/>
  <c r="BU27" i="39"/>
  <c r="BT27" i="39"/>
  <c r="BG27" i="39"/>
  <c r="BF27" i="39"/>
  <c r="BE27" i="39"/>
  <c r="BD27" i="39"/>
  <c r="BC27" i="39"/>
  <c r="BB27" i="39"/>
  <c r="BA27" i="39"/>
  <c r="AZ27" i="39"/>
  <c r="AY27" i="39"/>
  <c r="AW27" i="39"/>
  <c r="AV27" i="39"/>
  <c r="AU27" i="39"/>
  <c r="AT27" i="39"/>
  <c r="AS27" i="39"/>
  <c r="AR27" i="39"/>
  <c r="AQ27" i="39"/>
  <c r="AP27" i="39"/>
  <c r="AO27" i="39"/>
  <c r="AM27" i="39"/>
  <c r="AL27" i="39"/>
  <c r="AK27" i="39"/>
  <c r="AJ27" i="39"/>
  <c r="AI27" i="39"/>
  <c r="AH27" i="39"/>
  <c r="AG27" i="39"/>
  <c r="AF27" i="39"/>
  <c r="AE27" i="39"/>
  <c r="AC27" i="39"/>
  <c r="AB27" i="39"/>
  <c r="AA27" i="39"/>
  <c r="Z27" i="39"/>
  <c r="Y27" i="39"/>
  <c r="X27" i="39"/>
  <c r="W27" i="39"/>
  <c r="V27" i="39"/>
  <c r="U27" i="39"/>
  <c r="CB26" i="39"/>
  <c r="CA26" i="39"/>
  <c r="BZ26" i="39"/>
  <c r="BY26" i="39"/>
  <c r="BX26" i="39"/>
  <c r="BW26" i="39"/>
  <c r="BV26" i="39"/>
  <c r="BU26" i="39"/>
  <c r="BT26" i="39"/>
  <c r="BG26" i="39"/>
  <c r="BF26" i="39"/>
  <c r="BE26" i="39"/>
  <c r="BD26" i="39"/>
  <c r="BC26" i="39"/>
  <c r="BB26" i="39"/>
  <c r="BA26" i="39"/>
  <c r="AZ26" i="39"/>
  <c r="AY26" i="39"/>
  <c r="AW26" i="39"/>
  <c r="AV26" i="39"/>
  <c r="AU26" i="39"/>
  <c r="AT26" i="39"/>
  <c r="AS26" i="39"/>
  <c r="AR26" i="39"/>
  <c r="AQ26" i="39"/>
  <c r="AP26" i="39"/>
  <c r="AO26" i="39"/>
  <c r="AM26" i="39"/>
  <c r="AL26" i="39"/>
  <c r="AK26" i="39"/>
  <c r="AJ26" i="39"/>
  <c r="AI26" i="39"/>
  <c r="AH26" i="39"/>
  <c r="AG26" i="39"/>
  <c r="AF26" i="39"/>
  <c r="AE26" i="39"/>
  <c r="AC26" i="39"/>
  <c r="AB26" i="39"/>
  <c r="AA26" i="39"/>
  <c r="Z26" i="39"/>
  <c r="Y26" i="39"/>
  <c r="X26" i="39"/>
  <c r="W26" i="39"/>
  <c r="V26" i="39"/>
  <c r="U26" i="39"/>
  <c r="CB25" i="39"/>
  <c r="CA25" i="39"/>
  <c r="BZ25" i="39"/>
  <c r="BY25" i="39"/>
  <c r="BX25" i="39"/>
  <c r="BW25" i="39"/>
  <c r="BV25" i="39"/>
  <c r="BU25" i="39"/>
  <c r="BT25" i="39"/>
  <c r="BG25" i="39"/>
  <c r="BF25" i="39"/>
  <c r="BE25" i="39"/>
  <c r="BD25" i="39"/>
  <c r="BC25" i="39"/>
  <c r="BB25" i="39"/>
  <c r="BA25" i="39"/>
  <c r="AZ25" i="39"/>
  <c r="AY25" i="39"/>
  <c r="AW25" i="39"/>
  <c r="AV25" i="39"/>
  <c r="AU25" i="39"/>
  <c r="AT25" i="39"/>
  <c r="AS25" i="39"/>
  <c r="AR25" i="39"/>
  <c r="AQ25" i="39"/>
  <c r="AP25" i="39"/>
  <c r="AO25" i="39"/>
  <c r="AM25" i="39"/>
  <c r="AL25" i="39"/>
  <c r="AK25" i="39"/>
  <c r="AJ25" i="39"/>
  <c r="AI25" i="39"/>
  <c r="AH25" i="39"/>
  <c r="AG25" i="39"/>
  <c r="AF25" i="39"/>
  <c r="AE25" i="39"/>
  <c r="AC25" i="39"/>
  <c r="AB25" i="39"/>
  <c r="AA25" i="39"/>
  <c r="Z25" i="39"/>
  <c r="Y25" i="39"/>
  <c r="X25" i="39"/>
  <c r="W25" i="39"/>
  <c r="V25" i="39"/>
  <c r="U25" i="39"/>
  <c r="CB24" i="39"/>
  <c r="CA24" i="39"/>
  <c r="BZ24" i="39"/>
  <c r="BY24" i="39"/>
  <c r="BX24" i="39"/>
  <c r="BW24" i="39"/>
  <c r="BV24" i="39"/>
  <c r="BU24" i="39"/>
  <c r="BT24" i="39"/>
  <c r="BG24" i="39"/>
  <c r="BF24" i="39"/>
  <c r="BE24" i="39"/>
  <c r="BD24" i="39"/>
  <c r="BC24" i="39"/>
  <c r="BB24" i="39"/>
  <c r="BA24" i="39"/>
  <c r="AZ24" i="39"/>
  <c r="AY24" i="39"/>
  <c r="AW24" i="39"/>
  <c r="AV24" i="39"/>
  <c r="AU24" i="39"/>
  <c r="AT24" i="39"/>
  <c r="AS24" i="39"/>
  <c r="AR24" i="39"/>
  <c r="AQ24" i="39"/>
  <c r="AP24" i="39"/>
  <c r="AO24" i="39"/>
  <c r="AM24" i="39"/>
  <c r="AL24" i="39"/>
  <c r="AK24" i="39"/>
  <c r="AJ24" i="39"/>
  <c r="AI24" i="39"/>
  <c r="AH24" i="39"/>
  <c r="AG24" i="39"/>
  <c r="AF24" i="39"/>
  <c r="AE24" i="39"/>
  <c r="AC24" i="39"/>
  <c r="AB24" i="39"/>
  <c r="AA24" i="39"/>
  <c r="Z24" i="39"/>
  <c r="Y24" i="39"/>
  <c r="X24" i="39"/>
  <c r="W24" i="39"/>
  <c r="V24" i="39"/>
  <c r="U24" i="39"/>
  <c r="CB23" i="39"/>
  <c r="CA23" i="39"/>
  <c r="BZ23" i="39"/>
  <c r="BY23" i="39"/>
  <c r="BX23" i="39"/>
  <c r="BW23" i="39"/>
  <c r="BV23" i="39"/>
  <c r="BU23" i="39"/>
  <c r="BT23" i="39"/>
  <c r="BG23" i="39"/>
  <c r="BF23" i="39"/>
  <c r="BE23" i="39"/>
  <c r="BD23" i="39"/>
  <c r="BC23" i="39"/>
  <c r="BB23" i="39"/>
  <c r="BA23" i="39"/>
  <c r="AZ23" i="39"/>
  <c r="AY23" i="39"/>
  <c r="AW23" i="39"/>
  <c r="AV23" i="39"/>
  <c r="AU23" i="39"/>
  <c r="AT23" i="39"/>
  <c r="AS23" i="39"/>
  <c r="AR23" i="39"/>
  <c r="AQ23" i="39"/>
  <c r="AP23" i="39"/>
  <c r="AO23" i="39"/>
  <c r="AM23" i="39"/>
  <c r="AL23" i="39"/>
  <c r="AK23" i="39"/>
  <c r="AJ23" i="39"/>
  <c r="AI23" i="39"/>
  <c r="AH23" i="39"/>
  <c r="AG23" i="39"/>
  <c r="AF23" i="39"/>
  <c r="AE23" i="39"/>
  <c r="AC23" i="39"/>
  <c r="AB23" i="39"/>
  <c r="AA23" i="39"/>
  <c r="Z23" i="39"/>
  <c r="Y23" i="39"/>
  <c r="X23" i="39"/>
  <c r="W23" i="39"/>
  <c r="V23" i="39"/>
  <c r="U23" i="39"/>
  <c r="CB22" i="39"/>
  <c r="CA22" i="39"/>
  <c r="BZ22" i="39"/>
  <c r="BY22" i="39"/>
  <c r="BX22" i="39"/>
  <c r="BW22" i="39"/>
  <c r="BV22" i="39"/>
  <c r="BU22" i="39"/>
  <c r="BT22" i="39"/>
  <c r="BG22" i="39"/>
  <c r="BF22" i="39"/>
  <c r="BE22" i="39"/>
  <c r="BD22" i="39"/>
  <c r="BC22" i="39"/>
  <c r="BB22" i="39"/>
  <c r="BA22" i="39"/>
  <c r="AZ22" i="39"/>
  <c r="AY22" i="39"/>
  <c r="AW22" i="39"/>
  <c r="AV22" i="39"/>
  <c r="AU22" i="39"/>
  <c r="AT22" i="39"/>
  <c r="AS22" i="39"/>
  <c r="AR22" i="39"/>
  <c r="AQ22" i="39"/>
  <c r="AP22" i="39"/>
  <c r="AO22" i="39"/>
  <c r="AM22" i="39"/>
  <c r="AL22" i="39"/>
  <c r="AK22" i="39"/>
  <c r="AJ22" i="39"/>
  <c r="AI22" i="39"/>
  <c r="AH22" i="39"/>
  <c r="AG22" i="39"/>
  <c r="AF22" i="39"/>
  <c r="AE22" i="39"/>
  <c r="AC22" i="39"/>
  <c r="AB22" i="39"/>
  <c r="AA22" i="39"/>
  <c r="Z22" i="39"/>
  <c r="Y22" i="39"/>
  <c r="X22" i="39"/>
  <c r="W22" i="39"/>
  <c r="V22" i="39"/>
  <c r="U22" i="39"/>
  <c r="CB21" i="39"/>
  <c r="CA21" i="39"/>
  <c r="BZ21" i="39"/>
  <c r="BY21" i="39"/>
  <c r="BX21" i="39"/>
  <c r="BW21" i="39"/>
  <c r="BV21" i="39"/>
  <c r="BU21" i="39"/>
  <c r="BT21" i="39"/>
  <c r="BG21" i="39"/>
  <c r="BF21" i="39"/>
  <c r="BE21" i="39"/>
  <c r="BD21" i="39"/>
  <c r="BC21" i="39"/>
  <c r="BB21" i="39"/>
  <c r="BA21" i="39"/>
  <c r="AZ21" i="39"/>
  <c r="AY21" i="39"/>
  <c r="AW21" i="39"/>
  <c r="AV21" i="39"/>
  <c r="AU21" i="39"/>
  <c r="AT21" i="39"/>
  <c r="AS21" i="39"/>
  <c r="AR21" i="39"/>
  <c r="AQ21" i="39"/>
  <c r="AP21" i="39"/>
  <c r="AO21" i="39"/>
  <c r="AM21" i="39"/>
  <c r="AL21" i="39"/>
  <c r="AK21" i="39"/>
  <c r="AJ21" i="39"/>
  <c r="AI21" i="39"/>
  <c r="AH21" i="39"/>
  <c r="AG21" i="39"/>
  <c r="AF21" i="39"/>
  <c r="AE21" i="39"/>
  <c r="AC21" i="39"/>
  <c r="AB21" i="39"/>
  <c r="AA21" i="39"/>
  <c r="Z21" i="39"/>
  <c r="Y21" i="39"/>
  <c r="X21" i="39"/>
  <c r="W21" i="39"/>
  <c r="V21" i="39"/>
  <c r="U21" i="39"/>
  <c r="CB20" i="39"/>
  <c r="CA20" i="39"/>
  <c r="BZ20" i="39"/>
  <c r="BY20" i="39"/>
  <c r="BX20" i="39"/>
  <c r="BW20" i="39"/>
  <c r="BV20" i="39"/>
  <c r="BU20" i="39"/>
  <c r="BT20" i="39"/>
  <c r="BG20" i="39"/>
  <c r="BF20" i="39"/>
  <c r="BE20" i="39"/>
  <c r="BD20" i="39"/>
  <c r="BC20" i="39"/>
  <c r="BB20" i="39"/>
  <c r="BA20" i="39"/>
  <c r="AZ20" i="39"/>
  <c r="AY20" i="39"/>
  <c r="AW20" i="39"/>
  <c r="AV20" i="39"/>
  <c r="AU20" i="39"/>
  <c r="AT20" i="39"/>
  <c r="AS20" i="39"/>
  <c r="AR20" i="39"/>
  <c r="AQ20" i="39"/>
  <c r="AP20" i="39"/>
  <c r="AO20" i="39"/>
  <c r="AM20" i="39"/>
  <c r="AL20" i="39"/>
  <c r="AK20" i="39"/>
  <c r="AJ20" i="39"/>
  <c r="AI20" i="39"/>
  <c r="AH20" i="39"/>
  <c r="AG20" i="39"/>
  <c r="AF20" i="39"/>
  <c r="AE20" i="39"/>
  <c r="AC20" i="39"/>
  <c r="AB20" i="39"/>
  <c r="AA20" i="39"/>
  <c r="Z20" i="39"/>
  <c r="Y20" i="39"/>
  <c r="X20" i="39"/>
  <c r="W20" i="39"/>
  <c r="V20" i="39"/>
  <c r="U20" i="39"/>
  <c r="CB19" i="39"/>
  <c r="CA19" i="39"/>
  <c r="BZ19" i="39"/>
  <c r="BY19" i="39"/>
  <c r="BX19" i="39"/>
  <c r="BW19" i="39"/>
  <c r="BV19" i="39"/>
  <c r="BU19" i="39"/>
  <c r="BT19" i="39"/>
  <c r="BG19" i="39"/>
  <c r="BF19" i="39"/>
  <c r="BE19" i="39"/>
  <c r="BD19" i="39"/>
  <c r="BC19" i="39"/>
  <c r="BB19" i="39"/>
  <c r="BA19" i="39"/>
  <c r="AZ19" i="39"/>
  <c r="AY19" i="39"/>
  <c r="AW19" i="39"/>
  <c r="AV19" i="39"/>
  <c r="AU19" i="39"/>
  <c r="AT19" i="39"/>
  <c r="AS19" i="39"/>
  <c r="AR19" i="39"/>
  <c r="AQ19" i="39"/>
  <c r="AP19" i="39"/>
  <c r="AO19" i="39"/>
  <c r="AM19" i="39"/>
  <c r="AL19" i="39"/>
  <c r="AK19" i="39"/>
  <c r="AJ19" i="39"/>
  <c r="AI19" i="39"/>
  <c r="AH19" i="39"/>
  <c r="AG19" i="39"/>
  <c r="AF19" i="39"/>
  <c r="AE19" i="39"/>
  <c r="AC19" i="39"/>
  <c r="AB19" i="39"/>
  <c r="AA19" i="39"/>
  <c r="Z19" i="39"/>
  <c r="Y19" i="39"/>
  <c r="X19" i="39"/>
  <c r="W19" i="39"/>
  <c r="V19" i="39"/>
  <c r="U19" i="39"/>
  <c r="CB18" i="39"/>
  <c r="CA18" i="39"/>
  <c r="BZ18" i="39"/>
  <c r="BY18" i="39"/>
  <c r="BX18" i="39"/>
  <c r="BW18" i="39"/>
  <c r="BV18" i="39"/>
  <c r="BU18" i="39"/>
  <c r="BT18" i="39"/>
  <c r="BG18" i="39"/>
  <c r="BF18" i="39"/>
  <c r="BE18" i="39"/>
  <c r="BD18" i="39"/>
  <c r="BC18" i="39"/>
  <c r="BB18" i="39"/>
  <c r="BA18" i="39"/>
  <c r="AZ18" i="39"/>
  <c r="AY18" i="39"/>
  <c r="AW18" i="39"/>
  <c r="AV18" i="39"/>
  <c r="AU18" i="39"/>
  <c r="AT18" i="39"/>
  <c r="AS18" i="39"/>
  <c r="AR18" i="39"/>
  <c r="AQ18" i="39"/>
  <c r="AP18" i="39"/>
  <c r="AO18" i="39"/>
  <c r="AM18" i="39"/>
  <c r="AL18" i="39"/>
  <c r="AK18" i="39"/>
  <c r="AJ18" i="39"/>
  <c r="AI18" i="39"/>
  <c r="AH18" i="39"/>
  <c r="AG18" i="39"/>
  <c r="AF18" i="39"/>
  <c r="AE18" i="39"/>
  <c r="AC18" i="39"/>
  <c r="AB18" i="39"/>
  <c r="AA18" i="39"/>
  <c r="Z18" i="39"/>
  <c r="Y18" i="39"/>
  <c r="X18" i="39"/>
  <c r="W18" i="39"/>
  <c r="V18" i="39"/>
  <c r="U18" i="39"/>
  <c r="CB17" i="39"/>
  <c r="CA17" i="39"/>
  <c r="BZ17" i="39"/>
  <c r="BY17" i="39"/>
  <c r="BX17" i="39"/>
  <c r="BW17" i="39"/>
  <c r="BV17" i="39"/>
  <c r="BU17" i="39"/>
  <c r="BT17" i="39"/>
  <c r="BG17" i="39"/>
  <c r="BF17" i="39"/>
  <c r="BE17" i="39"/>
  <c r="BD17" i="39"/>
  <c r="BC17" i="39"/>
  <c r="BB17" i="39"/>
  <c r="BA17" i="39"/>
  <c r="AZ17" i="39"/>
  <c r="AY17" i="39"/>
  <c r="AW17" i="39"/>
  <c r="AV17" i="39"/>
  <c r="AU17" i="39"/>
  <c r="AT17" i="39"/>
  <c r="AS17" i="39"/>
  <c r="AR17" i="39"/>
  <c r="AQ17" i="39"/>
  <c r="AP17" i="39"/>
  <c r="AO17" i="39"/>
  <c r="AM17" i="39"/>
  <c r="AL17" i="39"/>
  <c r="AK17" i="39"/>
  <c r="AJ17" i="39"/>
  <c r="AI17" i="39"/>
  <c r="AH17" i="39"/>
  <c r="AG17" i="39"/>
  <c r="AF17" i="39"/>
  <c r="AE17" i="39"/>
  <c r="AC17" i="39"/>
  <c r="AB17" i="39"/>
  <c r="AA17" i="39"/>
  <c r="Z17" i="39"/>
  <c r="Y17" i="39"/>
  <c r="X17" i="39"/>
  <c r="W17" i="39"/>
  <c r="V17" i="39"/>
  <c r="U17" i="39"/>
  <c r="CB16" i="39"/>
  <c r="CA16" i="39"/>
  <c r="BZ16" i="39"/>
  <c r="BY16" i="39"/>
  <c r="BX16" i="39"/>
  <c r="BW16" i="39"/>
  <c r="BV16" i="39"/>
  <c r="BU16" i="39"/>
  <c r="BT16" i="39"/>
  <c r="BG16" i="39"/>
  <c r="BF16" i="39"/>
  <c r="BE16" i="39"/>
  <c r="BD16" i="39"/>
  <c r="BC16" i="39"/>
  <c r="BB16" i="39"/>
  <c r="BA16" i="39"/>
  <c r="AZ16" i="39"/>
  <c r="AY16" i="39"/>
  <c r="AW16" i="39"/>
  <c r="AV16" i="39"/>
  <c r="AU16" i="39"/>
  <c r="AT16" i="39"/>
  <c r="AS16" i="39"/>
  <c r="AR16" i="39"/>
  <c r="AQ16" i="39"/>
  <c r="AP16" i="39"/>
  <c r="AO16" i="39"/>
  <c r="AM16" i="39"/>
  <c r="AL16" i="39"/>
  <c r="AK16" i="39"/>
  <c r="AJ16" i="39"/>
  <c r="AI16" i="39"/>
  <c r="AH16" i="39"/>
  <c r="AG16" i="39"/>
  <c r="AF16" i="39"/>
  <c r="AE16" i="39"/>
  <c r="AC16" i="39"/>
  <c r="AB16" i="39"/>
  <c r="AA16" i="39"/>
  <c r="Z16" i="39"/>
  <c r="Y16" i="39"/>
  <c r="X16" i="39"/>
  <c r="W16" i="39"/>
  <c r="V16" i="39"/>
  <c r="U16" i="39"/>
  <c r="CB15" i="39"/>
  <c r="CA15" i="39"/>
  <c r="BZ15" i="39"/>
  <c r="BY15" i="39"/>
  <c r="BX15" i="39"/>
  <c r="BW15" i="39"/>
  <c r="BV15" i="39"/>
  <c r="BU15" i="39"/>
  <c r="BT15" i="39"/>
  <c r="BG15" i="39"/>
  <c r="BF15" i="39"/>
  <c r="BE15" i="39"/>
  <c r="BD15" i="39"/>
  <c r="BC15" i="39"/>
  <c r="BB15" i="39"/>
  <c r="BA15" i="39"/>
  <c r="AZ15" i="39"/>
  <c r="AY15" i="39"/>
  <c r="AW15" i="39"/>
  <c r="AV15" i="39"/>
  <c r="AU15" i="39"/>
  <c r="AT15" i="39"/>
  <c r="AS15" i="39"/>
  <c r="AR15" i="39"/>
  <c r="AQ15" i="39"/>
  <c r="AP15" i="39"/>
  <c r="AO15" i="39"/>
  <c r="AM15" i="39"/>
  <c r="AL15" i="39"/>
  <c r="AK15" i="39"/>
  <c r="AJ15" i="39"/>
  <c r="AI15" i="39"/>
  <c r="AH15" i="39"/>
  <c r="AG15" i="39"/>
  <c r="AF15" i="39"/>
  <c r="AE15" i="39"/>
  <c r="AC15" i="39"/>
  <c r="AB15" i="39"/>
  <c r="AA15" i="39"/>
  <c r="Z15" i="39"/>
  <c r="Y15" i="39"/>
  <c r="X15" i="39"/>
  <c r="W15" i="39"/>
  <c r="V15" i="39"/>
  <c r="U15" i="39"/>
  <c r="BJ17" i="45" l="1"/>
  <c r="BK17" i="45"/>
  <c r="BL17" i="45"/>
  <c r="BN17" i="45"/>
  <c r="BO17" i="45"/>
  <c r="BM17" i="45"/>
  <c r="BP16" i="44"/>
  <c r="BQ17" i="40"/>
  <c r="BJ17" i="40"/>
  <c r="BK17" i="40"/>
  <c r="BI42" i="39"/>
  <c r="BM17" i="47"/>
  <c r="BP20" i="47"/>
  <c r="BQ17" i="44"/>
  <c r="BQ16" i="45"/>
  <c r="BI41" i="39"/>
  <c r="BO16" i="46"/>
  <c r="BN18" i="48"/>
  <c r="BO37" i="41"/>
  <c r="BQ37" i="41"/>
  <c r="BL31" i="41"/>
  <c r="BJ31" i="41"/>
  <c r="BQ38" i="41"/>
  <c r="BM36" i="41"/>
  <c r="BL17" i="41"/>
  <c r="BL37" i="41"/>
  <c r="BJ37" i="41"/>
  <c r="BP31" i="41"/>
  <c r="BN31" i="41"/>
  <c r="BJ38" i="41"/>
  <c r="BQ36" i="41"/>
  <c r="BJ17" i="41"/>
  <c r="BJ18" i="41"/>
  <c r="BO22" i="41"/>
  <c r="BK37" i="41"/>
  <c r="BM37" i="41"/>
  <c r="BO31" i="41"/>
  <c r="BL38" i="41"/>
  <c r="BO36" i="41"/>
  <c r="BO17" i="41"/>
  <c r="BM39" i="42"/>
  <c r="BK33" i="42"/>
  <c r="BO30" i="42"/>
  <c r="BQ30" i="42"/>
  <c r="BK39" i="42"/>
  <c r="BR39" i="42"/>
  <c r="BR33" i="42"/>
  <c r="BO39" i="42"/>
  <c r="BQ39" i="42"/>
  <c r="BO33" i="42"/>
  <c r="BQ33" i="42"/>
  <c r="BL30" i="42"/>
  <c r="BJ30" i="42"/>
  <c r="BP16" i="42"/>
  <c r="BM33" i="42"/>
  <c r="BL39" i="42"/>
  <c r="BL33" i="42"/>
  <c r="BP30" i="42"/>
  <c r="BJ16" i="42"/>
  <c r="BQ34" i="43"/>
  <c r="BR34" i="43"/>
  <c r="BO34" i="43"/>
  <c r="BL34" i="43"/>
  <c r="BO39" i="44"/>
  <c r="BQ39" i="44"/>
  <c r="BO34" i="44"/>
  <c r="BQ34" i="44"/>
  <c r="BL34" i="44"/>
  <c r="BJ34" i="44"/>
  <c r="BQ16" i="44"/>
  <c r="BL39" i="44"/>
  <c r="BJ39" i="44"/>
  <c r="BP39" i="44"/>
  <c r="BP34" i="44"/>
  <c r="BR18" i="44"/>
  <c r="BR16" i="44"/>
  <c r="BL20" i="47"/>
  <c r="BJ17" i="47"/>
  <c r="BR20" i="47"/>
  <c r="BM20" i="47"/>
  <c r="BO17" i="47"/>
  <c r="BN20" i="47"/>
  <c r="BK20" i="47"/>
  <c r="BJ20" i="47"/>
  <c r="BQ20" i="47"/>
  <c r="BN17" i="47"/>
  <c r="BN21" i="47"/>
  <c r="BQ18" i="46"/>
  <c r="BJ17" i="43"/>
  <c r="BK17" i="43"/>
  <c r="BK34" i="43"/>
  <c r="BN35" i="42"/>
  <c r="BO35" i="42"/>
  <c r="BQ35" i="42"/>
  <c r="BK25" i="42"/>
  <c r="BM25" i="42"/>
  <c r="BR25" i="42"/>
  <c r="BL36" i="42"/>
  <c r="BJ36" i="42"/>
  <c r="BL25" i="42"/>
  <c r="BJ25" i="42"/>
  <c r="BK36" i="42"/>
  <c r="BM36" i="42"/>
  <c r="BR36" i="42"/>
  <c r="BP35" i="42"/>
  <c r="BK35" i="42"/>
  <c r="BM35" i="42"/>
  <c r="BP25" i="42"/>
  <c r="BO36" i="42"/>
  <c r="BL22" i="41"/>
  <c r="BM21" i="41"/>
  <c r="BP21" i="41"/>
  <c r="BN22" i="41"/>
  <c r="BK21" i="41"/>
  <c r="BM22" i="41"/>
  <c r="BR22" i="41"/>
  <c r="BP25" i="40"/>
  <c r="BN25" i="40"/>
  <c r="BP38" i="40"/>
  <c r="BN38" i="40"/>
  <c r="BL36" i="40"/>
  <c r="BJ36" i="40"/>
  <c r="BP22" i="40"/>
  <c r="BN22" i="40"/>
  <c r="BR16" i="40"/>
  <c r="BK25" i="40"/>
  <c r="BM25" i="40"/>
  <c r="BK38" i="40"/>
  <c r="BM38" i="40"/>
  <c r="BR38" i="40"/>
  <c r="BP36" i="40"/>
  <c r="BN36" i="40"/>
  <c r="BK22" i="40"/>
  <c r="BM22" i="40"/>
  <c r="BR22" i="40"/>
  <c r="BL16" i="40"/>
  <c r="BO38" i="40"/>
  <c r="BK36" i="40"/>
  <c r="BM36" i="40"/>
  <c r="BO22" i="40"/>
  <c r="BI39" i="39"/>
  <c r="BN39" i="39" s="1"/>
  <c r="BK21" i="47"/>
  <c r="BI40" i="39"/>
  <c r="BN18" i="40"/>
  <c r="BP18" i="40"/>
  <c r="BM18" i="40"/>
  <c r="BK18" i="40"/>
  <c r="BQ18" i="40"/>
  <c r="BR18" i="40"/>
  <c r="BN17" i="40"/>
  <c r="BL17" i="40"/>
  <c r="BR17" i="40"/>
  <c r="BN27" i="41"/>
  <c r="BP38" i="41"/>
  <c r="BN38" i="41"/>
  <c r="BL36" i="41"/>
  <c r="BJ36" i="41"/>
  <c r="BO34" i="41"/>
  <c r="BQ34" i="41"/>
  <c r="BK32" i="41"/>
  <c r="BM32" i="41"/>
  <c r="BR32" i="41"/>
  <c r="BQ23" i="41"/>
  <c r="BN17" i="41"/>
  <c r="BM17" i="41"/>
  <c r="BP17" i="41"/>
  <c r="BL18" i="41"/>
  <c r="BP24" i="41"/>
  <c r="BK38" i="41"/>
  <c r="BM38" i="41"/>
  <c r="BP36" i="41"/>
  <c r="BL34" i="41"/>
  <c r="BO32" i="41"/>
  <c r="BP23" i="41"/>
  <c r="BQ17" i="41"/>
  <c r="BQ18" i="41"/>
  <c r="BM24" i="41"/>
  <c r="BR24" i="41"/>
  <c r="BM18" i="41"/>
  <c r="BP18" i="41"/>
  <c r="BN18" i="41"/>
  <c r="BK18" i="41"/>
  <c r="BM16" i="42"/>
  <c r="BL16" i="42"/>
  <c r="BQ18" i="45"/>
  <c r="BL19" i="45"/>
  <c r="BP18" i="45"/>
  <c r="BL16" i="46"/>
  <c r="BR16" i="46"/>
  <c r="BM16" i="46"/>
  <c r="BK16" i="46"/>
  <c r="BL21" i="47"/>
  <c r="BR17" i="47"/>
  <c r="BL17" i="47"/>
  <c r="BK17" i="47"/>
  <c r="BP17" i="47"/>
  <c r="BP21" i="47"/>
  <c r="BM21" i="47"/>
  <c r="BO21" i="47"/>
  <c r="BR21" i="47"/>
  <c r="BQ21" i="47"/>
  <c r="BO38" i="48"/>
  <c r="BQ38" i="48"/>
  <c r="BL17" i="48"/>
  <c r="BP18" i="48"/>
  <c r="BL38" i="48"/>
  <c r="BJ38" i="48"/>
  <c r="BQ17" i="48"/>
  <c r="BP38" i="48"/>
  <c r="BR17" i="48"/>
  <c r="BJ18" i="46"/>
  <c r="BO19" i="45"/>
  <c r="BM18" i="45"/>
  <c r="BL18" i="45"/>
  <c r="BP19" i="45"/>
  <c r="BM19" i="45"/>
  <c r="BR18" i="45"/>
  <c r="BK18" i="45"/>
  <c r="BK19" i="45"/>
  <c r="BR19" i="45"/>
  <c r="BQ19" i="45"/>
  <c r="BJ18" i="45"/>
  <c r="BQ19" i="44"/>
  <c r="BN19" i="44"/>
  <c r="BP38" i="43"/>
  <c r="BN38" i="43"/>
  <c r="BN34" i="43"/>
  <c r="BJ34" i="43"/>
  <c r="BO38" i="43"/>
  <c r="BQ20" i="41"/>
  <c r="BP20" i="41"/>
  <c r="BK20" i="41"/>
  <c r="BJ20" i="41"/>
  <c r="BO20" i="41"/>
  <c r="BX43" i="39"/>
  <c r="L18" i="1" s="1"/>
  <c r="BT43" i="39"/>
  <c r="BI25" i="39"/>
  <c r="BJ25" i="39" s="1"/>
  <c r="BP17" i="48"/>
  <c r="BK17" i="48"/>
  <c r="BK18" i="48"/>
  <c r="BJ18" i="48"/>
  <c r="BQ18" i="48"/>
  <c r="BO17" i="48"/>
  <c r="BJ17" i="48"/>
  <c r="BM18" i="48"/>
  <c r="BO18" i="48"/>
  <c r="BM17" i="48"/>
  <c r="BR18" i="48"/>
  <c r="BJ16" i="47"/>
  <c r="BM16" i="47"/>
  <c r="BR16" i="47"/>
  <c r="BN16" i="47"/>
  <c r="BQ16" i="47"/>
  <c r="BK16" i="47"/>
  <c r="BO18" i="46"/>
  <c r="BM18" i="46"/>
  <c r="BP16" i="46"/>
  <c r="BQ16" i="46"/>
  <c r="BN18" i="46"/>
  <c r="BJ16" i="46"/>
  <c r="BK16" i="45"/>
  <c r="BL17" i="44"/>
  <c r="BK17" i="44"/>
  <c r="BP17" i="44"/>
  <c r="BJ17" i="44"/>
  <c r="BO17" i="44"/>
  <c r="BM17" i="44"/>
  <c r="BL18" i="43"/>
  <c r="BR18" i="42"/>
  <c r="BQ17" i="42"/>
  <c r="BL18" i="42"/>
  <c r="BO17" i="42"/>
  <c r="BN18" i="42"/>
  <c r="BL17" i="42"/>
  <c r="BR17" i="42"/>
  <c r="BK16" i="41"/>
  <c r="BQ16" i="41"/>
  <c r="BR16" i="41"/>
  <c r="BM16" i="40"/>
  <c r="BK16" i="40"/>
  <c r="BP16" i="40"/>
  <c r="BJ16" i="40"/>
  <c r="BO16" i="40"/>
  <c r="BN16" i="40"/>
  <c r="BO18" i="42"/>
  <c r="BP18" i="42"/>
  <c r="BP17" i="42"/>
  <c r="BJ17" i="42"/>
  <c r="BM18" i="42"/>
  <c r="BK18" i="42"/>
  <c r="BM17" i="42"/>
  <c r="BN18" i="47"/>
  <c r="BR18" i="47"/>
  <c r="BJ18" i="47"/>
  <c r="BL18" i="47"/>
  <c r="BK18" i="46"/>
  <c r="BL18" i="46"/>
  <c r="BR18" i="46"/>
  <c r="BL18" i="44"/>
  <c r="BP18" i="44"/>
  <c r="BQ18" i="44"/>
  <c r="BJ16" i="44"/>
  <c r="BK16" i="44"/>
  <c r="BO18" i="44"/>
  <c r="BJ18" i="44"/>
  <c r="BM18" i="44"/>
  <c r="BL16" i="44"/>
  <c r="BN16" i="44"/>
  <c r="BP18" i="43"/>
  <c r="BN17" i="43"/>
  <c r="BO17" i="43"/>
  <c r="BR18" i="43"/>
  <c r="BR17" i="43"/>
  <c r="BL17" i="43"/>
  <c r="BK18" i="43"/>
  <c r="BQ17" i="43"/>
  <c r="BM17" i="43"/>
  <c r="BQ16" i="42"/>
  <c r="BN16" i="42"/>
  <c r="BO16" i="42"/>
  <c r="BK16" i="42"/>
  <c r="BJ23" i="41"/>
  <c r="BK24" i="41"/>
  <c r="BJ24" i="41"/>
  <c r="BQ22" i="41"/>
  <c r="BP22" i="41"/>
  <c r="BO16" i="41"/>
  <c r="BL16" i="41"/>
  <c r="BK23" i="41"/>
  <c r="BO23" i="41"/>
  <c r="BN23" i="41"/>
  <c r="BM23" i="41"/>
  <c r="BL23" i="41"/>
  <c r="BO24" i="41"/>
  <c r="BK22" i="41"/>
  <c r="BJ16" i="41"/>
  <c r="BM16" i="41"/>
  <c r="CB43" i="39"/>
  <c r="S18" i="1" s="1"/>
  <c r="W43" i="39"/>
  <c r="AA43" i="39"/>
  <c r="AF43" i="39"/>
  <c r="AJ43" i="39"/>
  <c r="AO43" i="39"/>
  <c r="AS43" i="39"/>
  <c r="AW43" i="39"/>
  <c r="BB43" i="39"/>
  <c r="BF43" i="39"/>
  <c r="BV43" i="39"/>
  <c r="H18" i="1" s="1"/>
  <c r="BZ43" i="39"/>
  <c r="O18" i="1" s="1"/>
  <c r="BI24" i="39"/>
  <c r="BN24" i="39" s="1"/>
  <c r="BN21" i="46"/>
  <c r="BJ21" i="46"/>
  <c r="BM21" i="46"/>
  <c r="BR17" i="46"/>
  <c r="BK17" i="46"/>
  <c r="BO17" i="46"/>
  <c r="BQ17" i="46"/>
  <c r="BK21" i="46"/>
  <c r="BO21" i="46"/>
  <c r="BL21" i="46"/>
  <c r="BN17" i="46"/>
  <c r="BL16" i="45"/>
  <c r="BJ16" i="45"/>
  <c r="BO16" i="45"/>
  <c r="BP16" i="45"/>
  <c r="BN16" i="45"/>
  <c r="BM16" i="45"/>
  <c r="BO19" i="44"/>
  <c r="BM19" i="44"/>
  <c r="BR19" i="44"/>
  <c r="BP19" i="44"/>
  <c r="BL19" i="44"/>
  <c r="BJ19" i="44"/>
  <c r="BQ18" i="43"/>
  <c r="BJ18" i="43"/>
  <c r="BO18" i="43"/>
  <c r="BN18" i="43"/>
  <c r="BL22" i="43"/>
  <c r="BR22" i="43"/>
  <c r="BJ22" i="43"/>
  <c r="CC43" i="42"/>
  <c r="BO23" i="40"/>
  <c r="BQ23" i="40"/>
  <c r="BJ23" i="40"/>
  <c r="BL23" i="40"/>
  <c r="BP23" i="40"/>
  <c r="CC43" i="40"/>
  <c r="BI18" i="39"/>
  <c r="BQ18" i="39" s="1"/>
  <c r="BI20" i="39"/>
  <c r="BJ20" i="39" s="1"/>
  <c r="BI22" i="39"/>
  <c r="BN22" i="39" s="1"/>
  <c r="BW43" i="39"/>
  <c r="J18" i="1" s="1"/>
  <c r="CA43" i="39"/>
  <c r="P18" i="1" s="1"/>
  <c r="BI17" i="39"/>
  <c r="BK17" i="39" s="1"/>
  <c r="BI19" i="39"/>
  <c r="BR19" i="39" s="1"/>
  <c r="BI21" i="39"/>
  <c r="BI23" i="39"/>
  <c r="BQ19" i="48"/>
  <c r="BM19" i="48"/>
  <c r="BP19" i="48"/>
  <c r="BL19" i="48"/>
  <c r="BR19" i="48"/>
  <c r="BJ19" i="48"/>
  <c r="BO19" i="48"/>
  <c r="BK19" i="48"/>
  <c r="BN19" i="48"/>
  <c r="CC43" i="48"/>
  <c r="BR35" i="48"/>
  <c r="BN35" i="48"/>
  <c r="BJ35" i="48"/>
  <c r="BQ35" i="48"/>
  <c r="BM35" i="48"/>
  <c r="BP35" i="48"/>
  <c r="BL35" i="48"/>
  <c r="BO35" i="48"/>
  <c r="BK35" i="48"/>
  <c r="BR31" i="48"/>
  <c r="BN31" i="48"/>
  <c r="BJ31" i="48"/>
  <c r="BQ31" i="48"/>
  <c r="BM31" i="48"/>
  <c r="BP31" i="48"/>
  <c r="BL31" i="48"/>
  <c r="BO31" i="48"/>
  <c r="BK31" i="48"/>
  <c r="BR27" i="48"/>
  <c r="BN27" i="48"/>
  <c r="BJ27" i="48"/>
  <c r="BQ27" i="48"/>
  <c r="BM27" i="48"/>
  <c r="BP27" i="48"/>
  <c r="BL27" i="48"/>
  <c r="BO27" i="48"/>
  <c r="BK27" i="48"/>
  <c r="BR23" i="48"/>
  <c r="BN23" i="48"/>
  <c r="BJ23" i="48"/>
  <c r="BQ23" i="48"/>
  <c r="BM23" i="48"/>
  <c r="BP23" i="48"/>
  <c r="BL23" i="48"/>
  <c r="BO23" i="48"/>
  <c r="BK23" i="48"/>
  <c r="BR15" i="48"/>
  <c r="BN15" i="48"/>
  <c r="BJ15" i="48"/>
  <c r="BQ15" i="48"/>
  <c r="BM15" i="48"/>
  <c r="BP15" i="48"/>
  <c r="BL15" i="48"/>
  <c r="BK15" i="48"/>
  <c r="BO15" i="48"/>
  <c r="BR34" i="48"/>
  <c r="BN34" i="48"/>
  <c r="BJ34" i="48"/>
  <c r="BQ34" i="48"/>
  <c r="BM34" i="48"/>
  <c r="BP34" i="48"/>
  <c r="BL34" i="48"/>
  <c r="BO34" i="48"/>
  <c r="BK34" i="48"/>
  <c r="BR30" i="48"/>
  <c r="BN30" i="48"/>
  <c r="BJ30" i="48"/>
  <c r="BQ30" i="48"/>
  <c r="BM30" i="48"/>
  <c r="BP30" i="48"/>
  <c r="BL30" i="48"/>
  <c r="BO30" i="48"/>
  <c r="BK30" i="48"/>
  <c r="BR26" i="48"/>
  <c r="BN26" i="48"/>
  <c r="BJ26" i="48"/>
  <c r="BQ26" i="48"/>
  <c r="BM26" i="48"/>
  <c r="BP26" i="48"/>
  <c r="BL26" i="48"/>
  <c r="BO26" i="48"/>
  <c r="BK26" i="48"/>
  <c r="BR22" i="48"/>
  <c r="BN22" i="48"/>
  <c r="BJ22" i="48"/>
  <c r="BQ22" i="48"/>
  <c r="BM22" i="48"/>
  <c r="BP22" i="48"/>
  <c r="BL22" i="48"/>
  <c r="BO22" i="48"/>
  <c r="BK22" i="48"/>
  <c r="BR37" i="48"/>
  <c r="BN37" i="48"/>
  <c r="BJ37" i="48"/>
  <c r="BQ37" i="48"/>
  <c r="BM37" i="48"/>
  <c r="BP37" i="48"/>
  <c r="BL37" i="48"/>
  <c r="BO37" i="48"/>
  <c r="BK37" i="48"/>
  <c r="BR33" i="48"/>
  <c r="BN33" i="48"/>
  <c r="BJ33" i="48"/>
  <c r="BQ33" i="48"/>
  <c r="BM33" i="48"/>
  <c r="BP33" i="48"/>
  <c r="BL33" i="48"/>
  <c r="BO33" i="48"/>
  <c r="BK33" i="48"/>
  <c r="BR29" i="48"/>
  <c r="BN29" i="48"/>
  <c r="BJ29" i="48"/>
  <c r="BQ29" i="48"/>
  <c r="BM29" i="48"/>
  <c r="BP29" i="48"/>
  <c r="BL29" i="48"/>
  <c r="BO29" i="48"/>
  <c r="BK29" i="48"/>
  <c r="BR25" i="48"/>
  <c r="BN25" i="48"/>
  <c r="BJ25" i="48"/>
  <c r="BQ25" i="48"/>
  <c r="BM25" i="48"/>
  <c r="BP25" i="48"/>
  <c r="BL25" i="48"/>
  <c r="BO25" i="48"/>
  <c r="BK25" i="48"/>
  <c r="BR21" i="48"/>
  <c r="BN21" i="48"/>
  <c r="BJ21" i="48"/>
  <c r="BQ21" i="48"/>
  <c r="BM21" i="48"/>
  <c r="BP21" i="48"/>
  <c r="BL21" i="48"/>
  <c r="BO21" i="48"/>
  <c r="BK21" i="48"/>
  <c r="BR36" i="48"/>
  <c r="BN36" i="48"/>
  <c r="BJ36" i="48"/>
  <c r="BQ36" i="48"/>
  <c r="BM36" i="48"/>
  <c r="BP36" i="48"/>
  <c r="BL36" i="48"/>
  <c r="BO36" i="48"/>
  <c r="BK36" i="48"/>
  <c r="BR32" i="48"/>
  <c r="BN32" i="48"/>
  <c r="BJ32" i="48"/>
  <c r="BQ32" i="48"/>
  <c r="BM32" i="48"/>
  <c r="BP32" i="48"/>
  <c r="BL32" i="48"/>
  <c r="BO32" i="48"/>
  <c r="BK32" i="48"/>
  <c r="BR28" i="48"/>
  <c r="BN28" i="48"/>
  <c r="BJ28" i="48"/>
  <c r="BQ28" i="48"/>
  <c r="BM28" i="48"/>
  <c r="BP28" i="48"/>
  <c r="BL28" i="48"/>
  <c r="BO28" i="48"/>
  <c r="BK28" i="48"/>
  <c r="BR24" i="48"/>
  <c r="BN24" i="48"/>
  <c r="BJ24" i="48"/>
  <c r="BQ24" i="48"/>
  <c r="BM24" i="48"/>
  <c r="BP24" i="48"/>
  <c r="BL24" i="48"/>
  <c r="BO24" i="48"/>
  <c r="BK24" i="48"/>
  <c r="BR20" i="48"/>
  <c r="BN20" i="48"/>
  <c r="BJ20" i="48"/>
  <c r="BQ20" i="48"/>
  <c r="BM20" i="48"/>
  <c r="BP20" i="48"/>
  <c r="BL20" i="48"/>
  <c r="BO20" i="48"/>
  <c r="BK20" i="48"/>
  <c r="BR35" i="47"/>
  <c r="BN35" i="47"/>
  <c r="BJ35" i="47"/>
  <c r="BQ35" i="47"/>
  <c r="BM35" i="47"/>
  <c r="BP35" i="47"/>
  <c r="BL35" i="47"/>
  <c r="BO35" i="47"/>
  <c r="BK35" i="47"/>
  <c r="BR27" i="47"/>
  <c r="BN27" i="47"/>
  <c r="BJ27" i="47"/>
  <c r="BQ27" i="47"/>
  <c r="BM27" i="47"/>
  <c r="BP27" i="47"/>
  <c r="BL27" i="47"/>
  <c r="BO27" i="47"/>
  <c r="BK27" i="47"/>
  <c r="BR23" i="47"/>
  <c r="BN23" i="47"/>
  <c r="BJ23" i="47"/>
  <c r="BQ23" i="47"/>
  <c r="BM23" i="47"/>
  <c r="BP23" i="47"/>
  <c r="BL23" i="47"/>
  <c r="BO23" i="47"/>
  <c r="BK23" i="47"/>
  <c r="BR38" i="47"/>
  <c r="BN38" i="47"/>
  <c r="BJ38" i="47"/>
  <c r="BQ38" i="47"/>
  <c r="BM38" i="47"/>
  <c r="BP38" i="47"/>
  <c r="BL38" i="47"/>
  <c r="BO38" i="47"/>
  <c r="BK38" i="47"/>
  <c r="BR34" i="47"/>
  <c r="BN34" i="47"/>
  <c r="BJ34" i="47"/>
  <c r="BQ34" i="47"/>
  <c r="BM34" i="47"/>
  <c r="BP34" i="47"/>
  <c r="BL34" i="47"/>
  <c r="BO34" i="47"/>
  <c r="BK34" i="47"/>
  <c r="BR30" i="47"/>
  <c r="BN30" i="47"/>
  <c r="BJ30" i="47"/>
  <c r="BQ30" i="47"/>
  <c r="BM30" i="47"/>
  <c r="BP30" i="47"/>
  <c r="BL30" i="47"/>
  <c r="BO30" i="47"/>
  <c r="BK30" i="47"/>
  <c r="BR26" i="47"/>
  <c r="BN26" i="47"/>
  <c r="BJ26" i="47"/>
  <c r="BQ26" i="47"/>
  <c r="BM26" i="47"/>
  <c r="BP26" i="47"/>
  <c r="BL26" i="47"/>
  <c r="BO26" i="47"/>
  <c r="BK26" i="47"/>
  <c r="BQ15" i="47"/>
  <c r="BM15" i="47"/>
  <c r="BP15" i="47"/>
  <c r="BL15" i="47"/>
  <c r="BR15" i="47"/>
  <c r="BJ15" i="47"/>
  <c r="BO15" i="47"/>
  <c r="BK15" i="47"/>
  <c r="BN15" i="47"/>
  <c r="BR37" i="47"/>
  <c r="BN37" i="47"/>
  <c r="BJ37" i="47"/>
  <c r="BQ37" i="47"/>
  <c r="BM37" i="47"/>
  <c r="BP37" i="47"/>
  <c r="BL37" i="47"/>
  <c r="BO37" i="47"/>
  <c r="BK37" i="47"/>
  <c r="BR33" i="47"/>
  <c r="BN33" i="47"/>
  <c r="BJ33" i="47"/>
  <c r="BQ33" i="47"/>
  <c r="BM33" i="47"/>
  <c r="BP33" i="47"/>
  <c r="BL33" i="47"/>
  <c r="BO33" i="47"/>
  <c r="BK33" i="47"/>
  <c r="BR29" i="47"/>
  <c r="BN29" i="47"/>
  <c r="BJ29" i="47"/>
  <c r="BQ29" i="47"/>
  <c r="BM29" i="47"/>
  <c r="BP29" i="47"/>
  <c r="BL29" i="47"/>
  <c r="BO29" i="47"/>
  <c r="BK29" i="47"/>
  <c r="BR25" i="47"/>
  <c r="BN25" i="47"/>
  <c r="BJ25" i="47"/>
  <c r="BQ25" i="47"/>
  <c r="BM25" i="47"/>
  <c r="BP25" i="47"/>
  <c r="BL25" i="47"/>
  <c r="BO25" i="47"/>
  <c r="BK25" i="47"/>
  <c r="CC43" i="47"/>
  <c r="BQ22" i="47"/>
  <c r="BM22" i="47"/>
  <c r="BP22" i="47"/>
  <c r="BL22" i="47"/>
  <c r="BR22" i="47"/>
  <c r="BJ22" i="47"/>
  <c r="BO22" i="47"/>
  <c r="BK22" i="47"/>
  <c r="BN22" i="47"/>
  <c r="BR36" i="47"/>
  <c r="BN36" i="47"/>
  <c r="BJ36" i="47"/>
  <c r="BQ36" i="47"/>
  <c r="BM36" i="47"/>
  <c r="BP36" i="47"/>
  <c r="BL36" i="47"/>
  <c r="BO36" i="47"/>
  <c r="BK36" i="47"/>
  <c r="BR32" i="47"/>
  <c r="BN32" i="47"/>
  <c r="BJ32" i="47"/>
  <c r="BQ32" i="47"/>
  <c r="BM32" i="47"/>
  <c r="BP32" i="47"/>
  <c r="BL32" i="47"/>
  <c r="BO32" i="47"/>
  <c r="BK32" i="47"/>
  <c r="BR28" i="47"/>
  <c r="BN28" i="47"/>
  <c r="BJ28" i="47"/>
  <c r="BQ28" i="47"/>
  <c r="BM28" i="47"/>
  <c r="BP28" i="47"/>
  <c r="BL28" i="47"/>
  <c r="BO28" i="47"/>
  <c r="BK28" i="47"/>
  <c r="BR24" i="47"/>
  <c r="BN24" i="47"/>
  <c r="BJ24" i="47"/>
  <c r="BQ24" i="47"/>
  <c r="BM24" i="47"/>
  <c r="BP24" i="47"/>
  <c r="BL24" i="47"/>
  <c r="BO24" i="47"/>
  <c r="BK24" i="47"/>
  <c r="BQ19" i="47"/>
  <c r="BM19" i="47"/>
  <c r="BP19" i="47"/>
  <c r="BL19" i="47"/>
  <c r="BK19" i="47"/>
  <c r="BR19" i="47"/>
  <c r="BJ19" i="47"/>
  <c r="BN19" i="47"/>
  <c r="BO19" i="47"/>
  <c r="BR39" i="47"/>
  <c r="BN39" i="47"/>
  <c r="BJ39" i="47"/>
  <c r="BQ39" i="47"/>
  <c r="BM39" i="47"/>
  <c r="BP39" i="47"/>
  <c r="BL39" i="47"/>
  <c r="BO39" i="47"/>
  <c r="BK39" i="47"/>
  <c r="BR31" i="47"/>
  <c r="BN31" i="47"/>
  <c r="BJ31" i="47"/>
  <c r="BQ31" i="47"/>
  <c r="BM31" i="47"/>
  <c r="BP31" i="47"/>
  <c r="BL31" i="47"/>
  <c r="BO31" i="47"/>
  <c r="BK31" i="47"/>
  <c r="BO40" i="47"/>
  <c r="BK40" i="47"/>
  <c r="BR40" i="47"/>
  <c r="BN40" i="47"/>
  <c r="BJ40" i="47"/>
  <c r="BQ40" i="47"/>
  <c r="BM40" i="47"/>
  <c r="BP40" i="47"/>
  <c r="BL40" i="47"/>
  <c r="BQ22" i="46"/>
  <c r="BM22" i="46"/>
  <c r="BP22" i="46"/>
  <c r="BL22" i="46"/>
  <c r="BN22" i="46"/>
  <c r="BR22" i="46"/>
  <c r="BJ22" i="46"/>
  <c r="BK22" i="46"/>
  <c r="BO22" i="46"/>
  <c r="BR38" i="46"/>
  <c r="BN38" i="46"/>
  <c r="BJ38" i="46"/>
  <c r="BQ38" i="46"/>
  <c r="BM38" i="46"/>
  <c r="BP38" i="46"/>
  <c r="BL38" i="46"/>
  <c r="BO38" i="46"/>
  <c r="BK38" i="46"/>
  <c r="BR34" i="46"/>
  <c r="BN34" i="46"/>
  <c r="BJ34" i="46"/>
  <c r="BQ34" i="46"/>
  <c r="BM34" i="46"/>
  <c r="BP34" i="46"/>
  <c r="BL34" i="46"/>
  <c r="BO34" i="46"/>
  <c r="BK34" i="46"/>
  <c r="BR30" i="46"/>
  <c r="BN30" i="46"/>
  <c r="BJ30" i="46"/>
  <c r="BQ30" i="46"/>
  <c r="BM30" i="46"/>
  <c r="BP30" i="46"/>
  <c r="BL30" i="46"/>
  <c r="BO30" i="46"/>
  <c r="BK30" i="46"/>
  <c r="BR26" i="46"/>
  <c r="BN26" i="46"/>
  <c r="BJ26" i="46"/>
  <c r="BQ26" i="46"/>
  <c r="BM26" i="46"/>
  <c r="BP26" i="46"/>
  <c r="BL26" i="46"/>
  <c r="BO26" i="46"/>
  <c r="BK26" i="46"/>
  <c r="BQ19" i="46"/>
  <c r="BM19" i="46"/>
  <c r="BP19" i="46"/>
  <c r="BL19" i="46"/>
  <c r="BO19" i="46"/>
  <c r="BN19" i="46"/>
  <c r="BK19" i="46"/>
  <c r="BR19" i="46"/>
  <c r="BJ19" i="46"/>
  <c r="CC43" i="46"/>
  <c r="BR37" i="46"/>
  <c r="BN37" i="46"/>
  <c r="BJ37" i="46"/>
  <c r="BQ37" i="46"/>
  <c r="BM37" i="46"/>
  <c r="BP37" i="46"/>
  <c r="BL37" i="46"/>
  <c r="BO37" i="46"/>
  <c r="BK37" i="46"/>
  <c r="BR33" i="46"/>
  <c r="BN33" i="46"/>
  <c r="BJ33" i="46"/>
  <c r="BQ33" i="46"/>
  <c r="BM33" i="46"/>
  <c r="BP33" i="46"/>
  <c r="BL33" i="46"/>
  <c r="BO33" i="46"/>
  <c r="BK33" i="46"/>
  <c r="BR29" i="46"/>
  <c r="BN29" i="46"/>
  <c r="BJ29" i="46"/>
  <c r="BQ29" i="46"/>
  <c r="BM29" i="46"/>
  <c r="BP29" i="46"/>
  <c r="BL29" i="46"/>
  <c r="BO29" i="46"/>
  <c r="BK29" i="46"/>
  <c r="BR25" i="46"/>
  <c r="BN25" i="46"/>
  <c r="BJ25" i="46"/>
  <c r="BQ25" i="46"/>
  <c r="BM25" i="46"/>
  <c r="BP25" i="46"/>
  <c r="BL25" i="46"/>
  <c r="BO25" i="46"/>
  <c r="BK25" i="46"/>
  <c r="BO40" i="46"/>
  <c r="BK40" i="46"/>
  <c r="BR40" i="46"/>
  <c r="BN40" i="46"/>
  <c r="BJ40" i="46"/>
  <c r="BQ40" i="46"/>
  <c r="BM40" i="46"/>
  <c r="BP40" i="46"/>
  <c r="BL40" i="46"/>
  <c r="BQ20" i="46"/>
  <c r="BM20" i="46"/>
  <c r="BP20" i="46"/>
  <c r="BL20" i="46"/>
  <c r="BR20" i="46"/>
  <c r="BJ20" i="46"/>
  <c r="BN20" i="46"/>
  <c r="BO20" i="46"/>
  <c r="BK20" i="46"/>
  <c r="BO15" i="46"/>
  <c r="BK15" i="46"/>
  <c r="BR15" i="46"/>
  <c r="BJ15" i="46"/>
  <c r="BQ15" i="46"/>
  <c r="BM15" i="46"/>
  <c r="BP15" i="46"/>
  <c r="BL15" i="46"/>
  <c r="BN15" i="46"/>
  <c r="BR36" i="46"/>
  <c r="BN36" i="46"/>
  <c r="BJ36" i="46"/>
  <c r="BQ36" i="46"/>
  <c r="BM36" i="46"/>
  <c r="BP36" i="46"/>
  <c r="BL36" i="46"/>
  <c r="BO36" i="46"/>
  <c r="BK36" i="46"/>
  <c r="BR32" i="46"/>
  <c r="BN32" i="46"/>
  <c r="BJ32" i="46"/>
  <c r="BQ32" i="46"/>
  <c r="BM32" i="46"/>
  <c r="BP32" i="46"/>
  <c r="BL32" i="46"/>
  <c r="BO32" i="46"/>
  <c r="BK32" i="46"/>
  <c r="BR28" i="46"/>
  <c r="BN28" i="46"/>
  <c r="BJ28" i="46"/>
  <c r="BQ28" i="46"/>
  <c r="BM28" i="46"/>
  <c r="BP28" i="46"/>
  <c r="BL28" i="46"/>
  <c r="BO28" i="46"/>
  <c r="BK28" i="46"/>
  <c r="BR24" i="46"/>
  <c r="BN24" i="46"/>
  <c r="BJ24" i="46"/>
  <c r="BQ24" i="46"/>
  <c r="BM24" i="46"/>
  <c r="BP24" i="46"/>
  <c r="BL24" i="46"/>
  <c r="BO24" i="46"/>
  <c r="BK24" i="46"/>
  <c r="BR39" i="46"/>
  <c r="BN39" i="46"/>
  <c r="BJ39" i="46"/>
  <c r="BQ39" i="46"/>
  <c r="BM39" i="46"/>
  <c r="BP39" i="46"/>
  <c r="BL39" i="46"/>
  <c r="BO39" i="46"/>
  <c r="BK39" i="46"/>
  <c r="BR35" i="46"/>
  <c r="BN35" i="46"/>
  <c r="BJ35" i="46"/>
  <c r="BQ35" i="46"/>
  <c r="BM35" i="46"/>
  <c r="BP35" i="46"/>
  <c r="BL35" i="46"/>
  <c r="BO35" i="46"/>
  <c r="BK35" i="46"/>
  <c r="BR31" i="46"/>
  <c r="BN31" i="46"/>
  <c r="BJ31" i="46"/>
  <c r="BQ31" i="46"/>
  <c r="BM31" i="46"/>
  <c r="BP31" i="46"/>
  <c r="BL31" i="46"/>
  <c r="BO31" i="46"/>
  <c r="BK31" i="46"/>
  <c r="BR27" i="46"/>
  <c r="BN27" i="46"/>
  <c r="BJ27" i="46"/>
  <c r="BQ27" i="46"/>
  <c r="BM27" i="46"/>
  <c r="BP27" i="46"/>
  <c r="BL27" i="46"/>
  <c r="BO27" i="46"/>
  <c r="BK27" i="46"/>
  <c r="BR23" i="46"/>
  <c r="BN23" i="46"/>
  <c r="BJ23" i="46"/>
  <c r="BQ23" i="46"/>
  <c r="BM23" i="46"/>
  <c r="BP23" i="46"/>
  <c r="BL23" i="46"/>
  <c r="BO23" i="46"/>
  <c r="BK23" i="46"/>
  <c r="BO15" i="45"/>
  <c r="BK15" i="45"/>
  <c r="BR15" i="45"/>
  <c r="BN15" i="45"/>
  <c r="BJ15" i="45"/>
  <c r="BQ15" i="45"/>
  <c r="BM15" i="45"/>
  <c r="BP15" i="45"/>
  <c r="BL15" i="45"/>
  <c r="BR39" i="45"/>
  <c r="BN39" i="45"/>
  <c r="BJ39" i="45"/>
  <c r="BQ39" i="45"/>
  <c r="BM39" i="45"/>
  <c r="BP39" i="45"/>
  <c r="BL39" i="45"/>
  <c r="BO39" i="45"/>
  <c r="BK39" i="45"/>
  <c r="BR31" i="45"/>
  <c r="BN31" i="45"/>
  <c r="BJ31" i="45"/>
  <c r="BQ31" i="45"/>
  <c r="BM31" i="45"/>
  <c r="BP31" i="45"/>
  <c r="BL31" i="45"/>
  <c r="BO31" i="45"/>
  <c r="BK31" i="45"/>
  <c r="BR27" i="45"/>
  <c r="BN27" i="45"/>
  <c r="BJ27" i="45"/>
  <c r="BQ27" i="45"/>
  <c r="BM27" i="45"/>
  <c r="BP27" i="45"/>
  <c r="BL27" i="45"/>
  <c r="BO27" i="45"/>
  <c r="BK27" i="45"/>
  <c r="BR34" i="45"/>
  <c r="BN34" i="45"/>
  <c r="BJ34" i="45"/>
  <c r="BQ34" i="45"/>
  <c r="BM34" i="45"/>
  <c r="BP34" i="45"/>
  <c r="BL34" i="45"/>
  <c r="BO34" i="45"/>
  <c r="BK34" i="45"/>
  <c r="BR26" i="45"/>
  <c r="BN26" i="45"/>
  <c r="BJ26" i="45"/>
  <c r="BQ26" i="45"/>
  <c r="BM26" i="45"/>
  <c r="BP26" i="45"/>
  <c r="BL26" i="45"/>
  <c r="BO26" i="45"/>
  <c r="BK26" i="45"/>
  <c r="BR22" i="45"/>
  <c r="BN22" i="45"/>
  <c r="BJ22" i="45"/>
  <c r="BQ22" i="45"/>
  <c r="BM22" i="45"/>
  <c r="BP22" i="45"/>
  <c r="BL22" i="45"/>
  <c r="BO22" i="45"/>
  <c r="BK22" i="45"/>
  <c r="BR37" i="45"/>
  <c r="BN37" i="45"/>
  <c r="BJ37" i="45"/>
  <c r="BQ37" i="45"/>
  <c r="BM37" i="45"/>
  <c r="BP37" i="45"/>
  <c r="BL37" i="45"/>
  <c r="BO37" i="45"/>
  <c r="BK37" i="45"/>
  <c r="BR33" i="45"/>
  <c r="BN33" i="45"/>
  <c r="BJ33" i="45"/>
  <c r="BQ33" i="45"/>
  <c r="BM33" i="45"/>
  <c r="BP33" i="45"/>
  <c r="BL33" i="45"/>
  <c r="BO33" i="45"/>
  <c r="BK33" i="45"/>
  <c r="BR29" i="45"/>
  <c r="BN29" i="45"/>
  <c r="BJ29" i="45"/>
  <c r="BQ29" i="45"/>
  <c r="BM29" i="45"/>
  <c r="BP29" i="45"/>
  <c r="BL29" i="45"/>
  <c r="BO29" i="45"/>
  <c r="BK29" i="45"/>
  <c r="BR25" i="45"/>
  <c r="BN25" i="45"/>
  <c r="BJ25" i="45"/>
  <c r="BQ25" i="45"/>
  <c r="BM25" i="45"/>
  <c r="BP25" i="45"/>
  <c r="BL25" i="45"/>
  <c r="BO25" i="45"/>
  <c r="BK25" i="45"/>
  <c r="BR21" i="45"/>
  <c r="BN21" i="45"/>
  <c r="BJ21" i="45"/>
  <c r="BQ21" i="45"/>
  <c r="BM21" i="45"/>
  <c r="BP21" i="45"/>
  <c r="BL21" i="45"/>
  <c r="BO21" i="45"/>
  <c r="BK21" i="45"/>
  <c r="BR35" i="45"/>
  <c r="BN35" i="45"/>
  <c r="BJ35" i="45"/>
  <c r="BQ35" i="45"/>
  <c r="BM35" i="45"/>
  <c r="BP35" i="45"/>
  <c r="BL35" i="45"/>
  <c r="BO35" i="45"/>
  <c r="BK35" i="45"/>
  <c r="BR23" i="45"/>
  <c r="BN23" i="45"/>
  <c r="BJ23" i="45"/>
  <c r="BQ23" i="45"/>
  <c r="BM23" i="45"/>
  <c r="BP23" i="45"/>
  <c r="BL23" i="45"/>
  <c r="BO23" i="45"/>
  <c r="BK23" i="45"/>
  <c r="BR38" i="45"/>
  <c r="BN38" i="45"/>
  <c r="BJ38" i="45"/>
  <c r="BQ38" i="45"/>
  <c r="BM38" i="45"/>
  <c r="BP38" i="45"/>
  <c r="BL38" i="45"/>
  <c r="BO38" i="45"/>
  <c r="BK38" i="45"/>
  <c r="BR30" i="45"/>
  <c r="BN30" i="45"/>
  <c r="BJ30" i="45"/>
  <c r="BQ30" i="45"/>
  <c r="BM30" i="45"/>
  <c r="BP30" i="45"/>
  <c r="BL30" i="45"/>
  <c r="BO30" i="45"/>
  <c r="BK30" i="45"/>
  <c r="BO40" i="45"/>
  <c r="BK40" i="45"/>
  <c r="BR40" i="45"/>
  <c r="BN40" i="45"/>
  <c r="BJ40" i="45"/>
  <c r="BQ40" i="45"/>
  <c r="BM40" i="45"/>
  <c r="BP40" i="45"/>
  <c r="BL40" i="45"/>
  <c r="BQ20" i="45"/>
  <c r="BM20" i="45"/>
  <c r="BP20" i="45"/>
  <c r="BL20" i="45"/>
  <c r="BR20" i="45"/>
  <c r="BJ20" i="45"/>
  <c r="BO20" i="45"/>
  <c r="BN20" i="45"/>
  <c r="BK20" i="45"/>
  <c r="CC43" i="45"/>
  <c r="BR36" i="45"/>
  <c r="BN36" i="45"/>
  <c r="BJ36" i="45"/>
  <c r="BQ36" i="45"/>
  <c r="BM36" i="45"/>
  <c r="BP36" i="45"/>
  <c r="BL36" i="45"/>
  <c r="BO36" i="45"/>
  <c r="BK36" i="45"/>
  <c r="BR32" i="45"/>
  <c r="BN32" i="45"/>
  <c r="BJ32" i="45"/>
  <c r="BQ32" i="45"/>
  <c r="BM32" i="45"/>
  <c r="BP32" i="45"/>
  <c r="BL32" i="45"/>
  <c r="BO32" i="45"/>
  <c r="BK32" i="45"/>
  <c r="BR28" i="45"/>
  <c r="BN28" i="45"/>
  <c r="BJ28" i="45"/>
  <c r="BQ28" i="45"/>
  <c r="BM28" i="45"/>
  <c r="BP28" i="45"/>
  <c r="BL28" i="45"/>
  <c r="BO28" i="45"/>
  <c r="BK28" i="45"/>
  <c r="BR24" i="45"/>
  <c r="BN24" i="45"/>
  <c r="BJ24" i="45"/>
  <c r="BQ24" i="45"/>
  <c r="BM24" i="45"/>
  <c r="BP24" i="45"/>
  <c r="BL24" i="45"/>
  <c r="BO24" i="45"/>
  <c r="BK24" i="45"/>
  <c r="BR31" i="44"/>
  <c r="BN31" i="44"/>
  <c r="BJ31" i="44"/>
  <c r="BQ31" i="44"/>
  <c r="BM31" i="44"/>
  <c r="BP31" i="44"/>
  <c r="BL31" i="44"/>
  <c r="BO31" i="44"/>
  <c r="BK31" i="44"/>
  <c r="CC43" i="44"/>
  <c r="BR30" i="44"/>
  <c r="BN30" i="44"/>
  <c r="BJ30" i="44"/>
  <c r="BQ30" i="44"/>
  <c r="BM30" i="44"/>
  <c r="BP30" i="44"/>
  <c r="BL30" i="44"/>
  <c r="BO30" i="44"/>
  <c r="BK30" i="44"/>
  <c r="BR26" i="44"/>
  <c r="BN26" i="44"/>
  <c r="BJ26" i="44"/>
  <c r="BQ26" i="44"/>
  <c r="BM26" i="44"/>
  <c r="BP26" i="44"/>
  <c r="BL26" i="44"/>
  <c r="BO26" i="44"/>
  <c r="BK26" i="44"/>
  <c r="BR22" i="44"/>
  <c r="BN22" i="44"/>
  <c r="BJ22" i="44"/>
  <c r="BQ22" i="44"/>
  <c r="BM22" i="44"/>
  <c r="BP22" i="44"/>
  <c r="BL22" i="44"/>
  <c r="BO22" i="44"/>
  <c r="BK22" i="44"/>
  <c r="BR27" i="44"/>
  <c r="BN27" i="44"/>
  <c r="BJ27" i="44"/>
  <c r="BQ27" i="44"/>
  <c r="BM27" i="44"/>
  <c r="BP27" i="44"/>
  <c r="BL27" i="44"/>
  <c r="BO27" i="44"/>
  <c r="BK27" i="44"/>
  <c r="BR33" i="44"/>
  <c r="BN33" i="44"/>
  <c r="BJ33" i="44"/>
  <c r="BQ33" i="44"/>
  <c r="BM33" i="44"/>
  <c r="BP33" i="44"/>
  <c r="BL33" i="44"/>
  <c r="BO33" i="44"/>
  <c r="BK33" i="44"/>
  <c r="BR29" i="44"/>
  <c r="BN29" i="44"/>
  <c r="BJ29" i="44"/>
  <c r="BQ29" i="44"/>
  <c r="BM29" i="44"/>
  <c r="BP29" i="44"/>
  <c r="BL29" i="44"/>
  <c r="BO29" i="44"/>
  <c r="BK29" i="44"/>
  <c r="BR25" i="44"/>
  <c r="BN25" i="44"/>
  <c r="BJ25" i="44"/>
  <c r="BQ25" i="44"/>
  <c r="BM25" i="44"/>
  <c r="BP25" i="44"/>
  <c r="BL25" i="44"/>
  <c r="BO25" i="44"/>
  <c r="BK25" i="44"/>
  <c r="BR21" i="44"/>
  <c r="BN21" i="44"/>
  <c r="BJ21" i="44"/>
  <c r="BQ21" i="44"/>
  <c r="BM21" i="44"/>
  <c r="BP21" i="44"/>
  <c r="BL21" i="44"/>
  <c r="BO21" i="44"/>
  <c r="BK21" i="44"/>
  <c r="BR23" i="44"/>
  <c r="BN23" i="44"/>
  <c r="BJ23" i="44"/>
  <c r="BQ23" i="44"/>
  <c r="BM23" i="44"/>
  <c r="BP23" i="44"/>
  <c r="BL23" i="44"/>
  <c r="BO23" i="44"/>
  <c r="BK23" i="44"/>
  <c r="BR32" i="44"/>
  <c r="BN32" i="44"/>
  <c r="BJ32" i="44"/>
  <c r="BQ32" i="44"/>
  <c r="BM32" i="44"/>
  <c r="BP32" i="44"/>
  <c r="BL32" i="44"/>
  <c r="BO32" i="44"/>
  <c r="BK32" i="44"/>
  <c r="BR28" i="44"/>
  <c r="BN28" i="44"/>
  <c r="BJ28" i="44"/>
  <c r="BQ28" i="44"/>
  <c r="BM28" i="44"/>
  <c r="BP28" i="44"/>
  <c r="BL28" i="44"/>
  <c r="BO28" i="44"/>
  <c r="BK28" i="44"/>
  <c r="BR24" i="44"/>
  <c r="BN24" i="44"/>
  <c r="BJ24" i="44"/>
  <c r="BQ24" i="44"/>
  <c r="BM24" i="44"/>
  <c r="BP24" i="44"/>
  <c r="BL24" i="44"/>
  <c r="BO24" i="44"/>
  <c r="BK24" i="44"/>
  <c r="BR20" i="44"/>
  <c r="BN20" i="44"/>
  <c r="BJ20" i="44"/>
  <c r="BQ20" i="44"/>
  <c r="BM20" i="44"/>
  <c r="BP20" i="44"/>
  <c r="BL20" i="44"/>
  <c r="BO20" i="44"/>
  <c r="BK20" i="44"/>
  <c r="BO15" i="44"/>
  <c r="BK15" i="44"/>
  <c r="BR15" i="44"/>
  <c r="BN15" i="44"/>
  <c r="BJ15" i="44"/>
  <c r="BQ15" i="44"/>
  <c r="BM15" i="44"/>
  <c r="BL15" i="44"/>
  <c r="BP15" i="44"/>
  <c r="BQ29" i="43"/>
  <c r="BM29" i="43"/>
  <c r="BP29" i="43"/>
  <c r="BL29" i="43"/>
  <c r="BO29" i="43"/>
  <c r="BK29" i="43"/>
  <c r="BJ29" i="43"/>
  <c r="BN29" i="43"/>
  <c r="BR29" i="43"/>
  <c r="BQ20" i="43"/>
  <c r="BM20" i="43"/>
  <c r="BO20" i="43"/>
  <c r="BK20" i="43"/>
  <c r="BL20" i="43"/>
  <c r="BR20" i="43"/>
  <c r="BJ20" i="43"/>
  <c r="BP20" i="43"/>
  <c r="BN20" i="43"/>
  <c r="BQ31" i="43"/>
  <c r="BM31" i="43"/>
  <c r="BP31" i="43"/>
  <c r="BL31" i="43"/>
  <c r="BO31" i="43"/>
  <c r="BK31" i="43"/>
  <c r="BR31" i="43"/>
  <c r="BN31" i="43"/>
  <c r="BJ31" i="43"/>
  <c r="BQ21" i="43"/>
  <c r="BM21" i="43"/>
  <c r="BO21" i="43"/>
  <c r="BK21" i="43"/>
  <c r="BN21" i="43"/>
  <c r="BL21" i="43"/>
  <c r="BP21" i="43"/>
  <c r="BR21" i="43"/>
  <c r="BJ21" i="43"/>
  <c r="BQ27" i="43"/>
  <c r="BM27" i="43"/>
  <c r="BO27" i="43"/>
  <c r="BK27" i="43"/>
  <c r="BR27" i="43"/>
  <c r="BJ27" i="43"/>
  <c r="BL27" i="43"/>
  <c r="BP27" i="43"/>
  <c r="BN27" i="43"/>
  <c r="BQ19" i="43"/>
  <c r="BM19" i="43"/>
  <c r="BO19" i="43"/>
  <c r="BK19" i="43"/>
  <c r="BR19" i="43"/>
  <c r="BJ19" i="43"/>
  <c r="BL19" i="43"/>
  <c r="BP19" i="43"/>
  <c r="BN19" i="43"/>
  <c r="BQ36" i="43"/>
  <c r="BM36" i="43"/>
  <c r="BP36" i="43"/>
  <c r="BL36" i="43"/>
  <c r="BO36" i="43"/>
  <c r="BK36" i="43"/>
  <c r="BN36" i="43"/>
  <c r="BJ36" i="43"/>
  <c r="BR36" i="43"/>
  <c r="BQ28" i="43"/>
  <c r="BM28" i="43"/>
  <c r="BP28" i="43"/>
  <c r="BL28" i="43"/>
  <c r="BO28" i="43"/>
  <c r="BK28" i="43"/>
  <c r="BN28" i="43"/>
  <c r="BJ28" i="43"/>
  <c r="BR28" i="43"/>
  <c r="CC43" i="43"/>
  <c r="BQ24" i="43"/>
  <c r="BM24" i="43"/>
  <c r="BO24" i="43"/>
  <c r="BK24" i="43"/>
  <c r="BL24" i="43"/>
  <c r="BR24" i="43"/>
  <c r="BJ24" i="43"/>
  <c r="BN24" i="43"/>
  <c r="BP24" i="43"/>
  <c r="BQ37" i="43"/>
  <c r="BM37" i="43"/>
  <c r="BP37" i="43"/>
  <c r="BL37" i="43"/>
  <c r="BO37" i="43"/>
  <c r="BK37" i="43"/>
  <c r="BJ37" i="43"/>
  <c r="BR37" i="43"/>
  <c r="BN37" i="43"/>
  <c r="BQ33" i="43"/>
  <c r="BM33" i="43"/>
  <c r="BP33" i="43"/>
  <c r="BL33" i="43"/>
  <c r="BO33" i="43"/>
  <c r="BK33" i="43"/>
  <c r="BJ33" i="43"/>
  <c r="BN33" i="43"/>
  <c r="BR33" i="43"/>
  <c r="BQ23" i="43"/>
  <c r="BM23" i="43"/>
  <c r="BO23" i="43"/>
  <c r="BK23" i="43"/>
  <c r="BR23" i="43"/>
  <c r="BJ23" i="43"/>
  <c r="BP23" i="43"/>
  <c r="BN23" i="43"/>
  <c r="BL23" i="43"/>
  <c r="BP15" i="43"/>
  <c r="BL15" i="43"/>
  <c r="BK15" i="43"/>
  <c r="BO15" i="43"/>
  <c r="BQ15" i="43"/>
  <c r="BR15" i="43"/>
  <c r="BN15" i="43"/>
  <c r="BJ15" i="43"/>
  <c r="BM15" i="43"/>
  <c r="BQ32" i="43"/>
  <c r="BM32" i="43"/>
  <c r="BP32" i="43"/>
  <c r="BL32" i="43"/>
  <c r="BO32" i="43"/>
  <c r="BK32" i="43"/>
  <c r="BN32" i="43"/>
  <c r="BR32" i="43"/>
  <c r="BJ32" i="43"/>
  <c r="BQ35" i="43"/>
  <c r="BM35" i="43"/>
  <c r="BP35" i="43"/>
  <c r="BL35" i="43"/>
  <c r="BO35" i="43"/>
  <c r="BK35" i="43"/>
  <c r="BR35" i="43"/>
  <c r="BN35" i="43"/>
  <c r="BJ35" i="43"/>
  <c r="BQ25" i="43"/>
  <c r="BM25" i="43"/>
  <c r="BO25" i="43"/>
  <c r="BK25" i="43"/>
  <c r="BN25" i="43"/>
  <c r="BP25" i="43"/>
  <c r="BL25" i="43"/>
  <c r="BR25" i="43"/>
  <c r="BJ25" i="43"/>
  <c r="BR21" i="42"/>
  <c r="BN21" i="42"/>
  <c r="BJ21" i="42"/>
  <c r="BQ21" i="42"/>
  <c r="BM21" i="42"/>
  <c r="BP21" i="42"/>
  <c r="BL21" i="42"/>
  <c r="BO21" i="42"/>
  <c r="BK21" i="42"/>
  <c r="BR22" i="42"/>
  <c r="BN22" i="42"/>
  <c r="BJ22" i="42"/>
  <c r="BQ22" i="42"/>
  <c r="BM22" i="42"/>
  <c r="BP22" i="42"/>
  <c r="BL22" i="42"/>
  <c r="BO22" i="42"/>
  <c r="BK22" i="42"/>
  <c r="BR20" i="42"/>
  <c r="BN20" i="42"/>
  <c r="BJ20" i="42"/>
  <c r="BQ20" i="42"/>
  <c r="BM20" i="42"/>
  <c r="BP20" i="42"/>
  <c r="BL20" i="42"/>
  <c r="BO20" i="42"/>
  <c r="BK20" i="42"/>
  <c r="BR15" i="42"/>
  <c r="BN15" i="42"/>
  <c r="BJ15" i="42"/>
  <c r="BL15" i="42"/>
  <c r="BQ15" i="42"/>
  <c r="BM15" i="42"/>
  <c r="BP15" i="42"/>
  <c r="BO15" i="42"/>
  <c r="BK15" i="42"/>
  <c r="BR19" i="42"/>
  <c r="BN19" i="42"/>
  <c r="BJ19" i="42"/>
  <c r="BQ19" i="42"/>
  <c r="BM19" i="42"/>
  <c r="BP19" i="42"/>
  <c r="BL19" i="42"/>
  <c r="BO19" i="42"/>
  <c r="BK19" i="42"/>
  <c r="CC43" i="41"/>
  <c r="BQ15" i="41"/>
  <c r="BM15" i="41"/>
  <c r="BL15" i="41"/>
  <c r="BN15" i="41"/>
  <c r="BP15" i="41"/>
  <c r="BR15" i="41"/>
  <c r="BR43" i="41" s="1"/>
  <c r="BO15" i="41"/>
  <c r="BK15" i="41"/>
  <c r="BJ15" i="41"/>
  <c r="BP15" i="40"/>
  <c r="BL15" i="40"/>
  <c r="BO15" i="40"/>
  <c r="BK15" i="40"/>
  <c r="BM15" i="40"/>
  <c r="BR15" i="40"/>
  <c r="BN15" i="40"/>
  <c r="BJ15" i="40"/>
  <c r="BQ15" i="40"/>
  <c r="BR21" i="40"/>
  <c r="BN21" i="40"/>
  <c r="BJ21" i="40"/>
  <c r="BQ21" i="40"/>
  <c r="BM21" i="40"/>
  <c r="BP21" i="40"/>
  <c r="BL21" i="40"/>
  <c r="BO21" i="40"/>
  <c r="BK21" i="40"/>
  <c r="BQ19" i="40"/>
  <c r="BM19" i="40"/>
  <c r="BP19" i="40"/>
  <c r="BL19" i="40"/>
  <c r="BR19" i="40"/>
  <c r="BJ19" i="40"/>
  <c r="BO19" i="40"/>
  <c r="BN19" i="40"/>
  <c r="BK19" i="40"/>
  <c r="BR20" i="40"/>
  <c r="BN20" i="40"/>
  <c r="BJ20" i="40"/>
  <c r="BQ20" i="40"/>
  <c r="BM20" i="40"/>
  <c r="BP20" i="40"/>
  <c r="BL20" i="40"/>
  <c r="BO20" i="40"/>
  <c r="BK20" i="40"/>
  <c r="BI16" i="39"/>
  <c r="BP16" i="39" s="1"/>
  <c r="U43" i="39"/>
  <c r="Y43" i="39"/>
  <c r="AC43" i="39"/>
  <c r="AH43" i="39"/>
  <c r="AL43" i="39"/>
  <c r="AQ43" i="39"/>
  <c r="AU43" i="39"/>
  <c r="AZ43" i="39"/>
  <c r="BD43" i="39"/>
  <c r="V43" i="39"/>
  <c r="Z43" i="39"/>
  <c r="AE43" i="39"/>
  <c r="AI43" i="39"/>
  <c r="AM43" i="39"/>
  <c r="AR43" i="39"/>
  <c r="AV43" i="39"/>
  <c r="BA43" i="39"/>
  <c r="BE43" i="39"/>
  <c r="BO18" i="39"/>
  <c r="BR22" i="39"/>
  <c r="BL17" i="39"/>
  <c r="BN17" i="39"/>
  <c r="BR21" i="39"/>
  <c r="BN21" i="39"/>
  <c r="BJ21" i="39"/>
  <c r="BO21" i="39"/>
  <c r="BK21" i="39"/>
  <c r="BP21" i="39"/>
  <c r="BM21" i="39"/>
  <c r="BL21" i="39"/>
  <c r="BQ21" i="39"/>
  <c r="BR23" i="39"/>
  <c r="BN23" i="39"/>
  <c r="BJ23" i="39"/>
  <c r="BO23" i="39"/>
  <c r="BK23" i="39"/>
  <c r="BL23" i="39"/>
  <c r="BQ23" i="39"/>
  <c r="BP23" i="39"/>
  <c r="BM23" i="39"/>
  <c r="BO25" i="39"/>
  <c r="BR24" i="39"/>
  <c r="BP24" i="39"/>
  <c r="BQ19" i="39"/>
  <c r="BI15" i="39"/>
  <c r="BP41" i="39"/>
  <c r="BL41" i="39"/>
  <c r="BO41" i="39"/>
  <c r="BK41" i="39"/>
  <c r="BR41" i="39"/>
  <c r="BN41" i="39"/>
  <c r="BJ41" i="39"/>
  <c r="BQ41" i="39"/>
  <c r="BM41" i="39"/>
  <c r="BQ42" i="39"/>
  <c r="BM42" i="39"/>
  <c r="BP42" i="39"/>
  <c r="BL42" i="39"/>
  <c r="BO42" i="39"/>
  <c r="BK42" i="39"/>
  <c r="BR42" i="39"/>
  <c r="BN42" i="39"/>
  <c r="BJ42" i="39"/>
  <c r="X43" i="39"/>
  <c r="AB43" i="39"/>
  <c r="AG43" i="39"/>
  <c r="AK43" i="39"/>
  <c r="AP43" i="39"/>
  <c r="AT43" i="39"/>
  <c r="AY43" i="39"/>
  <c r="BC43" i="39"/>
  <c r="BG43" i="39"/>
  <c r="BU43" i="39"/>
  <c r="BY43" i="39"/>
  <c r="N18" i="1" s="1"/>
  <c r="BI26" i="39"/>
  <c r="BI27" i="39"/>
  <c r="BI28" i="39"/>
  <c r="BI29" i="39"/>
  <c r="BI30" i="39"/>
  <c r="BI31" i="39"/>
  <c r="BI32" i="39"/>
  <c r="BI33" i="39"/>
  <c r="BI34" i="39"/>
  <c r="BI35" i="39"/>
  <c r="BI36" i="39"/>
  <c r="BI37" i="39"/>
  <c r="BI38" i="39"/>
  <c r="BO40" i="39"/>
  <c r="BK40" i="39"/>
  <c r="BR40" i="39"/>
  <c r="BN40" i="39"/>
  <c r="BJ40" i="39"/>
  <c r="BQ40" i="39"/>
  <c r="BM40" i="39"/>
  <c r="BP40" i="39"/>
  <c r="BL40" i="39"/>
  <c r="B27" i="1"/>
  <c r="B26" i="1"/>
  <c r="B25" i="1"/>
  <c r="B24" i="1"/>
  <c r="B23" i="1"/>
  <c r="B22" i="1"/>
  <c r="B21" i="1"/>
  <c r="B20" i="1"/>
  <c r="B19" i="1"/>
  <c r="B18" i="1"/>
  <c r="AZ16" i="22"/>
  <c r="AZ17" i="22"/>
  <c r="AZ18" i="22"/>
  <c r="AZ19" i="22"/>
  <c r="AZ20" i="22"/>
  <c r="AZ21" i="22"/>
  <c r="AZ22" i="22"/>
  <c r="AZ23" i="22"/>
  <c r="AZ24" i="22"/>
  <c r="AZ25" i="22"/>
  <c r="AZ26" i="22"/>
  <c r="AZ27" i="22"/>
  <c r="AZ28" i="22"/>
  <c r="AZ29" i="22"/>
  <c r="AZ30" i="22"/>
  <c r="AZ31" i="22"/>
  <c r="AZ32" i="22"/>
  <c r="AZ33" i="22"/>
  <c r="AZ34" i="22"/>
  <c r="AZ35" i="22"/>
  <c r="AZ36" i="22"/>
  <c r="AZ37" i="22"/>
  <c r="AZ38" i="22"/>
  <c r="AZ39" i="22"/>
  <c r="AZ40" i="22"/>
  <c r="AZ41" i="22"/>
  <c r="AZ42" i="22"/>
  <c r="BA16" i="22"/>
  <c r="BA17" i="22"/>
  <c r="BA18" i="22"/>
  <c r="BA19" i="22"/>
  <c r="BA20" i="22"/>
  <c r="BA21" i="22"/>
  <c r="BA22" i="22"/>
  <c r="BA23" i="22"/>
  <c r="BA24" i="22"/>
  <c r="BA25" i="22"/>
  <c r="BA26" i="22"/>
  <c r="BA27" i="22"/>
  <c r="BA28" i="22"/>
  <c r="BA29" i="22"/>
  <c r="BA30" i="22"/>
  <c r="BA31" i="22"/>
  <c r="BA32" i="22"/>
  <c r="BA33" i="22"/>
  <c r="BA34" i="22"/>
  <c r="BA35" i="22"/>
  <c r="BA36" i="22"/>
  <c r="BA37" i="22"/>
  <c r="BA38" i="22"/>
  <c r="BA39" i="22"/>
  <c r="BA40" i="22"/>
  <c r="BA41" i="22"/>
  <c r="BA42" i="22"/>
  <c r="BA15" i="22"/>
  <c r="AZ15" i="22"/>
  <c r="AQ16" i="22"/>
  <c r="AQ17" i="22"/>
  <c r="AQ18" i="22"/>
  <c r="AQ19" i="22"/>
  <c r="AQ20" i="22"/>
  <c r="AQ21" i="22"/>
  <c r="AQ22" i="22"/>
  <c r="AQ23" i="22"/>
  <c r="AQ24" i="22"/>
  <c r="AQ25" i="22"/>
  <c r="AQ26" i="22"/>
  <c r="AQ27" i="22"/>
  <c r="AQ28" i="22"/>
  <c r="AQ29" i="22"/>
  <c r="AQ30" i="22"/>
  <c r="AQ31" i="22"/>
  <c r="AQ32" i="22"/>
  <c r="AQ33" i="22"/>
  <c r="AQ34" i="22"/>
  <c r="AQ35" i="22"/>
  <c r="AQ36" i="22"/>
  <c r="AQ37" i="22"/>
  <c r="AQ38" i="22"/>
  <c r="AQ39" i="22"/>
  <c r="AQ40" i="22"/>
  <c r="AQ41" i="22"/>
  <c r="AQ42" i="22"/>
  <c r="AQ15" i="22"/>
  <c r="AP16" i="22"/>
  <c r="AP17" i="22"/>
  <c r="AP18" i="22"/>
  <c r="AP19" i="22"/>
  <c r="AP20" i="22"/>
  <c r="AP21" i="22"/>
  <c r="AP22" i="22"/>
  <c r="AP23" i="22"/>
  <c r="AP24" i="22"/>
  <c r="AP25" i="22"/>
  <c r="AP26" i="22"/>
  <c r="AP27" i="22"/>
  <c r="AP28" i="22"/>
  <c r="AP29" i="22"/>
  <c r="AP30" i="22"/>
  <c r="AP31" i="22"/>
  <c r="AP32" i="22"/>
  <c r="AP33" i="22"/>
  <c r="AP34" i="22"/>
  <c r="AP35" i="22"/>
  <c r="AP36" i="22"/>
  <c r="AP37" i="22"/>
  <c r="AP38" i="22"/>
  <c r="AP39" i="22"/>
  <c r="AP40" i="22"/>
  <c r="AP41" i="22"/>
  <c r="AP42" i="22"/>
  <c r="AP15" i="22"/>
  <c r="AG16" i="22"/>
  <c r="AG17" i="22"/>
  <c r="AG18" i="22"/>
  <c r="AG19" i="22"/>
  <c r="AG20" i="22"/>
  <c r="AG21" i="22"/>
  <c r="AG22" i="22"/>
  <c r="AG23" i="22"/>
  <c r="AG24" i="22"/>
  <c r="AG25" i="22"/>
  <c r="AG26" i="22"/>
  <c r="AG27" i="22"/>
  <c r="AG28" i="22"/>
  <c r="AG29" i="22"/>
  <c r="AG30" i="22"/>
  <c r="AG31" i="22"/>
  <c r="AG32" i="22"/>
  <c r="AG33" i="22"/>
  <c r="AG34" i="22"/>
  <c r="AG35" i="22"/>
  <c r="AG36" i="22"/>
  <c r="AG37" i="22"/>
  <c r="AG38" i="22"/>
  <c r="AG39" i="22"/>
  <c r="AG40" i="22"/>
  <c r="AG41" i="22"/>
  <c r="AG42" i="22"/>
  <c r="AG15" i="22"/>
  <c r="AF16" i="22"/>
  <c r="AF17" i="22"/>
  <c r="AF18" i="22"/>
  <c r="AF19" i="22"/>
  <c r="AF20" i="22"/>
  <c r="AF21" i="22"/>
  <c r="AF22" i="22"/>
  <c r="AF23" i="22"/>
  <c r="AF24" i="22"/>
  <c r="AF25" i="22"/>
  <c r="AF26" i="22"/>
  <c r="AF27" i="22"/>
  <c r="AF28" i="22"/>
  <c r="AF29" i="22"/>
  <c r="AF30" i="22"/>
  <c r="AF31" i="22"/>
  <c r="AF32" i="22"/>
  <c r="AF33" i="22"/>
  <c r="AF34" i="22"/>
  <c r="AF35" i="22"/>
  <c r="AF36" i="22"/>
  <c r="AF37" i="22"/>
  <c r="AF38" i="22"/>
  <c r="AF39" i="22"/>
  <c r="AF40" i="22"/>
  <c r="AF41" i="22"/>
  <c r="AF42" i="22"/>
  <c r="AF15" i="22"/>
  <c r="W16" i="22"/>
  <c r="W17" i="22"/>
  <c r="W18" i="22"/>
  <c r="W19" i="22"/>
  <c r="W20" i="22"/>
  <c r="W21" i="22"/>
  <c r="W22" i="22"/>
  <c r="W23" i="22"/>
  <c r="W24" i="22"/>
  <c r="W25" i="22"/>
  <c r="W26" i="22"/>
  <c r="W27" i="22"/>
  <c r="W28" i="22"/>
  <c r="W29" i="22"/>
  <c r="W30" i="22"/>
  <c r="W31" i="22"/>
  <c r="W32" i="22"/>
  <c r="W33" i="22"/>
  <c r="W34" i="22"/>
  <c r="W35" i="22"/>
  <c r="W36" i="22"/>
  <c r="W37" i="22"/>
  <c r="W38" i="22"/>
  <c r="W39" i="22"/>
  <c r="W40" i="22"/>
  <c r="W41" i="22"/>
  <c r="W42" i="22"/>
  <c r="W15" i="22"/>
  <c r="V16" i="22"/>
  <c r="V17" i="22"/>
  <c r="V18" i="22"/>
  <c r="V19" i="22"/>
  <c r="V20" i="22"/>
  <c r="V21" i="22"/>
  <c r="V22" i="22"/>
  <c r="V23" i="22"/>
  <c r="V24" i="22"/>
  <c r="V25" i="22"/>
  <c r="V26" i="22"/>
  <c r="V27" i="22"/>
  <c r="V28" i="22"/>
  <c r="V29" i="22"/>
  <c r="V30" i="22"/>
  <c r="V31" i="22"/>
  <c r="V32" i="22"/>
  <c r="V33" i="22"/>
  <c r="V34" i="22"/>
  <c r="V35" i="22"/>
  <c r="V36" i="22"/>
  <c r="V37" i="22"/>
  <c r="V38" i="22"/>
  <c r="V39" i="22"/>
  <c r="V40" i="22"/>
  <c r="V41" i="22"/>
  <c r="V42" i="22"/>
  <c r="V15" i="22"/>
  <c r="BK39" i="39" l="1"/>
  <c r="BN25" i="39"/>
  <c r="BO39" i="39"/>
  <c r="BR25" i="39"/>
  <c r="BM39" i="39"/>
  <c r="BQ39" i="39"/>
  <c r="BL20" i="39"/>
  <c r="BR39" i="39"/>
  <c r="BM16" i="39"/>
  <c r="BL25" i="39"/>
  <c r="BK25" i="39"/>
  <c r="BM19" i="39"/>
  <c r="BL39" i="39"/>
  <c r="BJ39" i="39"/>
  <c r="BP19" i="39"/>
  <c r="BK24" i="39"/>
  <c r="BN20" i="39"/>
  <c r="BM25" i="39"/>
  <c r="BQ25" i="39"/>
  <c r="BL22" i="39"/>
  <c r="BQ24" i="39"/>
  <c r="BP39" i="39"/>
  <c r="BJ19" i="39"/>
  <c r="BO24" i="39"/>
  <c r="BO16" i="39"/>
  <c r="BP25" i="39"/>
  <c r="BK22" i="39"/>
  <c r="BQ43" i="41"/>
  <c r="BJ16" i="39"/>
  <c r="BN16" i="39"/>
  <c r="BN43" i="41"/>
  <c r="BP43" i="41"/>
  <c r="BO43" i="41"/>
  <c r="BO19" i="39"/>
  <c r="BN19" i="39"/>
  <c r="BL24" i="39"/>
  <c r="BJ24" i="39"/>
  <c r="BR16" i="39"/>
  <c r="BL16" i="39"/>
  <c r="BM22" i="39"/>
  <c r="BO22" i="39"/>
  <c r="BL19" i="39"/>
  <c r="BK19" i="39"/>
  <c r="BM24" i="39"/>
  <c r="BQ16" i="39"/>
  <c r="BK16" i="39"/>
  <c r="BP22" i="39"/>
  <c r="BJ22" i="39"/>
  <c r="BQ22" i="39"/>
  <c r="BJ43" i="41"/>
  <c r="BL18" i="39"/>
  <c r="BJ18" i="39"/>
  <c r="BP18" i="39"/>
  <c r="BN18" i="39"/>
  <c r="BR18" i="39"/>
  <c r="BK43" i="46"/>
  <c r="BK43" i="41"/>
  <c r="BL43" i="41"/>
  <c r="BM43" i="41"/>
  <c r="BK20" i="39"/>
  <c r="BR20" i="39"/>
  <c r="BR17" i="39"/>
  <c r="BP17" i="39"/>
  <c r="BM20" i="39"/>
  <c r="BP20" i="39"/>
  <c r="BO20" i="39"/>
  <c r="BQ17" i="39"/>
  <c r="BO17" i="39"/>
  <c r="BM17" i="39"/>
  <c r="BK18" i="39"/>
  <c r="BM18" i="39"/>
  <c r="BQ20" i="39"/>
  <c r="BJ17" i="39"/>
  <c r="BP43" i="44"/>
  <c r="BJ43" i="44"/>
  <c r="BO43" i="42"/>
  <c r="CC43" i="39"/>
  <c r="F18" i="1"/>
  <c r="BO43" i="48"/>
  <c r="BM43" i="48"/>
  <c r="BR43" i="48"/>
  <c r="BK43" i="48"/>
  <c r="BQ43" i="48"/>
  <c r="BL43" i="48"/>
  <c r="BJ43" i="48"/>
  <c r="BP43" i="48"/>
  <c r="BN43" i="48"/>
  <c r="BK43" i="47"/>
  <c r="BL43" i="47"/>
  <c r="BO43" i="47"/>
  <c r="BP43" i="47"/>
  <c r="BJ43" i="47"/>
  <c r="BM43" i="47"/>
  <c r="BN43" i="47"/>
  <c r="BR43" i="47"/>
  <c r="BQ43" i="47"/>
  <c r="BN43" i="46"/>
  <c r="BO43" i="46"/>
  <c r="BL43" i="46"/>
  <c r="BJ43" i="46"/>
  <c r="BM43" i="46"/>
  <c r="BQ43" i="46"/>
  <c r="BP43" i="46"/>
  <c r="BR43" i="46"/>
  <c r="BM43" i="45"/>
  <c r="BR43" i="45"/>
  <c r="BQ43" i="45"/>
  <c r="BK43" i="45"/>
  <c r="BL43" i="45"/>
  <c r="BJ43" i="45"/>
  <c r="BO43" i="45"/>
  <c r="BP43" i="45"/>
  <c r="BN43" i="45"/>
  <c r="BN43" i="44"/>
  <c r="BM43" i="44"/>
  <c r="BR43" i="44"/>
  <c r="BO43" i="44"/>
  <c r="BL43" i="44"/>
  <c r="BQ43" i="44"/>
  <c r="BK43" i="44"/>
  <c r="BR43" i="43"/>
  <c r="BL43" i="43"/>
  <c r="BM43" i="43"/>
  <c r="BQ43" i="43"/>
  <c r="BP43" i="43"/>
  <c r="BJ43" i="43"/>
  <c r="BO43" i="43"/>
  <c r="BN43" i="43"/>
  <c r="BK43" i="43"/>
  <c r="BP43" i="42"/>
  <c r="BJ43" i="42"/>
  <c r="BM43" i="42"/>
  <c r="BN43" i="42"/>
  <c r="BL43" i="42"/>
  <c r="BK43" i="42"/>
  <c r="BQ43" i="42"/>
  <c r="BR43" i="42"/>
  <c r="BJ43" i="40"/>
  <c r="BK43" i="40"/>
  <c r="BN43" i="40"/>
  <c r="BO43" i="40"/>
  <c r="BR43" i="40"/>
  <c r="BL43" i="40"/>
  <c r="BQ43" i="40"/>
  <c r="BM43" i="40"/>
  <c r="BP43" i="40"/>
  <c r="BR37" i="39"/>
  <c r="BN37" i="39"/>
  <c r="BJ37" i="39"/>
  <c r="BQ37" i="39"/>
  <c r="BM37" i="39"/>
  <c r="BO37" i="39"/>
  <c r="BK37" i="39"/>
  <c r="BP37" i="39"/>
  <c r="BL37" i="39"/>
  <c r="BR33" i="39"/>
  <c r="BN33" i="39"/>
  <c r="BJ33" i="39"/>
  <c r="BQ33" i="39"/>
  <c r="BM33" i="39"/>
  <c r="BO33" i="39"/>
  <c r="BK33" i="39"/>
  <c r="BP33" i="39"/>
  <c r="BL33" i="39"/>
  <c r="BR29" i="39"/>
  <c r="BN29" i="39"/>
  <c r="BJ29" i="39"/>
  <c r="BQ29" i="39"/>
  <c r="BM29" i="39"/>
  <c r="BO29" i="39"/>
  <c r="BK29" i="39"/>
  <c r="BP29" i="39"/>
  <c r="BL29" i="39"/>
  <c r="BR35" i="39"/>
  <c r="BN35" i="39"/>
  <c r="BJ35" i="39"/>
  <c r="BQ35" i="39"/>
  <c r="BM35" i="39"/>
  <c r="BO35" i="39"/>
  <c r="BK35" i="39"/>
  <c r="BP35" i="39"/>
  <c r="BL35" i="39"/>
  <c r="BR31" i="39"/>
  <c r="BN31" i="39"/>
  <c r="BJ31" i="39"/>
  <c r="BQ31" i="39"/>
  <c r="BM31" i="39"/>
  <c r="BO31" i="39"/>
  <c r="BK31" i="39"/>
  <c r="BP31" i="39"/>
  <c r="BL31" i="39"/>
  <c r="BR27" i="39"/>
  <c r="BN27" i="39"/>
  <c r="BJ27" i="39"/>
  <c r="BQ27" i="39"/>
  <c r="BM27" i="39"/>
  <c r="BO27" i="39"/>
  <c r="BK27" i="39"/>
  <c r="BP27" i="39"/>
  <c r="BL27" i="39"/>
  <c r="BR32" i="39"/>
  <c r="BN32" i="39"/>
  <c r="BJ32" i="39"/>
  <c r="BQ32" i="39"/>
  <c r="BM32" i="39"/>
  <c r="BO32" i="39"/>
  <c r="BK32" i="39"/>
  <c r="BP32" i="39"/>
  <c r="BL32" i="39"/>
  <c r="BR38" i="39"/>
  <c r="BN38" i="39"/>
  <c r="BJ38" i="39"/>
  <c r="BQ38" i="39"/>
  <c r="BM38" i="39"/>
  <c r="BO38" i="39"/>
  <c r="BK38" i="39"/>
  <c r="BP38" i="39"/>
  <c r="BL38" i="39"/>
  <c r="BR34" i="39"/>
  <c r="BN34" i="39"/>
  <c r="BJ34" i="39"/>
  <c r="BQ34" i="39"/>
  <c r="BM34" i="39"/>
  <c r="BO34" i="39"/>
  <c r="BK34" i="39"/>
  <c r="BP34" i="39"/>
  <c r="BL34" i="39"/>
  <c r="BR30" i="39"/>
  <c r="BN30" i="39"/>
  <c r="BJ30" i="39"/>
  <c r="BQ30" i="39"/>
  <c r="BM30" i="39"/>
  <c r="BO30" i="39"/>
  <c r="BK30" i="39"/>
  <c r="BP30" i="39"/>
  <c r="BL30" i="39"/>
  <c r="BR26" i="39"/>
  <c r="BN26" i="39"/>
  <c r="BJ26" i="39"/>
  <c r="BQ26" i="39"/>
  <c r="BM26" i="39"/>
  <c r="BO26" i="39"/>
  <c r="BK26" i="39"/>
  <c r="BP26" i="39"/>
  <c r="BL26" i="39"/>
  <c r="BP15" i="39"/>
  <c r="BL15" i="39"/>
  <c r="BO15" i="39"/>
  <c r="BM15" i="39"/>
  <c r="BK15" i="39"/>
  <c r="BQ15" i="39"/>
  <c r="BR15" i="39"/>
  <c r="BN15" i="39"/>
  <c r="BJ15" i="39"/>
  <c r="BR36" i="39"/>
  <c r="BN36" i="39"/>
  <c r="BJ36" i="39"/>
  <c r="BQ36" i="39"/>
  <c r="BM36" i="39"/>
  <c r="BO36" i="39"/>
  <c r="BK36" i="39"/>
  <c r="BP36" i="39"/>
  <c r="BL36" i="39"/>
  <c r="BR28" i="39"/>
  <c r="BN28" i="39"/>
  <c r="BJ28" i="39"/>
  <c r="BQ28" i="39"/>
  <c r="BM28" i="39"/>
  <c r="BO28" i="39"/>
  <c r="BK28" i="39"/>
  <c r="BP28" i="39"/>
  <c r="BL28" i="39"/>
  <c r="AG43" i="22"/>
  <c r="BA43" i="22"/>
  <c r="AQ43" i="22"/>
  <c r="W43" i="22"/>
  <c r="BS43" i="41" l="1"/>
  <c r="I45" i="41" s="1"/>
  <c r="BS43" i="46"/>
  <c r="I45" i="46" s="1"/>
  <c r="BS43" i="44"/>
  <c r="I45" i="44" s="1"/>
  <c r="BS43" i="48"/>
  <c r="BS43" i="47"/>
  <c r="I45" i="47" s="1"/>
  <c r="BS43" i="45"/>
  <c r="I45" i="45" s="1"/>
  <c r="BS43" i="43"/>
  <c r="I45" i="43" s="1"/>
  <c r="BS43" i="42"/>
  <c r="I45" i="42" s="1"/>
  <c r="BS43" i="40"/>
  <c r="I45" i="40" s="1"/>
  <c r="BL43" i="39"/>
  <c r="BN43" i="39"/>
  <c r="BM43" i="39"/>
  <c r="BR43" i="39"/>
  <c r="BO43" i="39"/>
  <c r="BQ43" i="39"/>
  <c r="BJ43" i="39"/>
  <c r="BK43" i="39"/>
  <c r="BP43" i="39"/>
  <c r="E46" i="39" s="1"/>
  <c r="L57" i="50"/>
  <c r="I57" i="50"/>
  <c r="E57" i="50"/>
  <c r="B57" i="50"/>
  <c r="P56" i="50"/>
  <c r="L56" i="50"/>
  <c r="I56" i="50"/>
  <c r="L46" i="48"/>
  <c r="I46" i="48"/>
  <c r="E46" i="48"/>
  <c r="B46" i="48"/>
  <c r="P45" i="48"/>
  <c r="X38" i="32" s="1"/>
  <c r="L45" i="48"/>
  <c r="I45" i="48"/>
  <c r="L46" i="47"/>
  <c r="I46" i="47"/>
  <c r="E46" i="47"/>
  <c r="B46" i="47"/>
  <c r="P45" i="47"/>
  <c r="X37" i="32" s="1"/>
  <c r="L45" i="47"/>
  <c r="L46" i="46"/>
  <c r="I46" i="46"/>
  <c r="E46" i="46"/>
  <c r="B46" i="46"/>
  <c r="P45" i="46"/>
  <c r="X36" i="32" s="1"/>
  <c r="L45" i="46"/>
  <c r="L46" i="45"/>
  <c r="I46" i="45"/>
  <c r="E46" i="45"/>
  <c r="B46" i="45"/>
  <c r="P45" i="45"/>
  <c r="X35" i="32" s="1"/>
  <c r="L45" i="45"/>
  <c r="L46" i="44"/>
  <c r="I46" i="44"/>
  <c r="E46" i="44"/>
  <c r="B46" i="44"/>
  <c r="P45" i="44"/>
  <c r="X34" i="32" s="1"/>
  <c r="L45" i="44"/>
  <c r="L46" i="43"/>
  <c r="I46" i="43"/>
  <c r="E46" i="43"/>
  <c r="B46" i="43"/>
  <c r="P45" i="43"/>
  <c r="L45" i="43"/>
  <c r="L46" i="42"/>
  <c r="I46" i="42"/>
  <c r="E46" i="42"/>
  <c r="B46" i="42"/>
  <c r="P45" i="42"/>
  <c r="X32" i="32" s="1"/>
  <c r="L45" i="42"/>
  <c r="L46" i="41"/>
  <c r="I46" i="41"/>
  <c r="E46" i="41"/>
  <c r="B46" i="41"/>
  <c r="P45" i="41"/>
  <c r="X31" i="32" s="1"/>
  <c r="L45" i="41"/>
  <c r="L46" i="40"/>
  <c r="I46" i="40"/>
  <c r="E46" i="40"/>
  <c r="B46" i="40"/>
  <c r="P45" i="40"/>
  <c r="X30" i="32" s="1"/>
  <c r="L45" i="40"/>
  <c r="L46" i="39"/>
  <c r="I46" i="39"/>
  <c r="B46" i="39"/>
  <c r="P45" i="39"/>
  <c r="X29" i="32" s="1"/>
  <c r="L45" i="39"/>
  <c r="S42" i="32"/>
  <c r="E39" i="32"/>
  <c r="T38" i="32"/>
  <c r="Q38" i="32"/>
  <c r="P38" i="32"/>
  <c r="O38" i="32"/>
  <c r="M38" i="32"/>
  <c r="K38" i="32"/>
  <c r="I38" i="32"/>
  <c r="G38" i="32"/>
  <c r="C38" i="32"/>
  <c r="T37" i="32"/>
  <c r="Q37" i="32"/>
  <c r="P37" i="32"/>
  <c r="O37" i="32"/>
  <c r="M37" i="32"/>
  <c r="K37" i="32"/>
  <c r="I37" i="32"/>
  <c r="G37" i="32"/>
  <c r="C37" i="32"/>
  <c r="T36" i="32"/>
  <c r="Q36" i="32"/>
  <c r="P36" i="32"/>
  <c r="O36" i="32"/>
  <c r="M36" i="32"/>
  <c r="K36" i="32"/>
  <c r="I36" i="32"/>
  <c r="G36" i="32"/>
  <c r="C36" i="32"/>
  <c r="T35" i="32"/>
  <c r="Q35" i="32"/>
  <c r="P35" i="32"/>
  <c r="O35" i="32"/>
  <c r="M35" i="32"/>
  <c r="K35" i="32"/>
  <c r="I35" i="32"/>
  <c r="G35" i="32"/>
  <c r="C35" i="32"/>
  <c r="T34" i="32"/>
  <c r="Q34" i="32"/>
  <c r="P34" i="32"/>
  <c r="O34" i="32"/>
  <c r="M34" i="32"/>
  <c r="K34" i="32"/>
  <c r="I34" i="32"/>
  <c r="G34" i="32"/>
  <c r="C34" i="32"/>
  <c r="X33" i="32"/>
  <c r="T33" i="32"/>
  <c r="Q33" i="32"/>
  <c r="P33" i="32"/>
  <c r="O33" i="32"/>
  <c r="M33" i="32"/>
  <c r="K33" i="32"/>
  <c r="I33" i="32"/>
  <c r="G33" i="32"/>
  <c r="C33" i="32"/>
  <c r="T32" i="32"/>
  <c r="Q32" i="32"/>
  <c r="P32" i="32"/>
  <c r="O32" i="32"/>
  <c r="M32" i="32"/>
  <c r="K32" i="32"/>
  <c r="I32" i="32"/>
  <c r="G32" i="32"/>
  <c r="C32" i="32"/>
  <c r="T31" i="32"/>
  <c r="Q31" i="32"/>
  <c r="P31" i="32"/>
  <c r="O31" i="32"/>
  <c r="M31" i="32"/>
  <c r="K31" i="32"/>
  <c r="I31" i="32"/>
  <c r="G31" i="32"/>
  <c r="C31" i="32"/>
  <c r="T30" i="32"/>
  <c r="Q30" i="32"/>
  <c r="P30" i="32"/>
  <c r="O30" i="32"/>
  <c r="M30" i="32"/>
  <c r="K30" i="32"/>
  <c r="I30" i="32"/>
  <c r="G30" i="32"/>
  <c r="C30" i="32"/>
  <c r="T29" i="32"/>
  <c r="Q29" i="32"/>
  <c r="P29" i="32"/>
  <c r="O29" i="32"/>
  <c r="M29" i="32"/>
  <c r="K29" i="32"/>
  <c r="I29" i="32"/>
  <c r="G29" i="32"/>
  <c r="C29" i="32"/>
  <c r="T28" i="32"/>
  <c r="Q28" i="32"/>
  <c r="P28" i="32"/>
  <c r="O28" i="32"/>
  <c r="M28" i="32"/>
  <c r="K28" i="32"/>
  <c r="K39" i="32" s="1"/>
  <c r="I28" i="32"/>
  <c r="G28" i="32"/>
  <c r="C28" i="32"/>
  <c r="V37" i="32" l="1"/>
  <c r="P39" i="32"/>
  <c r="V38" i="32"/>
  <c r="Q39" i="32"/>
  <c r="V31" i="32"/>
  <c r="V34" i="32"/>
  <c r="V32" i="32"/>
  <c r="V29" i="32"/>
  <c r="O39" i="32"/>
  <c r="V33" i="32"/>
  <c r="C39" i="32"/>
  <c r="I39" i="32"/>
  <c r="V30" i="32"/>
  <c r="V35" i="32"/>
  <c r="V36" i="32"/>
  <c r="BS43" i="39"/>
  <c r="I45" i="39" s="1"/>
  <c r="T39" i="32"/>
  <c r="M39" i="32"/>
  <c r="V28" i="32"/>
  <c r="R41" i="32"/>
  <c r="R42" i="32" s="1"/>
  <c r="G39" i="32"/>
  <c r="E41" i="32" l="1"/>
  <c r="E42" i="32" s="1"/>
  <c r="V39" i="32"/>
  <c r="B4" i="48"/>
  <c r="B4" i="47"/>
  <c r="B4" i="46"/>
  <c r="B4" i="45"/>
  <c r="B4" i="44"/>
  <c r="B4" i="43"/>
  <c r="B4" i="42"/>
  <c r="B4" i="41"/>
  <c r="B4" i="40"/>
  <c r="B4" i="39"/>
  <c r="BV16" i="22" l="1"/>
  <c r="BV17" i="22"/>
  <c r="BV18" i="22"/>
  <c r="BV19" i="22"/>
  <c r="BV20" i="22"/>
  <c r="BV21" i="22"/>
  <c r="BV22" i="22"/>
  <c r="BV23" i="22"/>
  <c r="BV24" i="22"/>
  <c r="BV25" i="22"/>
  <c r="BV26" i="22"/>
  <c r="BV27" i="22"/>
  <c r="BV28" i="22"/>
  <c r="BV29" i="22"/>
  <c r="BV30" i="22"/>
  <c r="BV31" i="22"/>
  <c r="BV32" i="22"/>
  <c r="BV33" i="22"/>
  <c r="BV34" i="22"/>
  <c r="BV35" i="22"/>
  <c r="BV36" i="22"/>
  <c r="BV37" i="22"/>
  <c r="BV38" i="22"/>
  <c r="BV39" i="22"/>
  <c r="BV40" i="22"/>
  <c r="BV41" i="22"/>
  <c r="BV42" i="22"/>
  <c r="BV15" i="22"/>
  <c r="BU16" i="22"/>
  <c r="BU17" i="22"/>
  <c r="BU18" i="22"/>
  <c r="BU19" i="22"/>
  <c r="BU20" i="22"/>
  <c r="BU21" i="22"/>
  <c r="BU22" i="22"/>
  <c r="BU23" i="22"/>
  <c r="BU24" i="22"/>
  <c r="BU25" i="22"/>
  <c r="BU26" i="22"/>
  <c r="BU27" i="22"/>
  <c r="BU28" i="22"/>
  <c r="BU29" i="22"/>
  <c r="BU30" i="22"/>
  <c r="BU31" i="22"/>
  <c r="BU32" i="22"/>
  <c r="BU33" i="22"/>
  <c r="BU34" i="22"/>
  <c r="BU35" i="22"/>
  <c r="BU36" i="22"/>
  <c r="BU37" i="22"/>
  <c r="BU38" i="22"/>
  <c r="BU39" i="22"/>
  <c r="BU40" i="22"/>
  <c r="BU41" i="22"/>
  <c r="BU42" i="22"/>
  <c r="BU15" i="22"/>
  <c r="AD15" i="1" l="1"/>
  <c r="AE15" i="1"/>
  <c r="F10" i="3" s="1"/>
  <c r="BV43" i="22"/>
  <c r="H17" i="1" s="1"/>
  <c r="D6" i="39"/>
  <c r="L6" i="48" l="1"/>
  <c r="B6" i="48" l="1"/>
  <c r="D6" i="48"/>
  <c r="K6" i="48"/>
  <c r="B7" i="48"/>
  <c r="D7" i="48"/>
  <c r="F7" i="48"/>
  <c r="D8" i="48"/>
  <c r="F8" i="48"/>
  <c r="K8" i="48"/>
  <c r="M8" i="48"/>
  <c r="N8" i="48"/>
  <c r="D9" i="48"/>
  <c r="F9" i="48"/>
  <c r="K9" i="48"/>
  <c r="M9" i="48"/>
  <c r="N9" i="48"/>
  <c r="B6" i="47"/>
  <c r="D6" i="47"/>
  <c r="K6" i="47"/>
  <c r="L6" i="47"/>
  <c r="B7" i="47"/>
  <c r="D7" i="47"/>
  <c r="F7" i="47"/>
  <c r="D8" i="47"/>
  <c r="F8" i="47"/>
  <c r="K8" i="47"/>
  <c r="M8" i="47"/>
  <c r="N8" i="47"/>
  <c r="D9" i="47"/>
  <c r="F9" i="47"/>
  <c r="K9" i="47"/>
  <c r="M9" i="47"/>
  <c r="N9" i="47"/>
  <c r="B6" i="46"/>
  <c r="D6" i="46"/>
  <c r="K6" i="46"/>
  <c r="L6" i="46"/>
  <c r="B7" i="46"/>
  <c r="D7" i="46"/>
  <c r="F7" i="46"/>
  <c r="D8" i="46"/>
  <c r="F8" i="46"/>
  <c r="K8" i="46"/>
  <c r="M8" i="46"/>
  <c r="N8" i="46"/>
  <c r="D9" i="46"/>
  <c r="F9" i="46"/>
  <c r="K9" i="46"/>
  <c r="M9" i="46"/>
  <c r="N9" i="46"/>
  <c r="B6" i="45"/>
  <c r="D6" i="45"/>
  <c r="K6" i="45"/>
  <c r="L6" i="45"/>
  <c r="B7" i="45"/>
  <c r="D7" i="45"/>
  <c r="F7" i="45"/>
  <c r="D8" i="45"/>
  <c r="F8" i="45"/>
  <c r="K8" i="45"/>
  <c r="M8" i="45"/>
  <c r="N8" i="45"/>
  <c r="D9" i="45"/>
  <c r="F9" i="45"/>
  <c r="K9" i="45"/>
  <c r="M9" i="45"/>
  <c r="N9" i="45"/>
  <c r="B6" i="44"/>
  <c r="D6" i="44"/>
  <c r="K6" i="44"/>
  <c r="L6" i="44"/>
  <c r="B7" i="44"/>
  <c r="D7" i="44"/>
  <c r="F7" i="44"/>
  <c r="D8" i="44"/>
  <c r="F8" i="44"/>
  <c r="K8" i="44"/>
  <c r="M8" i="44"/>
  <c r="N8" i="44"/>
  <c r="D9" i="44"/>
  <c r="F9" i="44"/>
  <c r="K9" i="44"/>
  <c r="M9" i="44"/>
  <c r="N9" i="44"/>
  <c r="B6" i="43"/>
  <c r="D6" i="43"/>
  <c r="K6" i="43"/>
  <c r="L6" i="43"/>
  <c r="B7" i="43"/>
  <c r="D7" i="43"/>
  <c r="F7" i="43"/>
  <c r="D8" i="43"/>
  <c r="F8" i="43"/>
  <c r="K8" i="43"/>
  <c r="M8" i="43"/>
  <c r="N8" i="43"/>
  <c r="D9" i="43"/>
  <c r="F9" i="43"/>
  <c r="K9" i="43"/>
  <c r="M9" i="43"/>
  <c r="N9" i="43"/>
  <c r="B6" i="42"/>
  <c r="D6" i="42"/>
  <c r="K6" i="42"/>
  <c r="L6" i="42"/>
  <c r="B7" i="42"/>
  <c r="D7" i="42"/>
  <c r="F7" i="42"/>
  <c r="D8" i="42"/>
  <c r="F8" i="42"/>
  <c r="K8" i="42"/>
  <c r="M8" i="42"/>
  <c r="N8" i="42"/>
  <c r="D9" i="42"/>
  <c r="F9" i="42"/>
  <c r="K9" i="42"/>
  <c r="M9" i="42"/>
  <c r="N9" i="42"/>
  <c r="B6" i="41"/>
  <c r="D6" i="41"/>
  <c r="K6" i="41"/>
  <c r="L6" i="41"/>
  <c r="B7" i="41"/>
  <c r="D7" i="41"/>
  <c r="F7" i="41"/>
  <c r="D8" i="41"/>
  <c r="F8" i="41"/>
  <c r="K8" i="41"/>
  <c r="M8" i="41"/>
  <c r="N8" i="41"/>
  <c r="D9" i="41"/>
  <c r="F9" i="41"/>
  <c r="K9" i="41"/>
  <c r="M9" i="41"/>
  <c r="N9" i="41"/>
  <c r="B6" i="40"/>
  <c r="D6" i="40"/>
  <c r="K6" i="40"/>
  <c r="L6" i="40"/>
  <c r="B7" i="40"/>
  <c r="D7" i="40"/>
  <c r="F7" i="40"/>
  <c r="D8" i="40"/>
  <c r="F8" i="40"/>
  <c r="K8" i="40"/>
  <c r="M8" i="40"/>
  <c r="N8" i="40"/>
  <c r="D9" i="40"/>
  <c r="F9" i="40"/>
  <c r="K9" i="40"/>
  <c r="M9" i="40"/>
  <c r="N9" i="40"/>
  <c r="B6" i="39"/>
  <c r="K6" i="39"/>
  <c r="L6" i="39"/>
  <c r="B7" i="39"/>
  <c r="D7" i="39"/>
  <c r="F7" i="39"/>
  <c r="D8" i="39"/>
  <c r="F8" i="39"/>
  <c r="K8" i="39"/>
  <c r="M8" i="39"/>
  <c r="N8" i="39"/>
  <c r="D9" i="39"/>
  <c r="F9" i="39"/>
  <c r="K9" i="39"/>
  <c r="M9" i="39"/>
  <c r="N9" i="39"/>
  <c r="W19" i="1" l="1"/>
  <c r="D59" i="48"/>
  <c r="D59" i="44"/>
  <c r="D59" i="40"/>
  <c r="D59" i="47"/>
  <c r="D59" i="43"/>
  <c r="D59" i="39"/>
  <c r="D59" i="46"/>
  <c r="D59" i="42"/>
  <c r="D59" i="22"/>
  <c r="D59" i="41"/>
  <c r="D59" i="45"/>
  <c r="D58" i="46"/>
  <c r="D58" i="42"/>
  <c r="D58" i="22"/>
  <c r="D58" i="47"/>
  <c r="D58" i="45"/>
  <c r="D58" i="43"/>
  <c r="D58" i="41"/>
  <c r="D58" i="39"/>
  <c r="D58" i="48"/>
  <c r="D58" i="44"/>
  <c r="D58" i="40"/>
  <c r="D57" i="46"/>
  <c r="D57" i="42"/>
  <c r="D57" i="22"/>
  <c r="D57" i="47"/>
  <c r="D57" i="43"/>
  <c r="D57" i="39"/>
  <c r="D57" i="48"/>
  <c r="D57" i="44"/>
  <c r="D57" i="40"/>
  <c r="D57" i="45"/>
  <c r="D57" i="41"/>
  <c r="D56" i="48"/>
  <c r="D56" i="47"/>
  <c r="D56" i="46"/>
  <c r="D56" i="45"/>
  <c r="D56" i="44"/>
  <c r="D56" i="43"/>
  <c r="D56" i="42"/>
  <c r="D56" i="41"/>
  <c r="D56" i="40"/>
  <c r="D56" i="39"/>
  <c r="D56" i="22"/>
  <c r="D55" i="45"/>
  <c r="D55" i="42"/>
  <c r="D55" i="48"/>
  <c r="D55" i="44"/>
  <c r="D55" i="41"/>
  <c r="D55" i="22"/>
  <c r="D55" i="47"/>
  <c r="D55" i="40"/>
  <c r="D55" i="46"/>
  <c r="D55" i="43"/>
  <c r="D55" i="39"/>
  <c r="D54" i="47"/>
  <c r="D54" i="45"/>
  <c r="D54" i="22"/>
  <c r="D54" i="43"/>
  <c r="D54" i="41"/>
  <c r="D54" i="39"/>
  <c r="D54" i="48"/>
  <c r="D54" i="46"/>
  <c r="D54" i="44"/>
  <c r="D54" i="42"/>
  <c r="D54" i="40"/>
  <c r="D53" i="45"/>
  <c r="D53" i="40"/>
  <c r="D53" i="46"/>
  <c r="D53" i="41"/>
  <c r="D53" i="47"/>
  <c r="D53" i="42"/>
  <c r="D53" i="48"/>
  <c r="D53" i="44"/>
  <c r="D53" i="43"/>
  <c r="D53" i="39"/>
  <c r="D53" i="22"/>
  <c r="D52" i="48"/>
  <c r="D52" i="47"/>
  <c r="D52" i="46"/>
  <c r="D52" i="45"/>
  <c r="D52" i="44"/>
  <c r="D52" i="43"/>
  <c r="D52" i="42"/>
  <c r="D52" i="41"/>
  <c r="D52" i="40"/>
  <c r="D52" i="39"/>
  <c r="D52" i="22"/>
  <c r="D51" i="45"/>
  <c r="D51" i="42"/>
  <c r="D51" i="48"/>
  <c r="D51" i="44"/>
  <c r="D51" i="41"/>
  <c r="D51" i="22"/>
  <c r="D51" i="40"/>
  <c r="D51" i="47"/>
  <c r="D51" i="46"/>
  <c r="D51" i="43"/>
  <c r="D51" i="39"/>
  <c r="D50" i="48"/>
  <c r="D50" i="44"/>
  <c r="D50" i="41"/>
  <c r="D50" i="45"/>
  <c r="D50" i="42"/>
  <c r="D50" i="46"/>
  <c r="D50" i="43"/>
  <c r="D50" i="40"/>
  <c r="D50" i="47"/>
  <c r="D50" i="39"/>
  <c r="D50" i="22"/>
  <c r="BT16" i="22"/>
  <c r="BW16" i="22"/>
  <c r="BX16" i="22"/>
  <c r="BY16" i="22"/>
  <c r="BZ16" i="22"/>
  <c r="CA16" i="22"/>
  <c r="CB16" i="22"/>
  <c r="BT17" i="22"/>
  <c r="BW17" i="22"/>
  <c r="BX17" i="22"/>
  <c r="BY17" i="22"/>
  <c r="BZ17" i="22"/>
  <c r="CA17" i="22"/>
  <c r="CB17" i="22"/>
  <c r="BT18" i="22"/>
  <c r="BW18" i="22"/>
  <c r="BX18" i="22"/>
  <c r="BY18" i="22"/>
  <c r="BZ18" i="22"/>
  <c r="CA18" i="22"/>
  <c r="CB18" i="22"/>
  <c r="BT19" i="22"/>
  <c r="BW19" i="22"/>
  <c r="BX19" i="22"/>
  <c r="BY19" i="22"/>
  <c r="BZ19" i="22"/>
  <c r="CA19" i="22"/>
  <c r="CB19" i="22"/>
  <c r="BT20" i="22"/>
  <c r="BW20" i="22"/>
  <c r="BX20" i="22"/>
  <c r="BY20" i="22"/>
  <c r="BZ20" i="22"/>
  <c r="CA20" i="22"/>
  <c r="CB20" i="22"/>
  <c r="BT21" i="22"/>
  <c r="BW21" i="22"/>
  <c r="BX21" i="22"/>
  <c r="BY21" i="22"/>
  <c r="BZ21" i="22"/>
  <c r="CA21" i="22"/>
  <c r="CB21" i="22"/>
  <c r="BT22" i="22"/>
  <c r="BW22" i="22"/>
  <c r="BX22" i="22"/>
  <c r="BY22" i="22"/>
  <c r="BZ22" i="22"/>
  <c r="CA22" i="22"/>
  <c r="CB22" i="22"/>
  <c r="BT23" i="22"/>
  <c r="BW23" i="22"/>
  <c r="BX23" i="22"/>
  <c r="BY23" i="22"/>
  <c r="BZ23" i="22"/>
  <c r="CA23" i="22"/>
  <c r="CB23" i="22"/>
  <c r="BT24" i="22"/>
  <c r="BW24" i="22"/>
  <c r="BX24" i="22"/>
  <c r="BY24" i="22"/>
  <c r="BZ24" i="22"/>
  <c r="CA24" i="22"/>
  <c r="CB24" i="22"/>
  <c r="BT25" i="22"/>
  <c r="BW25" i="22"/>
  <c r="BX25" i="22"/>
  <c r="BY25" i="22"/>
  <c r="BZ25" i="22"/>
  <c r="CA25" i="22"/>
  <c r="CB25" i="22"/>
  <c r="BT26" i="22"/>
  <c r="BW26" i="22"/>
  <c r="BX26" i="22"/>
  <c r="BY26" i="22"/>
  <c r="BZ26" i="22"/>
  <c r="CA26" i="22"/>
  <c r="CB26" i="22"/>
  <c r="BT27" i="22"/>
  <c r="BW27" i="22"/>
  <c r="BX27" i="22"/>
  <c r="BY27" i="22"/>
  <c r="BZ27" i="22"/>
  <c r="CA27" i="22"/>
  <c r="CB27" i="22"/>
  <c r="BT28" i="22"/>
  <c r="BW28" i="22"/>
  <c r="BX28" i="22"/>
  <c r="BY28" i="22"/>
  <c r="BZ28" i="22"/>
  <c r="CA28" i="22"/>
  <c r="CB28" i="22"/>
  <c r="BT29" i="22"/>
  <c r="BW29" i="22"/>
  <c r="BX29" i="22"/>
  <c r="BY29" i="22"/>
  <c r="BZ29" i="22"/>
  <c r="CA29" i="22"/>
  <c r="CB29" i="22"/>
  <c r="BT30" i="22"/>
  <c r="BW30" i="22"/>
  <c r="BX30" i="22"/>
  <c r="BY30" i="22"/>
  <c r="BZ30" i="22"/>
  <c r="CA30" i="22"/>
  <c r="CB30" i="22"/>
  <c r="BT31" i="22"/>
  <c r="BW31" i="22"/>
  <c r="BX31" i="22"/>
  <c r="BY31" i="22"/>
  <c r="BZ31" i="22"/>
  <c r="CA31" i="22"/>
  <c r="CB31" i="22"/>
  <c r="BT32" i="22"/>
  <c r="BW32" i="22"/>
  <c r="BX32" i="22"/>
  <c r="BY32" i="22"/>
  <c r="BZ32" i="22"/>
  <c r="CA32" i="22"/>
  <c r="CB32" i="22"/>
  <c r="BT33" i="22"/>
  <c r="BW33" i="22"/>
  <c r="BX33" i="22"/>
  <c r="BY33" i="22"/>
  <c r="BZ33" i="22"/>
  <c r="CA33" i="22"/>
  <c r="CB33" i="22"/>
  <c r="BT34" i="22"/>
  <c r="BW34" i="22"/>
  <c r="BX34" i="22"/>
  <c r="BY34" i="22"/>
  <c r="BZ34" i="22"/>
  <c r="CA34" i="22"/>
  <c r="CB34" i="22"/>
  <c r="BT35" i="22"/>
  <c r="BW35" i="22"/>
  <c r="BX35" i="22"/>
  <c r="BY35" i="22"/>
  <c r="BZ35" i="22"/>
  <c r="CA35" i="22"/>
  <c r="CB35" i="22"/>
  <c r="BT36" i="22"/>
  <c r="BW36" i="22"/>
  <c r="BX36" i="22"/>
  <c r="BY36" i="22"/>
  <c r="BZ36" i="22"/>
  <c r="CA36" i="22"/>
  <c r="CB36" i="22"/>
  <c r="BT37" i="22"/>
  <c r="BW37" i="22"/>
  <c r="BX37" i="22"/>
  <c r="BY37" i="22"/>
  <c r="BZ37" i="22"/>
  <c r="CA37" i="22"/>
  <c r="CB37" i="22"/>
  <c r="BT38" i="22"/>
  <c r="BW38" i="22"/>
  <c r="BX38" i="22"/>
  <c r="BY38" i="22"/>
  <c r="BZ38" i="22"/>
  <c r="CA38" i="22"/>
  <c r="CB38" i="22"/>
  <c r="BT39" i="22"/>
  <c r="BW39" i="22"/>
  <c r="BX39" i="22"/>
  <c r="BY39" i="22"/>
  <c r="BZ39" i="22"/>
  <c r="CA39" i="22"/>
  <c r="CB39" i="22"/>
  <c r="BT40" i="22"/>
  <c r="BW40" i="22"/>
  <c r="BX40" i="22"/>
  <c r="BY40" i="22"/>
  <c r="BZ40" i="22"/>
  <c r="CA40" i="22"/>
  <c r="CB40" i="22"/>
  <c r="BT41" i="22"/>
  <c r="BW41" i="22"/>
  <c r="BX41" i="22"/>
  <c r="BY41" i="22"/>
  <c r="BZ41" i="22"/>
  <c r="CA41" i="22"/>
  <c r="CB41" i="22"/>
  <c r="BT42" i="22"/>
  <c r="BW42" i="22"/>
  <c r="BX42" i="22"/>
  <c r="BY42" i="22"/>
  <c r="BZ42" i="22"/>
  <c r="CA42" i="22"/>
  <c r="CB42" i="22"/>
  <c r="BX15" i="22"/>
  <c r="CB15" i="22"/>
  <c r="CA15" i="22"/>
  <c r="BZ15" i="22"/>
  <c r="BY15" i="22"/>
  <c r="BW15" i="22"/>
  <c r="G59" i="22" l="1"/>
  <c r="W27" i="1"/>
  <c r="G59" i="43"/>
  <c r="W26" i="1"/>
  <c r="G59" i="42"/>
  <c r="W25" i="1"/>
  <c r="G59" i="39"/>
  <c r="G59" i="47"/>
  <c r="G59" i="44"/>
  <c r="G59" i="40"/>
  <c r="W24" i="1"/>
  <c r="W23" i="1"/>
  <c r="W22" i="1"/>
  <c r="W21" i="1"/>
  <c r="W20" i="1"/>
  <c r="W18" i="1"/>
  <c r="G59" i="48"/>
  <c r="G59" i="46"/>
  <c r="G59" i="41"/>
  <c r="G59" i="45"/>
  <c r="H28" i="1" l="1"/>
  <c r="AE14" i="1"/>
  <c r="AY16" i="22"/>
  <c r="BB16" i="22"/>
  <c r="BC16" i="22"/>
  <c r="BD16" i="22"/>
  <c r="BE16" i="22"/>
  <c r="BF16" i="22"/>
  <c r="BG16" i="22"/>
  <c r="AY17" i="22"/>
  <c r="BB17" i="22"/>
  <c r="BC17" i="22"/>
  <c r="BD17" i="22"/>
  <c r="BE17" i="22"/>
  <c r="BF17" i="22"/>
  <c r="BG17" i="22"/>
  <c r="AY18" i="22"/>
  <c r="BB18" i="22"/>
  <c r="BC18" i="22"/>
  <c r="BD18" i="22"/>
  <c r="BE18" i="22"/>
  <c r="BF18" i="22"/>
  <c r="BG18" i="22"/>
  <c r="AY19" i="22"/>
  <c r="BB19" i="22"/>
  <c r="BC19" i="22"/>
  <c r="BD19" i="22"/>
  <c r="BE19" i="22"/>
  <c r="BF19" i="22"/>
  <c r="BG19" i="22"/>
  <c r="AY20" i="22"/>
  <c r="BB20" i="22"/>
  <c r="BC20" i="22"/>
  <c r="BD20" i="22"/>
  <c r="BE20" i="22"/>
  <c r="BF20" i="22"/>
  <c r="BG20" i="22"/>
  <c r="AY21" i="22"/>
  <c r="BB21" i="22"/>
  <c r="BC21" i="22"/>
  <c r="BD21" i="22"/>
  <c r="BE21" i="22"/>
  <c r="BF21" i="22"/>
  <c r="BG21" i="22"/>
  <c r="AY22" i="22"/>
  <c r="BB22" i="22"/>
  <c r="BC22" i="22"/>
  <c r="BD22" i="22"/>
  <c r="BE22" i="22"/>
  <c r="BF22" i="22"/>
  <c r="BG22" i="22"/>
  <c r="AY23" i="22"/>
  <c r="BB23" i="22"/>
  <c r="BC23" i="22"/>
  <c r="BD23" i="22"/>
  <c r="BE23" i="22"/>
  <c r="BF23" i="22"/>
  <c r="BG23" i="22"/>
  <c r="AY24" i="22"/>
  <c r="BB24" i="22"/>
  <c r="BC24" i="22"/>
  <c r="BD24" i="22"/>
  <c r="BE24" i="22"/>
  <c r="BF24" i="22"/>
  <c r="BG24" i="22"/>
  <c r="AY25" i="22"/>
  <c r="BB25" i="22"/>
  <c r="BC25" i="22"/>
  <c r="BD25" i="22"/>
  <c r="BE25" i="22"/>
  <c r="BF25" i="22"/>
  <c r="BG25" i="22"/>
  <c r="AY26" i="22"/>
  <c r="BB26" i="22"/>
  <c r="BC26" i="22"/>
  <c r="BD26" i="22"/>
  <c r="BE26" i="22"/>
  <c r="BF26" i="22"/>
  <c r="BG26" i="22"/>
  <c r="AY27" i="22"/>
  <c r="BB27" i="22"/>
  <c r="BC27" i="22"/>
  <c r="BD27" i="22"/>
  <c r="BE27" i="22"/>
  <c r="BF27" i="22"/>
  <c r="BG27" i="22"/>
  <c r="AY28" i="22"/>
  <c r="BB28" i="22"/>
  <c r="BC28" i="22"/>
  <c r="BD28" i="22"/>
  <c r="BE28" i="22"/>
  <c r="BF28" i="22"/>
  <c r="BG28" i="22"/>
  <c r="AY29" i="22"/>
  <c r="BB29" i="22"/>
  <c r="BC29" i="22"/>
  <c r="BD29" i="22"/>
  <c r="BE29" i="22"/>
  <c r="BF29" i="22"/>
  <c r="BG29" i="22"/>
  <c r="AY30" i="22"/>
  <c r="BB30" i="22"/>
  <c r="BC30" i="22"/>
  <c r="BD30" i="22"/>
  <c r="BE30" i="22"/>
  <c r="BF30" i="22"/>
  <c r="BG30" i="22"/>
  <c r="AY31" i="22"/>
  <c r="BB31" i="22"/>
  <c r="BC31" i="22"/>
  <c r="BD31" i="22"/>
  <c r="BE31" i="22"/>
  <c r="BF31" i="22"/>
  <c r="BG31" i="22"/>
  <c r="AY32" i="22"/>
  <c r="BB32" i="22"/>
  <c r="BC32" i="22"/>
  <c r="BD32" i="22"/>
  <c r="BE32" i="22"/>
  <c r="BF32" i="22"/>
  <c r="BG32" i="22"/>
  <c r="AY33" i="22"/>
  <c r="BB33" i="22"/>
  <c r="BC33" i="22"/>
  <c r="BD33" i="22"/>
  <c r="BE33" i="22"/>
  <c r="BF33" i="22"/>
  <c r="BG33" i="22"/>
  <c r="AY34" i="22"/>
  <c r="BB34" i="22"/>
  <c r="BC34" i="22"/>
  <c r="BD34" i="22"/>
  <c r="BE34" i="22"/>
  <c r="BF34" i="22"/>
  <c r="BG34" i="22"/>
  <c r="AY35" i="22"/>
  <c r="BB35" i="22"/>
  <c r="BC35" i="22"/>
  <c r="BD35" i="22"/>
  <c r="BE35" i="22"/>
  <c r="BF35" i="22"/>
  <c r="BG35" i="22"/>
  <c r="AY36" i="22"/>
  <c r="BB36" i="22"/>
  <c r="BC36" i="22"/>
  <c r="BD36" i="22"/>
  <c r="BE36" i="22"/>
  <c r="BF36" i="22"/>
  <c r="BG36" i="22"/>
  <c r="AY37" i="22"/>
  <c r="BB37" i="22"/>
  <c r="BC37" i="22"/>
  <c r="BD37" i="22"/>
  <c r="BE37" i="22"/>
  <c r="BF37" i="22"/>
  <c r="BG37" i="22"/>
  <c r="AY38" i="22"/>
  <c r="BB38" i="22"/>
  <c r="BC38" i="22"/>
  <c r="BD38" i="22"/>
  <c r="BE38" i="22"/>
  <c r="BF38" i="22"/>
  <c r="BG38" i="22"/>
  <c r="AY39" i="22"/>
  <c r="BB39" i="22"/>
  <c r="BC39" i="22"/>
  <c r="BD39" i="22"/>
  <c r="BE39" i="22"/>
  <c r="BF39" i="22"/>
  <c r="BG39" i="22"/>
  <c r="AY40" i="22"/>
  <c r="BB40" i="22"/>
  <c r="BC40" i="22"/>
  <c r="BD40" i="22"/>
  <c r="BE40" i="22"/>
  <c r="BF40" i="22"/>
  <c r="BG40" i="22"/>
  <c r="AY41" i="22"/>
  <c r="BB41" i="22"/>
  <c r="BC41" i="22"/>
  <c r="BD41" i="22"/>
  <c r="BE41" i="22"/>
  <c r="BF41" i="22"/>
  <c r="BG41" i="22"/>
  <c r="AY42" i="22"/>
  <c r="BB42" i="22"/>
  <c r="BC42" i="22"/>
  <c r="BD42" i="22"/>
  <c r="BE42" i="22"/>
  <c r="BF42" i="22"/>
  <c r="BG42" i="22"/>
  <c r="BG15" i="22"/>
  <c r="BF15" i="22"/>
  <c r="BE15" i="22"/>
  <c r="BD15" i="22"/>
  <c r="BC15" i="22"/>
  <c r="BB15" i="22"/>
  <c r="AY15" i="22"/>
  <c r="AO16" i="22"/>
  <c r="AR16" i="22"/>
  <c r="AS16" i="22"/>
  <c r="AT16" i="22"/>
  <c r="AU16" i="22"/>
  <c r="AV16" i="22"/>
  <c r="AW16" i="22"/>
  <c r="AO17" i="22"/>
  <c r="AR17" i="22"/>
  <c r="AS17" i="22"/>
  <c r="AT17" i="22"/>
  <c r="AU17" i="22"/>
  <c r="AV17" i="22"/>
  <c r="AW17" i="22"/>
  <c r="AO18" i="22"/>
  <c r="AR18" i="22"/>
  <c r="AS18" i="22"/>
  <c r="AT18" i="22"/>
  <c r="AU18" i="22"/>
  <c r="AV18" i="22"/>
  <c r="AW18" i="22"/>
  <c r="AO19" i="22"/>
  <c r="AR19" i="22"/>
  <c r="AS19" i="22"/>
  <c r="AT19" i="22"/>
  <c r="AU19" i="22"/>
  <c r="AV19" i="22"/>
  <c r="AW19" i="22"/>
  <c r="AO20" i="22"/>
  <c r="AR20" i="22"/>
  <c r="AS20" i="22"/>
  <c r="AT20" i="22"/>
  <c r="AU20" i="22"/>
  <c r="AV20" i="22"/>
  <c r="AW20" i="22"/>
  <c r="AO21" i="22"/>
  <c r="AR21" i="22"/>
  <c r="AS21" i="22"/>
  <c r="AT21" i="22"/>
  <c r="AU21" i="22"/>
  <c r="AV21" i="22"/>
  <c r="AW21" i="22"/>
  <c r="AO22" i="22"/>
  <c r="AR22" i="22"/>
  <c r="AS22" i="22"/>
  <c r="AT22" i="22"/>
  <c r="AU22" i="22"/>
  <c r="AV22" i="22"/>
  <c r="AW22" i="22"/>
  <c r="AO23" i="22"/>
  <c r="AR23" i="22"/>
  <c r="AS23" i="22"/>
  <c r="AT23" i="22"/>
  <c r="AU23" i="22"/>
  <c r="AV23" i="22"/>
  <c r="AW23" i="22"/>
  <c r="AO24" i="22"/>
  <c r="AR24" i="22"/>
  <c r="AS24" i="22"/>
  <c r="AT24" i="22"/>
  <c r="AU24" i="22"/>
  <c r="AV24" i="22"/>
  <c r="AW24" i="22"/>
  <c r="AO25" i="22"/>
  <c r="AR25" i="22"/>
  <c r="AS25" i="22"/>
  <c r="AT25" i="22"/>
  <c r="AU25" i="22"/>
  <c r="AV25" i="22"/>
  <c r="AW25" i="22"/>
  <c r="AO26" i="22"/>
  <c r="AR26" i="22"/>
  <c r="AS26" i="22"/>
  <c r="AT26" i="22"/>
  <c r="AU26" i="22"/>
  <c r="AV26" i="22"/>
  <c r="AW26" i="22"/>
  <c r="AO27" i="22"/>
  <c r="AR27" i="22"/>
  <c r="AS27" i="22"/>
  <c r="AT27" i="22"/>
  <c r="AU27" i="22"/>
  <c r="AV27" i="22"/>
  <c r="AW27" i="22"/>
  <c r="AO28" i="22"/>
  <c r="AR28" i="22"/>
  <c r="AS28" i="22"/>
  <c r="AT28" i="22"/>
  <c r="AU28" i="22"/>
  <c r="AV28" i="22"/>
  <c r="AW28" i="22"/>
  <c r="AO29" i="22"/>
  <c r="AR29" i="22"/>
  <c r="AS29" i="22"/>
  <c r="AT29" i="22"/>
  <c r="AU29" i="22"/>
  <c r="AV29" i="22"/>
  <c r="AW29" i="22"/>
  <c r="AO30" i="22"/>
  <c r="AR30" i="22"/>
  <c r="AS30" i="22"/>
  <c r="AT30" i="22"/>
  <c r="AU30" i="22"/>
  <c r="AV30" i="22"/>
  <c r="AW30" i="22"/>
  <c r="AO31" i="22"/>
  <c r="AR31" i="22"/>
  <c r="AS31" i="22"/>
  <c r="AT31" i="22"/>
  <c r="AU31" i="22"/>
  <c r="AV31" i="22"/>
  <c r="AW31" i="22"/>
  <c r="AO32" i="22"/>
  <c r="AR32" i="22"/>
  <c r="AS32" i="22"/>
  <c r="AT32" i="22"/>
  <c r="AU32" i="22"/>
  <c r="AV32" i="22"/>
  <c r="AW32" i="22"/>
  <c r="AO33" i="22"/>
  <c r="AR33" i="22"/>
  <c r="AS33" i="22"/>
  <c r="AT33" i="22"/>
  <c r="AU33" i="22"/>
  <c r="AV33" i="22"/>
  <c r="AW33" i="22"/>
  <c r="AO34" i="22"/>
  <c r="AR34" i="22"/>
  <c r="AS34" i="22"/>
  <c r="AT34" i="22"/>
  <c r="AU34" i="22"/>
  <c r="AV34" i="22"/>
  <c r="AW34" i="22"/>
  <c r="AO35" i="22"/>
  <c r="AR35" i="22"/>
  <c r="AS35" i="22"/>
  <c r="AT35" i="22"/>
  <c r="AU35" i="22"/>
  <c r="AV35" i="22"/>
  <c r="AW35" i="22"/>
  <c r="AO36" i="22"/>
  <c r="AR36" i="22"/>
  <c r="AS36" i="22"/>
  <c r="AT36" i="22"/>
  <c r="AU36" i="22"/>
  <c r="AV36" i="22"/>
  <c r="AW36" i="22"/>
  <c r="AO37" i="22"/>
  <c r="AR37" i="22"/>
  <c r="AS37" i="22"/>
  <c r="AT37" i="22"/>
  <c r="AU37" i="22"/>
  <c r="AV37" i="22"/>
  <c r="AW37" i="22"/>
  <c r="AO38" i="22"/>
  <c r="AR38" i="22"/>
  <c r="AS38" i="22"/>
  <c r="AT38" i="22"/>
  <c r="AU38" i="22"/>
  <c r="AV38" i="22"/>
  <c r="AW38" i="22"/>
  <c r="AO39" i="22"/>
  <c r="AR39" i="22"/>
  <c r="AS39" i="22"/>
  <c r="AT39" i="22"/>
  <c r="AU39" i="22"/>
  <c r="AV39" i="22"/>
  <c r="AW39" i="22"/>
  <c r="AO40" i="22"/>
  <c r="AR40" i="22"/>
  <c r="AS40" i="22"/>
  <c r="AT40" i="22"/>
  <c r="AU40" i="22"/>
  <c r="AV40" i="22"/>
  <c r="AW40" i="22"/>
  <c r="AO41" i="22"/>
  <c r="AR41" i="22"/>
  <c r="AS41" i="22"/>
  <c r="AT41" i="22"/>
  <c r="AU41" i="22"/>
  <c r="AV41" i="22"/>
  <c r="AW41" i="22"/>
  <c r="AO42" i="22"/>
  <c r="AR42" i="22"/>
  <c r="AS42" i="22"/>
  <c r="AT42" i="22"/>
  <c r="AU42" i="22"/>
  <c r="AV42" i="22"/>
  <c r="AW42" i="22"/>
  <c r="AW15" i="22"/>
  <c r="AV15" i="22"/>
  <c r="AU15" i="22"/>
  <c r="AT15" i="22"/>
  <c r="AS15" i="22"/>
  <c r="AR15" i="22"/>
  <c r="AO15" i="22"/>
  <c r="AE16" i="22"/>
  <c r="AH16" i="22"/>
  <c r="AI16" i="22"/>
  <c r="AJ16" i="22"/>
  <c r="AK16" i="22"/>
  <c r="AL16" i="22"/>
  <c r="AM16" i="22"/>
  <c r="AE17" i="22"/>
  <c r="AH17" i="22"/>
  <c r="AI17" i="22"/>
  <c r="AJ17" i="22"/>
  <c r="AK17" i="22"/>
  <c r="AL17" i="22"/>
  <c r="AM17" i="22"/>
  <c r="AE18" i="22"/>
  <c r="AH18" i="22"/>
  <c r="AI18" i="22"/>
  <c r="AJ18" i="22"/>
  <c r="AK18" i="22"/>
  <c r="AL18" i="22"/>
  <c r="AM18" i="22"/>
  <c r="AE19" i="22"/>
  <c r="AH19" i="22"/>
  <c r="AI19" i="22"/>
  <c r="AJ19" i="22"/>
  <c r="AK19" i="22"/>
  <c r="AL19" i="22"/>
  <c r="AM19" i="22"/>
  <c r="AE20" i="22"/>
  <c r="AH20" i="22"/>
  <c r="AI20" i="22"/>
  <c r="AJ20" i="22"/>
  <c r="AK20" i="22"/>
  <c r="AL20" i="22"/>
  <c r="AM20" i="22"/>
  <c r="AE21" i="22"/>
  <c r="AH21" i="22"/>
  <c r="AI21" i="22"/>
  <c r="AJ21" i="22"/>
  <c r="AK21" i="22"/>
  <c r="AL21" i="22"/>
  <c r="AM21" i="22"/>
  <c r="AE22" i="22"/>
  <c r="AH22" i="22"/>
  <c r="AI22" i="22"/>
  <c r="AJ22" i="22"/>
  <c r="AK22" i="22"/>
  <c r="AL22" i="22"/>
  <c r="AM22" i="22"/>
  <c r="AE23" i="22"/>
  <c r="AH23" i="22"/>
  <c r="AI23" i="22"/>
  <c r="AJ23" i="22"/>
  <c r="AK23" i="22"/>
  <c r="AL23" i="22"/>
  <c r="AM23" i="22"/>
  <c r="AE24" i="22"/>
  <c r="AH24" i="22"/>
  <c r="AI24" i="22"/>
  <c r="AJ24" i="22"/>
  <c r="AK24" i="22"/>
  <c r="AL24" i="22"/>
  <c r="AM24" i="22"/>
  <c r="AE25" i="22"/>
  <c r="AH25" i="22"/>
  <c r="AI25" i="22"/>
  <c r="AJ25" i="22"/>
  <c r="AK25" i="22"/>
  <c r="AL25" i="22"/>
  <c r="AM25" i="22"/>
  <c r="AE26" i="22"/>
  <c r="AH26" i="22"/>
  <c r="AI26" i="22"/>
  <c r="AJ26" i="22"/>
  <c r="AK26" i="22"/>
  <c r="AL26" i="22"/>
  <c r="AM26" i="22"/>
  <c r="AE27" i="22"/>
  <c r="AH27" i="22"/>
  <c r="AI27" i="22"/>
  <c r="AJ27" i="22"/>
  <c r="AK27" i="22"/>
  <c r="AL27" i="22"/>
  <c r="AM27" i="22"/>
  <c r="AE28" i="22"/>
  <c r="AH28" i="22"/>
  <c r="AI28" i="22"/>
  <c r="AJ28" i="22"/>
  <c r="AK28" i="22"/>
  <c r="AL28" i="22"/>
  <c r="AM28" i="22"/>
  <c r="AE29" i="22"/>
  <c r="AH29" i="22"/>
  <c r="AI29" i="22"/>
  <c r="AJ29" i="22"/>
  <c r="AK29" i="22"/>
  <c r="AL29" i="22"/>
  <c r="AM29" i="22"/>
  <c r="AE30" i="22"/>
  <c r="AH30" i="22"/>
  <c r="AI30" i="22"/>
  <c r="AJ30" i="22"/>
  <c r="AK30" i="22"/>
  <c r="AL30" i="22"/>
  <c r="AM30" i="22"/>
  <c r="AE31" i="22"/>
  <c r="AH31" i="22"/>
  <c r="AI31" i="22"/>
  <c r="AJ31" i="22"/>
  <c r="AK31" i="22"/>
  <c r="AL31" i="22"/>
  <c r="AM31" i="22"/>
  <c r="AE32" i="22"/>
  <c r="AH32" i="22"/>
  <c r="AI32" i="22"/>
  <c r="AJ32" i="22"/>
  <c r="AK32" i="22"/>
  <c r="AL32" i="22"/>
  <c r="AM32" i="22"/>
  <c r="AE33" i="22"/>
  <c r="AH33" i="22"/>
  <c r="AI33" i="22"/>
  <c r="AJ33" i="22"/>
  <c r="AK33" i="22"/>
  <c r="AL33" i="22"/>
  <c r="AM33" i="22"/>
  <c r="AE34" i="22"/>
  <c r="AH34" i="22"/>
  <c r="AI34" i="22"/>
  <c r="AJ34" i="22"/>
  <c r="AK34" i="22"/>
  <c r="AL34" i="22"/>
  <c r="AM34" i="22"/>
  <c r="AE35" i="22"/>
  <c r="AH35" i="22"/>
  <c r="AI35" i="22"/>
  <c r="AJ35" i="22"/>
  <c r="AK35" i="22"/>
  <c r="AL35" i="22"/>
  <c r="AM35" i="22"/>
  <c r="AE36" i="22"/>
  <c r="AH36" i="22"/>
  <c r="AI36" i="22"/>
  <c r="AJ36" i="22"/>
  <c r="AK36" i="22"/>
  <c r="AL36" i="22"/>
  <c r="AM36" i="22"/>
  <c r="AE37" i="22"/>
  <c r="AH37" i="22"/>
  <c r="AI37" i="22"/>
  <c r="AJ37" i="22"/>
  <c r="AK37" i="22"/>
  <c r="AL37" i="22"/>
  <c r="AM37" i="22"/>
  <c r="AE38" i="22"/>
  <c r="AH38" i="22"/>
  <c r="AI38" i="22"/>
  <c r="AJ38" i="22"/>
  <c r="AK38" i="22"/>
  <c r="AL38" i="22"/>
  <c r="AM38" i="22"/>
  <c r="AE39" i="22"/>
  <c r="AH39" i="22"/>
  <c r="AI39" i="22"/>
  <c r="AJ39" i="22"/>
  <c r="AK39" i="22"/>
  <c r="AL39" i="22"/>
  <c r="AM39" i="22"/>
  <c r="AE40" i="22"/>
  <c r="AH40" i="22"/>
  <c r="AI40" i="22"/>
  <c r="AJ40" i="22"/>
  <c r="AK40" i="22"/>
  <c r="AL40" i="22"/>
  <c r="AM40" i="22"/>
  <c r="AE41" i="22"/>
  <c r="AH41" i="22"/>
  <c r="AI41" i="22"/>
  <c r="AJ41" i="22"/>
  <c r="AK41" i="22"/>
  <c r="AL41" i="22"/>
  <c r="AM41" i="22"/>
  <c r="AE42" i="22"/>
  <c r="AH42" i="22"/>
  <c r="AI42" i="22"/>
  <c r="AJ42" i="22"/>
  <c r="AK42" i="22"/>
  <c r="AL42" i="22"/>
  <c r="AM42" i="22"/>
  <c r="AM15" i="22"/>
  <c r="AL15" i="22"/>
  <c r="AK15" i="22"/>
  <c r="AJ15" i="22"/>
  <c r="AI15" i="22"/>
  <c r="AH15" i="22"/>
  <c r="AE15" i="22"/>
  <c r="U16" i="22"/>
  <c r="X16" i="22"/>
  <c r="Y16" i="22"/>
  <c r="Z16" i="22"/>
  <c r="AA16" i="22"/>
  <c r="AB16" i="22"/>
  <c r="AC16" i="22"/>
  <c r="U17" i="22"/>
  <c r="X17" i="22"/>
  <c r="Y17" i="22"/>
  <c r="Z17" i="22"/>
  <c r="AA17" i="22"/>
  <c r="AB17" i="22"/>
  <c r="AC17" i="22"/>
  <c r="U18" i="22"/>
  <c r="X18" i="22"/>
  <c r="Y18" i="22"/>
  <c r="Z18" i="22"/>
  <c r="AA18" i="22"/>
  <c r="AB18" i="22"/>
  <c r="AC18" i="22"/>
  <c r="U19" i="22"/>
  <c r="X19" i="22"/>
  <c r="Y19" i="22"/>
  <c r="Z19" i="22"/>
  <c r="AA19" i="22"/>
  <c r="AB19" i="22"/>
  <c r="AC19" i="22"/>
  <c r="U20" i="22"/>
  <c r="X20" i="22"/>
  <c r="Y20" i="22"/>
  <c r="Z20" i="22"/>
  <c r="AA20" i="22"/>
  <c r="AB20" i="22"/>
  <c r="AC20" i="22"/>
  <c r="U21" i="22"/>
  <c r="X21" i="22"/>
  <c r="Y21" i="22"/>
  <c r="Z21" i="22"/>
  <c r="AA21" i="22"/>
  <c r="AB21" i="22"/>
  <c r="AC21" i="22"/>
  <c r="U22" i="22"/>
  <c r="X22" i="22"/>
  <c r="Y22" i="22"/>
  <c r="Z22" i="22"/>
  <c r="AA22" i="22"/>
  <c r="AB22" i="22"/>
  <c r="AC22" i="22"/>
  <c r="U23" i="22"/>
  <c r="X23" i="22"/>
  <c r="Y23" i="22"/>
  <c r="Z23" i="22"/>
  <c r="AA23" i="22"/>
  <c r="AB23" i="22"/>
  <c r="AC23" i="22"/>
  <c r="U24" i="22"/>
  <c r="X24" i="22"/>
  <c r="Y24" i="22"/>
  <c r="Z24" i="22"/>
  <c r="AA24" i="22"/>
  <c r="AB24" i="22"/>
  <c r="AC24" i="22"/>
  <c r="U25" i="22"/>
  <c r="X25" i="22"/>
  <c r="Y25" i="22"/>
  <c r="Z25" i="22"/>
  <c r="AA25" i="22"/>
  <c r="AB25" i="22"/>
  <c r="AC25" i="22"/>
  <c r="U26" i="22"/>
  <c r="X26" i="22"/>
  <c r="Y26" i="22"/>
  <c r="Z26" i="22"/>
  <c r="AA26" i="22"/>
  <c r="AB26" i="22"/>
  <c r="AC26" i="22"/>
  <c r="U27" i="22"/>
  <c r="X27" i="22"/>
  <c r="Y27" i="22"/>
  <c r="Z27" i="22"/>
  <c r="AA27" i="22"/>
  <c r="AB27" i="22"/>
  <c r="AC27" i="22"/>
  <c r="U28" i="22"/>
  <c r="X28" i="22"/>
  <c r="Y28" i="22"/>
  <c r="Z28" i="22"/>
  <c r="AA28" i="22"/>
  <c r="AB28" i="22"/>
  <c r="AC28" i="22"/>
  <c r="U29" i="22"/>
  <c r="X29" i="22"/>
  <c r="Y29" i="22"/>
  <c r="Z29" i="22"/>
  <c r="AA29" i="22"/>
  <c r="AB29" i="22"/>
  <c r="AC29" i="22"/>
  <c r="U30" i="22"/>
  <c r="X30" i="22"/>
  <c r="Y30" i="22"/>
  <c r="Z30" i="22"/>
  <c r="AA30" i="22"/>
  <c r="AB30" i="22"/>
  <c r="AC30" i="22"/>
  <c r="U31" i="22"/>
  <c r="X31" i="22"/>
  <c r="Y31" i="22"/>
  <c r="Z31" i="22"/>
  <c r="AA31" i="22"/>
  <c r="AB31" i="22"/>
  <c r="AC31" i="22"/>
  <c r="U32" i="22"/>
  <c r="X32" i="22"/>
  <c r="Y32" i="22"/>
  <c r="Z32" i="22"/>
  <c r="AA32" i="22"/>
  <c r="AB32" i="22"/>
  <c r="AC32" i="22"/>
  <c r="U33" i="22"/>
  <c r="X33" i="22"/>
  <c r="Y33" i="22"/>
  <c r="Z33" i="22"/>
  <c r="AA33" i="22"/>
  <c r="AB33" i="22"/>
  <c r="AC33" i="22"/>
  <c r="U34" i="22"/>
  <c r="X34" i="22"/>
  <c r="Y34" i="22"/>
  <c r="Z34" i="22"/>
  <c r="AA34" i="22"/>
  <c r="AB34" i="22"/>
  <c r="AC34" i="22"/>
  <c r="U35" i="22"/>
  <c r="X35" i="22"/>
  <c r="Y35" i="22"/>
  <c r="Z35" i="22"/>
  <c r="AA35" i="22"/>
  <c r="AB35" i="22"/>
  <c r="AC35" i="22"/>
  <c r="U36" i="22"/>
  <c r="X36" i="22"/>
  <c r="Y36" i="22"/>
  <c r="Z36" i="22"/>
  <c r="AA36" i="22"/>
  <c r="AB36" i="22"/>
  <c r="AC36" i="22"/>
  <c r="U37" i="22"/>
  <c r="X37" i="22"/>
  <c r="Y37" i="22"/>
  <c r="Z37" i="22"/>
  <c r="AA37" i="22"/>
  <c r="AB37" i="22"/>
  <c r="AC37" i="22"/>
  <c r="U38" i="22"/>
  <c r="X38" i="22"/>
  <c r="Y38" i="22"/>
  <c r="Z38" i="22"/>
  <c r="AA38" i="22"/>
  <c r="AB38" i="22"/>
  <c r="AC38" i="22"/>
  <c r="U39" i="22"/>
  <c r="X39" i="22"/>
  <c r="Y39" i="22"/>
  <c r="Z39" i="22"/>
  <c r="AA39" i="22"/>
  <c r="AB39" i="22"/>
  <c r="AC39" i="22"/>
  <c r="U40" i="22"/>
  <c r="X40" i="22"/>
  <c r="Y40" i="22"/>
  <c r="Z40" i="22"/>
  <c r="AA40" i="22"/>
  <c r="AB40" i="22"/>
  <c r="AC40" i="22"/>
  <c r="U41" i="22"/>
  <c r="X41" i="22"/>
  <c r="Y41" i="22"/>
  <c r="Z41" i="22"/>
  <c r="AA41" i="22"/>
  <c r="AB41" i="22"/>
  <c r="AC41" i="22"/>
  <c r="U42" i="22"/>
  <c r="X42" i="22"/>
  <c r="Y42" i="22"/>
  <c r="Z42" i="22"/>
  <c r="AA42" i="22"/>
  <c r="AB42" i="22"/>
  <c r="AC42" i="22"/>
  <c r="AC15" i="22"/>
  <c r="AB15" i="22"/>
  <c r="AA15" i="22"/>
  <c r="Z15" i="22"/>
  <c r="Y15" i="22"/>
  <c r="X15" i="22"/>
  <c r="U15" i="22"/>
  <c r="D10" i="3" l="1"/>
  <c r="H10" i="3" s="1"/>
  <c r="AE16" i="1"/>
  <c r="BB43" i="22"/>
  <c r="BE43" i="22"/>
  <c r="AO43" i="22"/>
  <c r="X43" i="22"/>
  <c r="AH43" i="22"/>
  <c r="AL43" i="22"/>
  <c r="AR43" i="22"/>
  <c r="BI15" i="22"/>
  <c r="BI42" i="22"/>
  <c r="BI41" i="22"/>
  <c r="BI40" i="22"/>
  <c r="BI39" i="22"/>
  <c r="BI38" i="22"/>
  <c r="BI37" i="22"/>
  <c r="BI36" i="22"/>
  <c r="BI35" i="22"/>
  <c r="BI34" i="22"/>
  <c r="BI33" i="22"/>
  <c r="BI32" i="22"/>
  <c r="BI31" i="22"/>
  <c r="BI30" i="22"/>
  <c r="BI29" i="22"/>
  <c r="BI28" i="22"/>
  <c r="BI27" i="22"/>
  <c r="BI26" i="22"/>
  <c r="BI25" i="22"/>
  <c r="BI24" i="22"/>
  <c r="BI23" i="22"/>
  <c r="BI22" i="22"/>
  <c r="BI21" i="22"/>
  <c r="BI20" i="22"/>
  <c r="BI19" i="22"/>
  <c r="BI18" i="22"/>
  <c r="BI17" i="22"/>
  <c r="BI16" i="22"/>
  <c r="AZ43" i="22"/>
  <c r="Y43" i="22"/>
  <c r="AI43" i="22"/>
  <c r="AM43" i="22"/>
  <c r="AS43" i="22"/>
  <c r="BC43" i="22"/>
  <c r="V43" i="22"/>
  <c r="AA43" i="22"/>
  <c r="AF43" i="22"/>
  <c r="AP43" i="22"/>
  <c r="AU43" i="22"/>
  <c r="AV43" i="22"/>
  <c r="BF43" i="22"/>
  <c r="AJ43" i="22"/>
  <c r="AT43" i="22"/>
  <c r="BD43" i="22"/>
  <c r="AK43" i="22"/>
  <c r="AC43" i="22"/>
  <c r="AW43" i="22"/>
  <c r="BG43" i="22"/>
  <c r="Z43" i="22"/>
  <c r="AB43" i="22"/>
  <c r="BL42" i="22" l="1"/>
  <c r="BK42" i="22"/>
  <c r="BK29" i="22"/>
  <c r="BL29" i="22"/>
  <c r="BK37" i="22"/>
  <c r="BL37" i="22"/>
  <c r="BL26" i="22"/>
  <c r="BK26" i="22"/>
  <c r="BL30" i="22"/>
  <c r="BK30" i="22"/>
  <c r="BL34" i="22"/>
  <c r="BK34" i="22"/>
  <c r="BL38" i="22"/>
  <c r="BK38" i="22"/>
  <c r="BK25" i="22"/>
  <c r="BL25" i="22"/>
  <c r="BK33" i="22"/>
  <c r="BL33" i="22"/>
  <c r="BK41" i="22"/>
  <c r="BL41" i="22"/>
  <c r="BK27" i="22"/>
  <c r="BL27" i="22"/>
  <c r="BK31" i="22"/>
  <c r="BL31" i="22"/>
  <c r="BK35" i="22"/>
  <c r="BL35" i="22"/>
  <c r="BK39" i="22"/>
  <c r="BL39" i="22"/>
  <c r="BK24" i="22"/>
  <c r="BL24" i="22"/>
  <c r="BK28" i="22"/>
  <c r="BL28" i="22"/>
  <c r="BK32" i="22"/>
  <c r="BL32" i="22"/>
  <c r="BK36" i="22"/>
  <c r="BL36" i="22"/>
  <c r="BK40" i="22"/>
  <c r="BL40" i="22"/>
  <c r="BL23" i="22"/>
  <c r="BK23" i="22"/>
  <c r="BK22" i="22"/>
  <c r="BL22" i="22"/>
  <c r="BL21" i="22"/>
  <c r="BK21" i="22"/>
  <c r="BK20" i="22"/>
  <c r="BL20" i="22"/>
  <c r="BL19" i="22"/>
  <c r="BK19" i="22"/>
  <c r="BL18" i="22"/>
  <c r="BK18" i="22"/>
  <c r="BL17" i="22"/>
  <c r="BK17" i="22"/>
  <c r="BL16" i="22"/>
  <c r="BK16" i="22"/>
  <c r="BJ15" i="22"/>
  <c r="BL15" i="22"/>
  <c r="BK15" i="22"/>
  <c r="BP19" i="22"/>
  <c r="BM19" i="22"/>
  <c r="BQ19" i="22"/>
  <c r="BN19" i="22"/>
  <c r="BR19" i="22"/>
  <c r="BJ19" i="22"/>
  <c r="BO19" i="22"/>
  <c r="BP27" i="22"/>
  <c r="BM27" i="22"/>
  <c r="BQ27" i="22"/>
  <c r="BN27" i="22"/>
  <c r="BR27" i="22"/>
  <c r="BJ27" i="22"/>
  <c r="BO27" i="22"/>
  <c r="BP31" i="22"/>
  <c r="BM31" i="22"/>
  <c r="BQ31" i="22"/>
  <c r="BN31" i="22"/>
  <c r="BR31" i="22"/>
  <c r="BJ31" i="22"/>
  <c r="BO31" i="22"/>
  <c r="BP35" i="22"/>
  <c r="BM35" i="22"/>
  <c r="BQ35" i="22"/>
  <c r="BN35" i="22"/>
  <c r="BR35" i="22"/>
  <c r="BJ35" i="22"/>
  <c r="BO35" i="22"/>
  <c r="BP39" i="22"/>
  <c r="BM39" i="22"/>
  <c r="BQ39" i="22"/>
  <c r="BN39" i="22"/>
  <c r="BR39" i="22"/>
  <c r="BJ39" i="22"/>
  <c r="BO39" i="22"/>
  <c r="BP16" i="22"/>
  <c r="BM16" i="22"/>
  <c r="BQ16" i="22"/>
  <c r="BN16" i="22"/>
  <c r="BR16" i="22"/>
  <c r="BJ16" i="22"/>
  <c r="BO16" i="22"/>
  <c r="BP28" i="22"/>
  <c r="BM28" i="22"/>
  <c r="BQ28" i="22"/>
  <c r="BN28" i="22"/>
  <c r="BR28" i="22"/>
  <c r="BJ28" i="22"/>
  <c r="BO28" i="22"/>
  <c r="BP32" i="22"/>
  <c r="BM32" i="22"/>
  <c r="BQ32" i="22"/>
  <c r="BN32" i="22"/>
  <c r="BR32" i="22"/>
  <c r="BJ32" i="22"/>
  <c r="BO32" i="22"/>
  <c r="BP36" i="22"/>
  <c r="BM36" i="22"/>
  <c r="BQ36" i="22"/>
  <c r="BN36" i="22"/>
  <c r="BR36" i="22"/>
  <c r="BJ36" i="22"/>
  <c r="BO36" i="22"/>
  <c r="BP40" i="22"/>
  <c r="BM40" i="22"/>
  <c r="BQ40" i="22"/>
  <c r="BN40" i="22"/>
  <c r="BR40" i="22"/>
  <c r="BJ40" i="22"/>
  <c r="BO40" i="22"/>
  <c r="BP25" i="22"/>
  <c r="BM25" i="22"/>
  <c r="BQ25" i="22"/>
  <c r="BN25" i="22"/>
  <c r="BR25" i="22"/>
  <c r="BJ25" i="22"/>
  <c r="BO25" i="22"/>
  <c r="BP29" i="22"/>
  <c r="BM29" i="22"/>
  <c r="BQ29" i="22"/>
  <c r="BN29" i="22"/>
  <c r="BR29" i="22"/>
  <c r="BJ29" i="22"/>
  <c r="BO29" i="22"/>
  <c r="BP33" i="22"/>
  <c r="BM33" i="22"/>
  <c r="BQ33" i="22"/>
  <c r="BN33" i="22"/>
  <c r="BR33" i="22"/>
  <c r="BJ33" i="22"/>
  <c r="BO33" i="22"/>
  <c r="BP37" i="22"/>
  <c r="BM37" i="22"/>
  <c r="BQ37" i="22"/>
  <c r="BN37" i="22"/>
  <c r="BR37" i="22"/>
  <c r="BJ37" i="22"/>
  <c r="BO37" i="22"/>
  <c r="BP41" i="22"/>
  <c r="BM41" i="22"/>
  <c r="BQ41" i="22"/>
  <c r="BN41" i="22"/>
  <c r="BR41" i="22"/>
  <c r="BJ41" i="22"/>
  <c r="BO41" i="22"/>
  <c r="BP18" i="22"/>
  <c r="BM18" i="22"/>
  <c r="BQ18" i="22"/>
  <c r="BN18" i="22"/>
  <c r="BR18" i="22"/>
  <c r="BJ18" i="22"/>
  <c r="BO18" i="22"/>
  <c r="BP26" i="22"/>
  <c r="BM26" i="22"/>
  <c r="BQ26" i="22"/>
  <c r="BN26" i="22"/>
  <c r="BR26" i="22"/>
  <c r="BJ26" i="22"/>
  <c r="BO26" i="22"/>
  <c r="BP30" i="22"/>
  <c r="BM30" i="22"/>
  <c r="BQ30" i="22"/>
  <c r="BN30" i="22"/>
  <c r="BR30" i="22"/>
  <c r="BJ30" i="22"/>
  <c r="BO30" i="22"/>
  <c r="BP34" i="22"/>
  <c r="BM34" i="22"/>
  <c r="BQ34" i="22"/>
  <c r="BN34" i="22"/>
  <c r="BR34" i="22"/>
  <c r="BJ34" i="22"/>
  <c r="BO34" i="22"/>
  <c r="BP38" i="22"/>
  <c r="BM38" i="22"/>
  <c r="BQ38" i="22"/>
  <c r="BN38" i="22"/>
  <c r="BR38" i="22"/>
  <c r="BJ38" i="22"/>
  <c r="BO38" i="22"/>
  <c r="BP42" i="22"/>
  <c r="BM42" i="22"/>
  <c r="BQ42" i="22"/>
  <c r="BN42" i="22"/>
  <c r="BR42" i="22"/>
  <c r="BJ42" i="22"/>
  <c r="BO42" i="22"/>
  <c r="BP24" i="22"/>
  <c r="BR24" i="22"/>
  <c r="BJ24" i="22"/>
  <c r="BO24" i="22"/>
  <c r="BM24" i="22"/>
  <c r="BQ24" i="22"/>
  <c r="BN24" i="22"/>
  <c r="BJ23" i="22"/>
  <c r="BO23" i="22"/>
  <c r="BP23" i="22"/>
  <c r="BM23" i="22"/>
  <c r="BQ23" i="22"/>
  <c r="BN23" i="22"/>
  <c r="BR23" i="22"/>
  <c r="BJ17" i="22"/>
  <c r="BO17" i="22"/>
  <c r="BP17" i="22"/>
  <c r="BM17" i="22"/>
  <c r="BQ17" i="22"/>
  <c r="BN17" i="22"/>
  <c r="BR17" i="22"/>
  <c r="BJ22" i="22"/>
  <c r="BO22" i="22"/>
  <c r="BP22" i="22"/>
  <c r="BM22" i="22"/>
  <c r="BQ22" i="22"/>
  <c r="BN22" i="22"/>
  <c r="BR22" i="22"/>
  <c r="BJ21" i="22"/>
  <c r="BO21" i="22"/>
  <c r="BP21" i="22"/>
  <c r="BM21" i="22"/>
  <c r="BQ21" i="22"/>
  <c r="BN21" i="22"/>
  <c r="BR21" i="22"/>
  <c r="BP20" i="22"/>
  <c r="BM20" i="22"/>
  <c r="BQ20" i="22"/>
  <c r="BN20" i="22"/>
  <c r="BR20" i="22"/>
  <c r="BJ20" i="22"/>
  <c r="BO20" i="22"/>
  <c r="BR15" i="22"/>
  <c r="BN15" i="22"/>
  <c r="BQ15" i="22"/>
  <c r="BM15" i="22"/>
  <c r="BP15" i="22"/>
  <c r="BO15" i="22"/>
  <c r="BL43" i="22" l="1"/>
  <c r="BQ43" i="22"/>
  <c r="BN43" i="22"/>
  <c r="BK43" i="22"/>
  <c r="BM43" i="22"/>
  <c r="BO43" i="22"/>
  <c r="BP43" i="22"/>
  <c r="BR43" i="22"/>
  <c r="S45" i="22" l="1"/>
  <c r="B46" i="22" s="1"/>
  <c r="S43" i="22"/>
  <c r="CB43" i="22"/>
  <c r="CA43" i="22"/>
  <c r="L45" i="22" s="1"/>
  <c r="BZ43" i="22"/>
  <c r="O17" i="1" s="1"/>
  <c r="O28" i="1" s="1"/>
  <c r="BY43" i="22"/>
  <c r="N17" i="1" s="1"/>
  <c r="N28" i="1" s="1"/>
  <c r="BX43" i="22"/>
  <c r="L17" i="1" s="1"/>
  <c r="BW43" i="22"/>
  <c r="J17" i="1" s="1"/>
  <c r="J28" i="1" s="1"/>
  <c r="BU43" i="22"/>
  <c r="BT15" i="22"/>
  <c r="L28" i="1" l="1"/>
  <c r="F17" i="1"/>
  <c r="AD14" i="1" s="1"/>
  <c r="E46" i="22"/>
  <c r="D49" i="42"/>
  <c r="G54" i="42" s="1"/>
  <c r="G60" i="42" s="1"/>
  <c r="D49" i="47"/>
  <c r="G54" i="47" s="1"/>
  <c r="G60" i="47" s="1"/>
  <c r="D49" i="45"/>
  <c r="G54" i="45" s="1"/>
  <c r="G60" i="45" s="1"/>
  <c r="D49" i="43"/>
  <c r="G54" i="43" s="1"/>
  <c r="G60" i="43" s="1"/>
  <c r="D49" i="48"/>
  <c r="G54" i="48" s="1"/>
  <c r="D49" i="46"/>
  <c r="G54" i="46" s="1"/>
  <c r="G60" i="46" s="1"/>
  <c r="D49" i="44"/>
  <c r="G54" i="44" s="1"/>
  <c r="G60" i="44" s="1"/>
  <c r="L46" i="22"/>
  <c r="S17" i="1"/>
  <c r="S28" i="1" s="1"/>
  <c r="P17" i="1"/>
  <c r="P28" i="1" s="1"/>
  <c r="D49" i="40"/>
  <c r="G54" i="40" s="1"/>
  <c r="G60" i="40" s="1"/>
  <c r="D49" i="41"/>
  <c r="G54" i="41" s="1"/>
  <c r="G60" i="41" s="1"/>
  <c r="D49" i="22"/>
  <c r="G54" i="22" s="1"/>
  <c r="G60" i="22" s="1"/>
  <c r="D49" i="39"/>
  <c r="G54" i="39" s="1"/>
  <c r="G60" i="39" s="1"/>
  <c r="P45" i="22"/>
  <c r="X28" i="32" s="1"/>
  <c r="X39" i="32" s="1"/>
  <c r="I46" i="22"/>
  <c r="AY43" i="22"/>
  <c r="BT43" i="22"/>
  <c r="I45" i="22" s="1"/>
  <c r="F28" i="1" l="1"/>
  <c r="B17" i="1"/>
  <c r="B28" i="1" s="1"/>
  <c r="D30" i="1" s="1"/>
  <c r="W17" i="1"/>
  <c r="G60" i="48"/>
  <c r="Q30" i="1"/>
  <c r="CC43" i="22"/>
  <c r="AE43" i="22"/>
  <c r="U43" i="22"/>
  <c r="AC31" i="1" l="1"/>
  <c r="BJ43" i="22"/>
  <c r="BS43" i="22" s="1"/>
  <c r="D28" i="1" l="1"/>
  <c r="AC35" i="1"/>
  <c r="AI35" i="1" l="1"/>
  <c r="D31" i="1"/>
  <c r="P31" i="1"/>
  <c r="W28" i="1"/>
  <c r="U24" i="1"/>
  <c r="U23" i="1"/>
  <c r="U25" i="1"/>
  <c r="U26" i="1"/>
  <c r="U27" i="1"/>
  <c r="AF15" i="1"/>
  <c r="F11" i="3" s="1"/>
  <c r="F9" i="3"/>
  <c r="AK15" i="1"/>
  <c r="F16" i="3" s="1"/>
  <c r="AJ15" i="1"/>
  <c r="F15" i="3" s="1"/>
  <c r="AI15" i="1"/>
  <c r="F14" i="3" s="1"/>
  <c r="AH15" i="1"/>
  <c r="F13" i="3" s="1"/>
  <c r="AG15" i="1"/>
  <c r="F12" i="3" s="1"/>
  <c r="AC15" i="1"/>
  <c r="F8" i="3" s="1"/>
  <c r="U18" i="1"/>
  <c r="U19" i="1"/>
  <c r="U20" i="1"/>
  <c r="U21" i="1"/>
  <c r="U22" i="1"/>
  <c r="U17" i="1"/>
  <c r="AF14" i="1"/>
  <c r="D11" i="3" s="1"/>
  <c r="AK14" i="1"/>
  <c r="AJ14" i="1"/>
  <c r="AI14" i="1"/>
  <c r="D14" i="3" s="1"/>
  <c r="AH14" i="1"/>
  <c r="AG14" i="1"/>
  <c r="AC14" i="1"/>
  <c r="U28" i="1" l="1"/>
  <c r="AC16" i="1"/>
  <c r="AJ16" i="1"/>
  <c r="AK16" i="1"/>
  <c r="AG16" i="1"/>
  <c r="AD16" i="1"/>
  <c r="AH16" i="1"/>
  <c r="D9" i="3"/>
  <c r="H9" i="3" s="1"/>
  <c r="D15" i="3"/>
  <c r="D12" i="3"/>
  <c r="D16" i="3"/>
  <c r="D8" i="3"/>
  <c r="D13" i="3"/>
  <c r="AI16" i="1"/>
  <c r="AF16" i="1"/>
  <c r="AL15" i="1"/>
  <c r="AL14" i="1"/>
  <c r="AL16" i="1" l="1"/>
  <c r="H13" i="3" l="1"/>
  <c r="H12" i="3" l="1"/>
  <c r="H8" i="3"/>
  <c r="H14" i="3"/>
  <c r="F17" i="3"/>
  <c r="H11" i="3"/>
  <c r="H16" i="3"/>
  <c r="H15" i="3"/>
  <c r="I13" i="3" l="1"/>
  <c r="Q14" i="3"/>
  <c r="Q17" i="3" s="1"/>
  <c r="D17" i="3"/>
  <c r="I8" i="3"/>
  <c r="H17" i="3"/>
  <c r="L10" i="3" l="1"/>
  <c r="L13" i="3"/>
  <c r="L14" i="3"/>
  <c r="L12" i="3"/>
  <c r="L11" i="3"/>
  <c r="L15" i="3"/>
  <c r="L8" i="3"/>
  <c r="L16" i="3"/>
</calcChain>
</file>

<file path=xl/sharedStrings.xml><?xml version="1.0" encoding="utf-8"?>
<sst xmlns="http://schemas.openxmlformats.org/spreadsheetml/2006/main" count="1784" uniqueCount="297">
  <si>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</si>
  <si>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</si>
  <si>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</si>
  <si>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</si>
  <si>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</si>
  <si>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拠点校指導教員
 職・氏名</t>
    <rPh sb="1" eb="3">
      <t>キョテン</t>
    </rPh>
    <rPh sb="3" eb="4">
      <t>コウ</t>
    </rPh>
    <rPh sb="4" eb="6">
      <t>シドウ</t>
    </rPh>
    <rPh sb="6" eb="8">
      <t>キョウイン</t>
    </rPh>
    <rPh sb="10" eb="11">
      <t>ショク</t>
    </rPh>
    <rPh sb="12" eb="14">
      <t>シメイ</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</si>
  <si>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</si>
  <si>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</si>
  <si>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</si>
  <si>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</si>
  <si>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</si>
  <si>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</si>
  <si>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</si>
  <si>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</si>
  <si>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</si>
  <si>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時間</t>
    <rPh sb="0" eb="2">
      <t>ジカン</t>
    </rPh>
    <phoneticPr fontId="10"/>
  </si>
  <si>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</si>
  <si>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</si>
  <si>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</si>
  <si>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</si>
  <si>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後 期（１０～３月）</t>
    <rPh sb="0" eb="3">
      <t>コウキ</t>
    </rPh>
    <rPh sb="8" eb="9">
      <t>ガツ</t>
    </rPh>
    <phoneticPr fontId="2"/>
  </si>
  <si>
    <t>合　計（割　合）</t>
    <rPh sb="0" eb="3">
      <t>ゴウケイ</t>
    </rPh>
    <rPh sb="4" eb="7">
      <t>ワリアイ</t>
    </rPh>
    <phoneticPr fontId="2"/>
  </si>
  <si>
    <t>（</t>
    <phoneticPr fontId="2"/>
  </si>
  <si>
    <t>％）</t>
    <phoneticPr fontId="2"/>
  </si>
  <si>
    <t>（</t>
    <phoneticPr fontId="2"/>
  </si>
  <si>
    <t>③ＩＣＴ活用力・情報モラル</t>
    <rPh sb="4" eb="6">
      <t>カツヨウ</t>
    </rPh>
    <rPh sb="6" eb="7">
      <t>リョク</t>
    </rPh>
    <rPh sb="8" eb="10">
      <t>ジョウホウ</t>
    </rPh>
    <phoneticPr fontId="2"/>
  </si>
  <si>
    <t>％）</t>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</si>
  <si>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</si>
  <si>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</si>
  <si>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</si>
  <si>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</si>
  <si>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</si>
  <si>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</si>
  <si>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校内指導教員</t>
    <rPh sb="0" eb="2">
      <t>コウナイ</t>
    </rPh>
    <rPh sb="2" eb="4">
      <t>シドウ</t>
    </rPh>
    <rPh sb="4" eb="6">
      <t>キョウイン</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</si>
  <si>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</si>
  <si>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</si>
  <si>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</si>
  <si>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</si>
  <si>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</si>
  <si>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</si>
  <si>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⑧の計</t>
    <rPh sb="2" eb="3">
      <t>ケイ</t>
    </rPh>
    <phoneticPr fontId="10"/>
  </si>
  <si>
    <t>後期計</t>
    <rPh sb="0" eb="2">
      <t>コウキ</t>
    </rPh>
    <rPh sb="2" eb="3">
      <t>ケイ</t>
    </rPh>
    <phoneticPr fontId="10"/>
  </si>
  <si>
    <t>①</t>
    <phoneticPr fontId="10"/>
  </si>
  <si>
    <t>③</t>
    <phoneticPr fontId="10"/>
  </si>
  <si>
    <t>④</t>
    <phoneticPr fontId="10"/>
  </si>
  <si>
    <t>⑤</t>
    <phoneticPr fontId="10"/>
  </si>
  <si>
    <t>⑥</t>
    <phoneticPr fontId="10"/>
  </si>
  <si>
    <t>⑦</t>
    <phoneticPr fontId="10"/>
  </si>
  <si>
    <t>⑧</t>
    <phoneticPr fontId="10"/>
  </si>
  <si>
    <t>県教育センターにおける研修（９日）</t>
    <rPh sb="0" eb="1">
      <t>ケン</t>
    </rPh>
    <rPh sb="1" eb="3">
      <t>キョウイク</t>
    </rPh>
    <rPh sb="11" eb="13">
      <t>ケンシュウ</t>
    </rPh>
    <rPh sb="15" eb="16">
      <t>ニチ</t>
    </rPh>
    <phoneticPr fontId="10"/>
  </si>
  <si>
    <t>第１回　</t>
    <rPh sb="0" eb="1">
      <t>ダイ</t>
    </rPh>
    <rPh sb="2" eb="3">
      <t>カイ</t>
    </rPh>
    <phoneticPr fontId="10"/>
  </si>
  <si>
    <t>第２回　</t>
    <rPh sb="0" eb="1">
      <t>ダイ</t>
    </rPh>
    <rPh sb="2" eb="3">
      <t>カイ</t>
    </rPh>
    <phoneticPr fontId="10"/>
  </si>
  <si>
    <t>第３回　</t>
    <rPh sb="0" eb="1">
      <t>ダイ</t>
    </rPh>
    <rPh sb="2" eb="3">
      <t>カイ</t>
    </rPh>
    <phoneticPr fontId="10"/>
  </si>
  <si>
    <t>第５回　</t>
    <rPh sb="0" eb="1">
      <t>ダイ</t>
    </rPh>
    <rPh sb="2" eb="3">
      <t>カイ</t>
    </rPh>
    <phoneticPr fontId="10"/>
  </si>
  <si>
    <t>教育事務所における研修（２日）</t>
    <rPh sb="0" eb="2">
      <t>キョウイク</t>
    </rPh>
    <rPh sb="2" eb="4">
      <t>ジム</t>
    </rPh>
    <rPh sb="4" eb="5">
      <t>ショ</t>
    </rPh>
    <rPh sb="9" eb="11">
      <t>ケンシュウ</t>
    </rPh>
    <rPh sb="13" eb="14">
      <t>ニチ</t>
    </rPh>
    <phoneticPr fontId="10"/>
  </si>
  <si>
    <t>宿泊研修（１泊２日）</t>
    <rPh sb="0" eb="2">
      <t>シュクハク</t>
    </rPh>
    <rPh sb="2" eb="4">
      <t>ケンシュウ</t>
    </rPh>
    <rPh sb="6" eb="7">
      <t>パク</t>
    </rPh>
    <rPh sb="8" eb="9">
      <t>ニチ</t>
    </rPh>
    <phoneticPr fontId="10"/>
  </si>
  <si>
    <t>市町村教育委員会における研修（１日）</t>
    <rPh sb="0" eb="8">
      <t>シチョウソンキョウイクイインカイ</t>
    </rPh>
    <rPh sb="12" eb="14">
      <t>ケンシュウ</t>
    </rPh>
    <rPh sb="16" eb="17">
      <t>ニチ</t>
    </rPh>
    <phoneticPr fontId="10"/>
  </si>
  <si>
    <t>第４回　</t>
    <rPh sb="0" eb="1">
      <t>ダイ</t>
    </rPh>
    <rPh sb="2" eb="3">
      <t>カイ</t>
    </rPh>
    <phoneticPr fontId="10"/>
  </si>
  <si>
    <t>教職大学院修了</t>
    <rPh sb="0" eb="2">
      <t>キョウショク</t>
    </rPh>
    <rPh sb="2" eb="5">
      <t>ダイガクイン</t>
    </rPh>
    <rPh sb="5" eb="7">
      <t>シュウリョウ</t>
    </rPh>
    <phoneticPr fontId="10"/>
  </si>
  <si>
    <t>備　　考</t>
    <rPh sb="0" eb="1">
      <t>ビ</t>
    </rPh>
    <rPh sb="3" eb="4">
      <t>コウ</t>
    </rPh>
    <phoneticPr fontId="2"/>
  </si>
  <si>
    <t>校長</t>
    <rPh sb="0" eb="2">
      <t>コウチョウ</t>
    </rPh>
    <phoneticPr fontId="2"/>
  </si>
  <si>
    <t>拠点校指導教員</t>
    <rPh sb="0" eb="7">
      <t>キョテンコウシドウキョウイン</t>
    </rPh>
    <phoneticPr fontId="2"/>
  </si>
  <si>
    <t>研修時間計</t>
    <rPh sb="0" eb="2">
      <t>ケンシュウ</t>
    </rPh>
    <rPh sb="2" eb="4">
      <t>ジカン</t>
    </rPh>
    <rPh sb="4" eb="5">
      <t>ケイ</t>
    </rPh>
    <phoneticPr fontId="2"/>
  </si>
  <si>
    <t>⑤⑥の計</t>
    <rPh sb="3" eb="4">
      <t>ケイ</t>
    </rPh>
    <phoneticPr fontId="10"/>
  </si>
  <si>
    <t>　　</t>
    <phoneticPr fontId="2"/>
  </si>
  <si>
    <t xml:space="preserve"> 年 組（正・副）（ 年所属）</t>
    <rPh sb="1" eb="2">
      <t>トシ</t>
    </rPh>
    <rPh sb="3" eb="4">
      <t>クミ</t>
    </rPh>
    <rPh sb="5" eb="6">
      <t>セイ</t>
    </rPh>
    <rPh sb="7" eb="8">
      <t>フク</t>
    </rPh>
    <rPh sb="11" eb="12">
      <t>ネン</t>
    </rPh>
    <rPh sb="12" eb="14">
      <t>ショゾク</t>
    </rPh>
    <phoneticPr fontId="2"/>
  </si>
  <si>
    <t>拠点校指導教員</t>
    <rPh sb="0" eb="7">
      <t>キョテンコウシドウキョウイン</t>
    </rPh>
    <phoneticPr fontId="10"/>
  </si>
  <si>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</si>
  <si>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</si>
  <si>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</si>
  <si>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</si>
  <si>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</si>
  <si>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</si>
  <si>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</si>
  <si>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</si>
  <si>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</si>
  <si>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</si>
  <si>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</si>
  <si>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</si>
  <si>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</si>
  <si>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</si>
  <si>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</si>
  <si>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</si>
  <si>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</si>
  <si>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</si>
  <si>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</si>
  <si>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</si>
  <si>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</si>
  <si>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時間</t>
    <rPh sb="0" eb="2">
      <t>ジカン</t>
    </rPh>
    <phoneticPr fontId="10"/>
  </si>
  <si>
    <t>⑦の計</t>
    <rPh sb="2" eb="3">
      <t>ケイ</t>
    </rPh>
    <phoneticPr fontId="2"/>
  </si>
  <si>
    <t>⑧の計</t>
    <rPh sb="2" eb="3">
      <t>ケイ</t>
    </rPh>
    <phoneticPr fontId="10"/>
  </si>
  <si>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</si>
  <si>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</si>
  <si>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</si>
  <si>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</si>
  <si>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</si>
  <si>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</si>
  <si>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</si>
  <si>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</si>
  <si>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</si>
  <si>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</si>
  <si>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</si>
  <si>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</si>
  <si>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</si>
  <si>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</si>
  <si>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</si>
  <si>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</si>
  <si>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</si>
  <si>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</si>
  <si>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</si>
  <si>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</si>
  <si>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</si>
  <si>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</si>
  <si>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</si>
  <si>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</si>
  <si>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</si>
  <si>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</si>
  <si>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</si>
  <si>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</si>
  <si>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</si>
  <si>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</si>
  <si>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</si>
  <si>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</si>
  <si>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</si>
  <si>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</si>
  <si>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</si>
  <si>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</si>
  <si>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</si>
  <si>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</si>
  <si>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</si>
  <si>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</si>
  <si>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</si>
  <si>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</si>
  <si>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</si>
  <si>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</si>
  <si>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</si>
  <si>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</si>
  <si>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</si>
  <si>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</si>
  <si>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</si>
  <si>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</si>
  <si>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</si>
  <si>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</si>
  <si>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</si>
  <si>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</si>
  <si>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</si>
  <si>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</si>
  <si>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</si>
  <si>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</si>
  <si>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</si>
  <si>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</si>
  <si>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特別支援教育の意義</t>
    <rPh sb="0" eb="2">
      <t>トクベツ</t>
    </rPh>
    <rPh sb="2" eb="4">
      <t>シエン</t>
    </rPh>
    <rPh sb="4" eb="6">
      <t>キョウイク</t>
    </rPh>
    <rPh sb="7" eb="9">
      <t>イギ</t>
    </rPh>
    <phoneticPr fontId="10"/>
  </si>
  <si>
    <t>情報教育部教員</t>
    <rPh sb="0" eb="2">
      <t>ジョウホウ</t>
    </rPh>
    <rPh sb="2" eb="4">
      <t>キョウイク</t>
    </rPh>
    <rPh sb="4" eb="5">
      <t>ブ</t>
    </rPh>
    <rPh sb="5" eb="7">
      <t>キョウイン</t>
    </rPh>
    <phoneticPr fontId="10"/>
  </si>
  <si>
    <t>教育機器の利用の実際</t>
    <rPh sb="0" eb="4">
      <t>キョウイクキキ</t>
    </rPh>
    <rPh sb="5" eb="7">
      <t>リヨウ</t>
    </rPh>
    <rPh sb="8" eb="10">
      <t>ジッサイ</t>
    </rPh>
    <phoneticPr fontId="10"/>
  </si>
  <si>
    <t>教員間の学び合いと協働</t>
    <phoneticPr fontId="10"/>
  </si>
  <si>
    <t>時間</t>
    <rPh sb="0" eb="2">
      <t>ジカン</t>
    </rPh>
    <phoneticPr fontId="10"/>
  </si>
  <si>
    <t>％</t>
    <phoneticPr fontId="10"/>
  </si>
  <si>
    <t>％</t>
    <phoneticPr fontId="10"/>
  </si>
  <si>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</si>
  <si>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</si>
  <si>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</si>
  <si>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</si>
  <si>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</si>
  <si>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県教育センターにおける研修</t>
    <rPh sb="0" eb="1">
      <t>ケン</t>
    </rPh>
    <rPh sb="1" eb="3">
      <t>キョウイク</t>
    </rPh>
    <rPh sb="11" eb="13">
      <t>ケンシュウ</t>
    </rPh>
    <phoneticPr fontId="2"/>
  </si>
  <si>
    <t>センター研修①</t>
    <rPh sb="4" eb="6">
      <t>ケンシュウ</t>
    </rPh>
    <phoneticPr fontId="2"/>
  </si>
  <si>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</si>
  <si>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</si>
  <si>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</si>
  <si>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</si>
  <si>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</si>
  <si>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</si>
  <si>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</si>
  <si>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</si>
  <si>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</si>
  <si>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</si>
  <si>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</si>
  <si>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②－１</t>
    <phoneticPr fontId="10"/>
  </si>
  <si>
    <t>免除時数</t>
    <rPh sb="0" eb="4">
      <t>メンジョジスウ</t>
    </rPh>
    <phoneticPr fontId="10"/>
  </si>
  <si>
    <t>追加時数</t>
    <rPh sb="0" eb="2">
      <t>ツイカ</t>
    </rPh>
    <rPh sb="2" eb="4">
      <t>ジスウ</t>
    </rPh>
    <phoneticPr fontId="10"/>
  </si>
  <si>
    <t>②－２</t>
    <phoneticPr fontId="10"/>
  </si>
  <si>
    <t>②－1以外の総指導時数</t>
    <rPh sb="3" eb="5">
      <t>イガイ</t>
    </rPh>
    <rPh sb="6" eb="7">
      <t>ソウ</t>
    </rPh>
    <rPh sb="7" eb="9">
      <t>シドウ</t>
    </rPh>
    <rPh sb="9" eb="11">
      <t>ジスウ</t>
    </rPh>
    <phoneticPr fontId="10"/>
  </si>
  <si>
    <t>免除時数込みの総指導時数</t>
    <rPh sb="0" eb="2">
      <t>メンジョ</t>
    </rPh>
    <rPh sb="2" eb="4">
      <t>ジスウ</t>
    </rPh>
    <rPh sb="4" eb="5">
      <t>コ</t>
    </rPh>
    <rPh sb="7" eb="8">
      <t>ソウ</t>
    </rPh>
    <rPh sb="8" eb="10">
      <t>シドウ</t>
    </rPh>
    <rPh sb="10" eb="12">
      <t>ジスウ</t>
    </rPh>
    <phoneticPr fontId="10"/>
  </si>
  <si>
    <t>②１学習指導力【教科指導】</t>
    <rPh sb="2" eb="4">
      <t>ガクシュウ</t>
    </rPh>
    <rPh sb="4" eb="7">
      <t>シドウリョク</t>
    </rPh>
    <rPh sb="8" eb="12">
      <t>キョウカシドウ</t>
    </rPh>
    <phoneticPr fontId="2"/>
  </si>
  <si>
    <t>②２学習指導力（教科指導以外）</t>
    <rPh sb="2" eb="7">
      <t>ガクシュウシドウリョク</t>
    </rPh>
    <rPh sb="8" eb="14">
      <t>キョウカシドウイガイ</t>
    </rPh>
    <phoneticPr fontId="10"/>
  </si>
  <si>
    <t>②２学習指導力（教科指導以外）</t>
    <rPh sb="2" eb="4">
      <t>ガクシュウ</t>
    </rPh>
    <rPh sb="4" eb="7">
      <t>シドウリョク</t>
    </rPh>
    <rPh sb="8" eb="14">
      <t>キョウカシドウイガイ</t>
    </rPh>
    <phoneticPr fontId="2"/>
  </si>
  <si>
    <t>〇月〇日（〇）</t>
    <phoneticPr fontId="10"/>
  </si>
  <si>
    <t>〇月〇日（〇）</t>
    <rPh sb="1" eb="2">
      <t>ガツ</t>
    </rPh>
    <rPh sb="3" eb="4">
      <t>ニチ</t>
    </rPh>
    <phoneticPr fontId="10"/>
  </si>
  <si>
    <t>６月１５日（火）～１６日（水）</t>
    <rPh sb="6" eb="7">
      <t>カ</t>
    </rPh>
    <rPh sb="13" eb="14">
      <t>スイ</t>
    </rPh>
    <phoneticPr fontId="10"/>
  </si>
  <si>
    <t>７月２９日（木）午後・８月１０日（火）午後</t>
    <rPh sb="1" eb="2">
      <t>ガツ</t>
    </rPh>
    <rPh sb="4" eb="5">
      <t>ニチ</t>
    </rPh>
    <rPh sb="6" eb="7">
      <t>モク</t>
    </rPh>
    <rPh sb="8" eb="10">
      <t>ゴゴ</t>
    </rPh>
    <rPh sb="12" eb="13">
      <t>ガツ</t>
    </rPh>
    <rPh sb="15" eb="16">
      <t>ニチ</t>
    </rPh>
    <rPh sb="17" eb="18">
      <t>カ</t>
    </rPh>
    <rPh sb="19" eb="21">
      <t>ゴゴ</t>
    </rPh>
    <phoneticPr fontId="10"/>
  </si>
  <si>
    <t>〇月〇日（〇）～〇月〇日（〇）</t>
    <rPh sb="1" eb="2">
      <t>ガツ</t>
    </rPh>
    <rPh sb="3" eb="4">
      <t>ニチ</t>
    </rPh>
    <phoneticPr fontId="10"/>
  </si>
  <si>
    <t>１０月６日（水）～７日（木）</t>
    <rPh sb="2" eb="3">
      <t>ガツ</t>
    </rPh>
    <rPh sb="4" eb="5">
      <t>ニチ</t>
    </rPh>
    <rPh sb="6" eb="7">
      <t>スイ</t>
    </rPh>
    <rPh sb="10" eb="11">
      <t>ニチ</t>
    </rPh>
    <rPh sb="12" eb="13">
      <t>モク</t>
    </rPh>
    <phoneticPr fontId="10"/>
  </si>
  <si>
    <t>時間以上</t>
    <rPh sb="0" eb="2">
      <t>ジカン</t>
    </rPh>
    <rPh sb="2" eb="4">
      <t>イジョウ</t>
    </rPh>
    <phoneticPr fontId="10"/>
  </si>
  <si>
    <t>様式４－２（特別支援学校　教職大学院修了者用（グループ校・単独校共通））</t>
    <rPh sb="0" eb="2">
      <t>ヨウシキ</t>
    </rPh>
    <rPh sb="6" eb="8">
      <t>トクベツ</t>
    </rPh>
    <rPh sb="8" eb="10">
      <t>シエン</t>
    </rPh>
    <rPh sb="10" eb="12">
      <t>ガッコウ</t>
    </rPh>
    <rPh sb="13" eb="21">
      <t>キョウショクダイガクインシュウリョウシャ</t>
    </rPh>
    <rPh sb="21" eb="22">
      <t>ヨウ</t>
    </rPh>
    <rPh sb="27" eb="28">
      <t>コウ</t>
    </rPh>
    <rPh sb="29" eb="32">
      <t>タンドクコウ</t>
    </rPh>
    <rPh sb="32" eb="34">
      <t>キョウツウ</t>
    </rPh>
    <phoneticPr fontId="2"/>
  </si>
  <si>
    <t>様式３－３ (特別支援学校　グループ校　教職大学院修了者用)　　　　　　　　　</t>
    <rPh sb="7" eb="9">
      <t>トクベツ</t>
    </rPh>
    <rPh sb="9" eb="11">
      <t>シエン</t>
    </rPh>
    <rPh sb="11" eb="13">
      <t>ガッコウ</t>
    </rPh>
    <rPh sb="18" eb="19">
      <t>コウ</t>
    </rPh>
    <rPh sb="20" eb="28">
      <t>キョウショクダイガクインシュウリョウシャ</t>
    </rPh>
    <rPh sb="28" eb="29">
      <t>ヨウ</t>
    </rPh>
    <phoneticPr fontId="2"/>
  </si>
  <si>
    <t>学部</t>
    <rPh sb="0" eb="2">
      <t>ガクブ</t>
    </rPh>
    <phoneticPr fontId="10"/>
  </si>
  <si>
    <t>　年　組（正・副） 　　　　　（ 年所属）</t>
    <rPh sb="1" eb="2">
      <t>トシ</t>
    </rPh>
    <rPh sb="3" eb="4">
      <t>クミ</t>
    </rPh>
    <rPh sb="5" eb="6">
      <t>セイ</t>
    </rPh>
    <rPh sb="7" eb="8">
      <t>フク</t>
    </rPh>
    <rPh sb="17" eb="18">
      <t>ネン</t>
    </rPh>
    <rPh sb="18" eb="20">
      <t>ショゾク</t>
    </rPh>
    <phoneticPr fontId="2"/>
  </si>
  <si>
    <t>　　　　⑧：危機管理対応能力］</t>
    <rPh sb="6" eb="8">
      <t>キキ</t>
    </rPh>
    <rPh sb="8" eb="10">
      <t>カンリ</t>
    </rPh>
    <rPh sb="10" eb="12">
      <t>タイオウ</t>
    </rPh>
    <rPh sb="12" eb="13">
      <t>ノウ</t>
    </rPh>
    <rPh sb="13" eb="14">
      <t>リョク</t>
    </rPh>
    <phoneticPr fontId="2"/>
  </si>
  <si>
    <t>　　　　④：特別支援教育力　⑤：総合的な人間力　⑥：教育公務員としての自覚　⑦：チームマネジメント能力　</t>
    <phoneticPr fontId="10"/>
  </si>
  <si>
    <t>領域別指導時間数</t>
    <rPh sb="0" eb="2">
      <t>リョウイキ</t>
    </rPh>
    <rPh sb="2" eb="3">
      <t>ベツ</t>
    </rPh>
    <rPh sb="3" eb="5">
      <t>シドウ</t>
    </rPh>
    <rPh sb="5" eb="8">
      <t>ジカンスウ</t>
    </rPh>
    <phoneticPr fontId="10"/>
  </si>
  <si>
    <t>授業の進め方（国語）</t>
    <rPh sb="0" eb="2">
      <t>ジュギョウ</t>
    </rPh>
    <rPh sb="3" eb="4">
      <t>スス</t>
    </rPh>
    <rPh sb="5" eb="6">
      <t>カタ</t>
    </rPh>
    <rPh sb="7" eb="9">
      <t>コクゴ</t>
    </rPh>
    <phoneticPr fontId="10"/>
  </si>
  <si>
    <t>①②－２③④の計</t>
    <rPh sb="7" eb="8">
      <t>ケイ</t>
    </rPh>
    <phoneticPr fontId="2"/>
  </si>
  <si>
    <t>教諭</t>
    <rPh sb="0" eb="2">
      <t>キョウユ</t>
    </rPh>
    <phoneticPr fontId="10"/>
  </si>
  <si>
    <t>令和〇年度初任者研修年間指導計画書（グループ校用）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</si>
  <si>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r>
      <t>教　科　　　　　　　　　　</t>
    </r>
    <r>
      <rPr>
        <sz val="8"/>
        <rFont val="ＭＳ 明朝"/>
        <family val="1"/>
        <charset val="128"/>
      </rPr>
      <t>（中学部・高等部のみ）</t>
    </r>
    <rPh sb="0" eb="1">
      <t>キョウ</t>
    </rPh>
    <rPh sb="2" eb="3">
      <t>カ</t>
    </rPh>
    <rPh sb="14" eb="17">
      <t>チュウガクブ</t>
    </rPh>
    <rPh sb="18" eb="21">
      <t>コウトウブ</t>
    </rPh>
    <phoneticPr fontId="10"/>
  </si>
  <si>
    <t>時間</t>
    <rPh sb="0" eb="2">
      <t>ジカン</t>
    </rPh>
    <phoneticPr fontId="10"/>
  </si>
  <si>
    <t>②－１の計</t>
    <rPh sb="4" eb="5">
      <t>ケイ</t>
    </rPh>
    <phoneticPr fontId="10"/>
  </si>
  <si>
    <t>１１月１８日（木）～１９日（金）</t>
    <rPh sb="2" eb="3">
      <t>ガツ</t>
    </rPh>
    <rPh sb="5" eb="6">
      <t>ニチ</t>
    </rPh>
    <rPh sb="7" eb="8">
      <t>モク</t>
    </rPh>
    <rPh sb="12" eb="13">
      <t>ニチ</t>
    </rPh>
    <rPh sb="14" eb="15">
      <t>キン</t>
    </rPh>
    <phoneticPr fontId="10"/>
  </si>
  <si>
    <t>２－１</t>
    <phoneticPr fontId="10"/>
  </si>
  <si>
    <t>２－２</t>
  </si>
  <si>
    <t>校外における研修計画</t>
    <rPh sb="0" eb="2">
      <t>コウガイ</t>
    </rPh>
    <rPh sb="6" eb="8">
      <t>ケンシュウ</t>
    </rPh>
    <rPh sb="8" eb="10">
      <t>ケイカク</t>
    </rPh>
    <phoneticPr fontId="10"/>
  </si>
  <si>
    <t>②２</t>
    <phoneticPr fontId="10"/>
  </si>
  <si>
    <t>令和〇年度初任者研修年間指導計画書用記録簿（グループ校用）＜提出の必要なし＞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6" eb="27">
      <t>コウ</t>
    </rPh>
    <rPh sb="27" eb="28">
      <t>ヨウ</t>
    </rPh>
    <rPh sb="30" eb="32">
      <t>テイシュツ</t>
    </rPh>
    <rPh sb="33" eb="35">
      <t>ヒツヨウ</t>
    </rPh>
    <phoneticPr fontId="2"/>
  </si>
  <si>
    <t>［領域　①：生徒指導力　②－１：学習指導力(【教科指導】)　②－２：学習指導力(【教科指導】以外)　③：ＩＣＴ活用力・情報モラル　　</t>
    <phoneticPr fontId="10"/>
  </si>
  <si>
    <t>【教科指導】（②－１）</t>
    <rPh sb="1" eb="5">
      <t>キョウカシドウ</t>
    </rPh>
    <phoneticPr fontId="10"/>
  </si>
  <si>
    <t>【教科指導】以外（②－２）</t>
    <rPh sb="1" eb="3">
      <t>キョウカ</t>
    </rPh>
    <rPh sb="3" eb="5">
      <t>シドウ</t>
    </rPh>
    <rPh sb="6" eb="8">
      <t>イガイ</t>
    </rPh>
    <phoneticPr fontId="10"/>
  </si>
  <si>
    <t>　月　日（　）</t>
    <rPh sb="1" eb="2">
      <t>ガツ</t>
    </rPh>
    <rPh sb="3" eb="4">
      <t>ニチ</t>
    </rPh>
    <phoneticPr fontId="10"/>
  </si>
  <si>
    <t>　月　日（　）～　月　日（　）</t>
    <rPh sb="1" eb="2">
      <t>ガツ</t>
    </rPh>
    <rPh sb="3" eb="4">
      <t>ニチ</t>
    </rPh>
    <phoneticPr fontId="10"/>
  </si>
  <si>
    <t>・　「学部」には、初任者の所属学部を記入する。</t>
  </si>
  <si>
    <t>・　「担当学年」には、正担任（正）又は副担任（副）のいずれかに○を記し、担任をもたない初任者については、　「所属学年」欄に記入する。</t>
  </si>
  <si>
    <t>・　「教科」には、中学部・高等部に所属する初任者の主たる免許教科を記入する。小学部の初任者は斜線を引く。</t>
  </si>
  <si>
    <t>・　「作成上の配慮点」には、研修時間の確保、校内指導体制の確立、地域・学校・初任者の実情への配慮等について、必要に応じて記入する。</t>
  </si>
  <si>
    <t>・　「領域別指導時間数」には、月ごとに計画した①～⑧の領域の研修時数を各領域の番号の欄に記入する。</t>
  </si>
  <si>
    <t>・　教職大学院修了者は、年間総時間の50％にあたる、②－１の【教科指導】が免除となる。ただし、初任者の希望や状況に応じて10時間を限度として</t>
  </si>
  <si>
    <t>　【教科指導】を　加えて研修を行うことができる。</t>
  </si>
  <si>
    <t>・　学習指導力のうち②－１は、初任者の希望や状況に応じて実施する研修（追加指導）であるため、10時間以内で設定する。</t>
  </si>
  <si>
    <t>・　学習指導力のうち②－２は、【教科指導】以外の研修項目（免除されない研修項目）であるため、時数を計上する。</t>
  </si>
  <si>
    <t>・　教職の実践に関する資質・能力である「生徒指導力」「学習指導力」「ＩＣＴ活用力・情報モラル」「特別支援教育力」の研修を、合わせて年間総時間の</t>
  </si>
  <si>
    <t>　30％以上確保する。</t>
  </si>
  <si>
    <t>・　「総合的な人間力」と「教育公務員としての自覚」の領域の研修を、合わせて年間総時間の10％以上確保する。</t>
  </si>
  <si>
    <t>・　上記以外の各研修領域の指導時間を適切に設定し、それぞれ年間を通して０時間にならないよう配慮する。</t>
  </si>
  <si>
    <t>・　合計時間は、45時間以上60時間以内とし、【教科指導】を追加して研修を行った場合は70時間以内になるようにする。</t>
  </si>
  <si>
    <t>・　備考欄には、初任者研修を実施する上で、特記すべき事項がある場合記入する。　　　　　　　　　　　　　　　　　　　　　</t>
  </si>
  <si>
    <t>・　校外における研修計画欄に校外研修の期日を記入する。</t>
  </si>
  <si>
    <t>・　提出の際は、様式４－２「領域別指導時間配分表」を添付する。</t>
  </si>
  <si>
    <t>・　教職大学院修了者は、年間総時間の50％にあたる、【教科指導】が免除となる。ただし、初任者の希望</t>
  </si>
  <si>
    <t>　や状況に応じて10時間を限度として【教科指導】を加えて研修を行うことができる。</t>
  </si>
  <si>
    <t>・　学習指導力のうち【教科指導】は、初任者の希望や状況に応じて実施する研修（追加指導）であるため、</t>
  </si>
  <si>
    <t>　10時間以内で設定する。</t>
  </si>
  <si>
    <t>・　学習指導力のうち【教科指導】以外の研修項目（免除されない研修項目）は、時数を計上する。</t>
  </si>
  <si>
    <t>・　教職の実践に関する資質・能力である「生徒指導力」「学習指導力」「ＩＣＴ活用力・情報モラル」「特別</t>
  </si>
  <si>
    <t>　支援教育力」の研修を、合わせて年間総時間の30％以上確保する。</t>
  </si>
  <si>
    <t>・　「総合的な人間力」と「教育公務員としての自覚」の領域の研修を、合わせて年間総時間の10％以上確</t>
  </si>
  <si>
    <t>　保する。</t>
  </si>
  <si>
    <t>・　上記以外の各研修領域の指導時間を適切に設定し、それぞれ年間を通して０時間にならないよう配慮</t>
  </si>
  <si>
    <t>　する。</t>
  </si>
  <si>
    <t>・　合計時間は、45時間以上60時間以内とし、【教科指導】を追加して研修を行った場合は70時間以内に</t>
  </si>
  <si>
    <t>　なるようにする。</t>
  </si>
  <si>
    <t>・　この表は様式３「年間指導計画書」に添付する。</t>
  </si>
  <si>
    <t>・　提出の際は、様式４－２「領域別指導時間配分表」を添付する。</t>
    <phoneticPr fontId="10"/>
  </si>
  <si>
    <t>［領域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t>
    <rPh sb="6" eb="8">
      <t>セイト</t>
    </rPh>
    <rPh sb="8" eb="11">
      <t>シドウリョク</t>
    </rPh>
    <rPh sb="15" eb="20">
      <t>ガクシュウシドウリョク</t>
    </rPh>
    <rPh sb="21" eb="25">
      <t>キョウカシドウ</t>
    </rPh>
    <rPh sb="30" eb="32">
      <t>ガクシュウ</t>
    </rPh>
    <rPh sb="32" eb="35">
      <t>シドウリョク</t>
    </rPh>
    <rPh sb="80" eb="82">
      <t>カツヨウ</t>
    </rPh>
    <rPh sb="82" eb="83">
      <t>チカラ</t>
    </rPh>
    <rPh sb="84" eb="86">
      <t>ジョウホウ</t>
    </rPh>
    <rPh sb="92" eb="96">
      <t>トクベツシエン</t>
    </rPh>
    <rPh sb="96" eb="99">
      <t>キョウイクリョク</t>
    </rPh>
    <rPh sb="102" eb="105">
      <t>ソウゴウテキ</t>
    </rPh>
    <rPh sb="106" eb="108">
      <t>ニンゲン</t>
    </rPh>
    <rPh sb="108" eb="109">
      <t>リョク</t>
    </rPh>
    <rPh sb="112" eb="114">
      <t>キョウイク</t>
    </rPh>
    <rPh sb="114" eb="117">
      <t>コウムイン</t>
    </rPh>
    <rPh sb="121" eb="123">
      <t>ジカク</t>
    </rPh>
    <rPh sb="143" eb="144">
      <t>ノウ</t>
    </rPh>
    <rPh sb="144" eb="145">
      <t>リョク</t>
    </rPh>
    <rPh sb="148" eb="150">
      <t>キキ</t>
    </rPh>
    <rPh sb="150" eb="152">
      <t>カンリ</t>
    </rPh>
    <rPh sb="152" eb="155">
      <t>タイオウリョク</t>
    </rPh>
    <phoneticPr fontId="2"/>
  </si>
  <si>
    <t>　月　日（　）</t>
    <phoneticPr fontId="10"/>
  </si>
  <si>
    <t>オンデマンド　月　日（　）</t>
    <phoneticPr fontId="10"/>
  </si>
  <si>
    <t>県立○○学校</t>
    <rPh sb="0" eb="2">
      <t>ケンリツ</t>
    </rPh>
    <rPh sb="4" eb="6">
      <t>ガッコウ</t>
    </rPh>
    <phoneticPr fontId="10"/>
  </si>
  <si>
    <t>○○　○○</t>
    <phoneticPr fontId="10"/>
  </si>
  <si>
    <t>　○年○組（正・副）（　年所属）</t>
    <phoneticPr fontId="2"/>
  </si>
  <si>
    <t>□□　□□</t>
    <phoneticPr fontId="10"/>
  </si>
  <si>
    <t>△△　△△</t>
    <phoneticPr fontId="10"/>
  </si>
  <si>
    <t>××　××</t>
    <phoneticPr fontId="10"/>
  </si>
  <si>
    <t>県立○○学校</t>
    <rPh sb="0" eb="6">
      <t>ケンリツマルマルガッコウ</t>
    </rPh>
    <phoneticPr fontId="10"/>
  </si>
  <si>
    <t>小学部</t>
    <rPh sb="0" eb="2">
      <t>ショウガク</t>
    </rPh>
    <rPh sb="2" eb="3">
      <t>ブ</t>
    </rPh>
    <phoneticPr fontId="10"/>
  </si>
  <si>
    <t>○年○組（正・副） 　　　　　（ 年所属）</t>
    <rPh sb="1" eb="2">
      <t>トシ</t>
    </rPh>
    <rPh sb="3" eb="4">
      <t>クミ</t>
    </rPh>
    <rPh sb="5" eb="6">
      <t>セイ</t>
    </rPh>
    <rPh sb="7" eb="8">
      <t>フク</t>
    </rPh>
    <rPh sb="17" eb="18">
      <t>ネン</t>
    </rPh>
    <rPh sb="18" eb="20">
      <t>ショゾク</t>
    </rPh>
    <phoneticPr fontId="2"/>
  </si>
  <si>
    <t>□□　□□</t>
    <phoneticPr fontId="10"/>
  </si>
  <si>
    <t>教諭　△△　△△</t>
    <rPh sb="0" eb="2">
      <t>キョウユ</t>
    </rPh>
    <phoneticPr fontId="10"/>
  </si>
  <si>
    <t>教諭　××　××</t>
    <rPh sb="0" eb="2">
      <t>キョウユ</t>
    </rPh>
    <phoneticPr fontId="10"/>
  </si>
  <si>
    <t>５月　９日（火）</t>
    <rPh sb="1" eb="2">
      <t>ガツ</t>
    </rPh>
    <rPh sb="4" eb="5">
      <t>ニチ</t>
    </rPh>
    <rPh sb="6" eb="7">
      <t>カ</t>
    </rPh>
    <phoneticPr fontId="2"/>
  </si>
  <si>
    <t>５月１０日（水）</t>
    <rPh sb="1" eb="2">
      <t>ガツ</t>
    </rPh>
    <rPh sb="4" eb="5">
      <t>ニチ</t>
    </rPh>
    <rPh sb="6" eb="7">
      <t>スイ</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</si>
  <si>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</si>
  <si>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</si>
  <si>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</si>
  <si>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</si>
  <si>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</si>
  <si>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</si>
  <si>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</si>
  <si>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</si>
  <si>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</si>
  <si>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９月２１日(木）</t>
    <rPh sb="1" eb="2">
      <t>ガツ</t>
    </rPh>
    <rPh sb="4" eb="5">
      <t>ニチ</t>
    </rPh>
    <rPh sb="6" eb="7">
      <t>モク</t>
    </rPh>
    <phoneticPr fontId="2"/>
  </si>
  <si>
    <t>１０月１２日（木）</t>
    <rPh sb="2" eb="3">
      <t>ガツ</t>
    </rPh>
    <rPh sb="5" eb="6">
      <t>ニチ</t>
    </rPh>
    <rPh sb="7" eb="8">
      <t>モク</t>
    </rPh>
    <phoneticPr fontId="2"/>
  </si>
  <si>
    <t>７月４日（火）</t>
    <rPh sb="1" eb="2">
      <t>ガツ</t>
    </rPh>
    <rPh sb="3" eb="4">
      <t>ニチ</t>
    </rPh>
    <rPh sb="5" eb="6">
      <t>カ</t>
    </rPh>
    <phoneticPr fontId="2"/>
  </si>
  <si>
    <t>Ｂ:９月１４日（木）</t>
    <rPh sb="8" eb="9">
      <t>モク</t>
    </rPh>
    <phoneticPr fontId="10"/>
  </si>
  <si>
    <t>Ａ：１０月１２日（木）</t>
    <rPh sb="4" eb="5">
      <t>ガツ</t>
    </rPh>
    <rPh sb="7" eb="8">
      <t>ニチ</t>
    </rPh>
    <rPh sb="9" eb="10">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</si>
  <si>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</si>
  <si>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</si>
  <si>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９月５日（火）</t>
    <rPh sb="1" eb="2">
      <t>ガツ</t>
    </rPh>
    <rPh sb="3" eb="4">
      <t>ニチ</t>
    </rPh>
    <rPh sb="5" eb="6">
      <t>カ</t>
    </rPh>
    <phoneticPr fontId="2"/>
  </si>
  <si>
    <t>Ｂ：１０月１９日（木）</t>
    <rPh sb="4" eb="5">
      <t>ガツ</t>
    </rPh>
    <rPh sb="7" eb="8">
      <t>ニチ</t>
    </rPh>
    <rPh sb="9" eb="10">
      <t>モク</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</si>
  <si>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</si>
  <si>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</si>
  <si>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８月２日（水）・３日（木）</t>
    <rPh sb="1" eb="2">
      <t>ガツ</t>
    </rPh>
    <rPh sb="3" eb="4">
      <t>ニチ</t>
    </rPh>
    <rPh sb="5" eb="6">
      <t>スイ</t>
    </rPh>
    <rPh sb="9" eb="10">
      <t>ニチ</t>
    </rPh>
    <rPh sb="11" eb="12">
      <t>モク</t>
    </rPh>
    <phoneticPr fontId="2"/>
  </si>
  <si>
    <t>体験活動研修</t>
    <phoneticPr fontId="2"/>
  </si>
  <si>
    <t>体験活動研修</t>
    <rPh sb="0" eb="2">
      <t>タイケン</t>
    </rPh>
    <rPh sb="2" eb="4">
      <t>カツドウ</t>
    </rPh>
    <rPh sb="4" eb="6">
      <t>ケンシュウ</t>
    </rPh>
    <phoneticPr fontId="2"/>
  </si>
  <si>
    <t>６月１３日（火）～１４日（水）</t>
    <phoneticPr fontId="10"/>
  </si>
  <si>
    <t>１０月４日（水）～５日（木）</t>
    <rPh sb="2" eb="3">
      <t>ガツ</t>
    </rPh>
    <rPh sb="4" eb="5">
      <t>ニチ</t>
    </rPh>
    <rPh sb="6" eb="7">
      <t>スイ</t>
    </rPh>
    <rPh sb="10" eb="11">
      <t>ニチ</t>
    </rPh>
    <rPh sb="12" eb="13">
      <t>モク</t>
    </rPh>
    <phoneticPr fontId="10"/>
  </si>
  <si>
    <t>１１月２１日（火）～２２日（水）</t>
    <rPh sb="2" eb="3">
      <t>ガツ</t>
    </rPh>
    <rPh sb="5" eb="6">
      <t>ニチ</t>
    </rPh>
    <rPh sb="7" eb="8">
      <t>ヒ</t>
    </rPh>
    <rPh sb="12" eb="13">
      <t>ニチ</t>
    </rPh>
    <rPh sb="14" eb="15">
      <t>スイ</t>
    </rPh>
    <phoneticPr fontId="10"/>
  </si>
  <si>
    <t>体験活動研修（２日）</t>
    <phoneticPr fontId="10"/>
  </si>
  <si>
    <t>令和５年度初任者研修領域別指導時間配分表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phoneticPr fontId="2"/>
  </si>
  <si>
    <r>
      <t>令和５年度初任者研修年間指導計画書用記録簿（グループ校用）</t>
    </r>
    <r>
      <rPr>
        <sz val="18"/>
        <rFont val="ＭＳ 明朝"/>
        <family val="1"/>
        <charset val="128"/>
      </rPr>
      <t>＜提出の必要なし＞</t>
    </r>
    <rPh sb="0" eb="2">
      <t>レイワ</t>
    </rPh>
    <rPh sb="3" eb="5">
      <t>ネンド</t>
    </rPh>
    <rPh sb="5" eb="8">
      <t>ショニンシャ</t>
    </rPh>
    <rPh sb="8" eb="10">
      <t>ケンシュウ</t>
    </rPh>
    <rPh sb="10" eb="12">
      <t>ネンカン</t>
    </rPh>
    <rPh sb="12" eb="14">
      <t>シドウ</t>
    </rPh>
    <rPh sb="14" eb="16">
      <t>ケイカク</t>
    </rPh>
    <rPh sb="16" eb="17">
      <t>ショ</t>
    </rPh>
    <rPh sb="17" eb="18">
      <t>ヨウ</t>
    </rPh>
    <rPh sb="18" eb="21">
      <t>キロクボ</t>
    </rPh>
    <rPh sb="26" eb="27">
      <t>コウ</t>
    </rPh>
    <rPh sb="27" eb="28">
      <t>ヨウ</t>
    </rPh>
    <rPh sb="30" eb="32">
      <t>テイシュツ</t>
    </rPh>
    <rPh sb="33" eb="35">
      <t>ヒツヨウ</t>
    </rPh>
    <phoneticPr fontId="2"/>
  </si>
  <si>
    <t>令和５年度初任者研修年間指導計画書（グループ校用）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</si>
  <si>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t>令和５年度校外における研修日程</t>
    <rPh sb="0" eb="2">
      <t>レイワ</t>
    </rPh>
    <rPh sb="3" eb="5">
      <t>ネンド</t>
    </rPh>
    <rPh sb="5" eb="7">
      <t>コウガイ</t>
    </rPh>
    <rPh sb="11" eb="13">
      <t>ケンシュウ</t>
    </rPh>
    <rPh sb="13" eb="15">
      <t>ニッテイ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</si>
</sst>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6"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theme="1"/>
      <name val="ＭＳ Ｐゴシック"/>
      <family val="2"/>
      <charset val="128"/>
      <scheme val="minor"/>
    </font>
    <font>
      <sz val="11"/>
      <color theme="1"/>
      <name val="ＭＳ Ｐ明朝"/>
      <family val="1"/>
      <charset val="128"/>
    </font>
    <font>
      <sz val="9"/>
      <name val="ＭＳ Ｐゴシック"/>
      <family val="3"/>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1"/>
      <color rgb="FFFF0000"/>
      <name val="ＭＳ Ｐゴシック"/>
      <family val="2"/>
      <charset val="128"/>
      <scheme val="minor"/>
    </font>
    <font>
      <sz val="11"/>
      <color rgb="FFFF0000"/>
      <name val="ＭＳ 明朝"/>
      <family val="1"/>
      <charset val="128"/>
    </font>
    <font>
      <b/>
      <sz val="12"/>
      <color indexed="12"/>
      <name val="ＭＳ 明朝"/>
      <family val="1"/>
      <charset val="128"/>
    </font>
    <font>
      <sz val="10"/>
      <color indexed="12"/>
      <name val="ＭＳ 明朝"/>
      <family val="1"/>
      <charset val="128"/>
    </font>
    <font>
      <sz val="8"/>
      <name val="ＭＳ 明朝"/>
      <family val="1"/>
      <charset val="128"/>
    </font>
    <font>
      <sz val="10"/>
      <color rgb="FFFF0000"/>
      <name val="ＭＳ 明朝"/>
      <family val="1"/>
      <charset val="128"/>
    </font>
    <font>
      <sz val="18"/>
      <name val="ＭＳ 明朝"/>
      <family val="1"/>
      <charset val="128"/>
    </font>
    <font>
      <sz val="11"/>
      <name val="ＭＳ Ｐゴシック"/>
      <family val="2"/>
      <charset val="128"/>
      <scheme val="minor"/>
    </font>
    <font>
      <sz val="9"/>
      <color rgb="FF000000"/>
      <name val="ＭＳ Ｐ明朝"/>
      <family val="1"/>
      <charset val="128"/>
    </font>
    <font>
      <sz val="12"/>
      <color rgb="FF000000"/>
      <name val="ＭＳ Ｐ明朝"/>
      <family val="1"/>
      <charset val="128"/>
    </font>
    <font>
      <sz val="11"/>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hair">
        <color indexed="64"/>
      </right>
      <top style="hair">
        <color indexed="64"/>
      </top>
      <bottom style="thin">
        <color indexed="64"/>
      </bottom>
      <diagonal style="hair">
        <color indexed="64"/>
      </diagonal>
    </border>
  </borders>
  <cellStyleXfs count="2">
    <xf numFmtId="0" fontId="0" fillId="0" borderId="0">
      <alignment vertical="center"/>
    </xf>
    <xf numFmtId="0" fontId="1" fillId="0" borderId="0"/>
  </cellStyleXfs>
  <cellXfs count="611">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lignment horizontal="right" vertical="center"/>
    </xf>
    <xf numFmtId="0" fontId="0" fillId="2" borderId="0" xfId="0" applyFill="1" applyAlignment="1"/>
    <xf numFmtId="0" fontId="0" fillId="3"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0" xfId="0" applyFont="1" applyFill="1" applyBorder="1" applyAlignment="1">
      <alignment horizontal="center" vertical="center"/>
    </xf>
    <xf numFmtId="0" fontId="5" fillId="2" borderId="34" xfId="0" applyFont="1" applyFill="1" applyBorder="1" applyAlignment="1">
      <alignment horizontal="right" vertical="center"/>
    </xf>
    <xf numFmtId="0" fontId="5" fillId="2" borderId="5" xfId="0" applyFont="1" applyFill="1" applyBorder="1" applyAlignment="1">
      <alignment horizontal="center" vertical="center"/>
    </xf>
    <xf numFmtId="0" fontId="5" fillId="2" borderId="6" xfId="0" applyFont="1" applyFill="1" applyBorder="1" applyAlignment="1">
      <alignment horizontal="right" vertical="center"/>
    </xf>
    <xf numFmtId="0" fontId="5" fillId="2" borderId="6" xfId="0" applyFont="1" applyFill="1" applyBorder="1" applyAlignment="1">
      <alignment horizontal="center" vertical="center"/>
    </xf>
    <xf numFmtId="0" fontId="5" fillId="2" borderId="35" xfId="0" applyFont="1" applyFill="1" applyBorder="1" applyAlignment="1">
      <alignment horizontal="right" vertical="center"/>
    </xf>
    <xf numFmtId="0" fontId="5" fillId="2" borderId="4" xfId="0" applyFont="1" applyFill="1" applyBorder="1" applyAlignment="1">
      <alignment vertical="center"/>
    </xf>
    <xf numFmtId="0" fontId="5" fillId="2" borderId="28"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right"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0" fontId="5" fillId="2" borderId="39"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0" xfId="0" applyFont="1" applyFill="1" applyBorder="1" applyAlignment="1">
      <alignment horizontal="right" vertical="center"/>
    </xf>
    <xf numFmtId="0" fontId="5" fillId="2" borderId="40" xfId="0" applyFont="1" applyFill="1" applyBorder="1" applyAlignment="1">
      <alignment horizontal="right" vertical="center"/>
    </xf>
    <xf numFmtId="0" fontId="5" fillId="2" borderId="12"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5"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1" xfId="0" applyFont="1" applyFill="1" applyBorder="1" applyAlignment="1">
      <alignment horizontal="center" vertical="center"/>
    </xf>
    <xf numFmtId="0" fontId="5" fillId="2" borderId="2" xfId="0" applyFont="1" applyFill="1" applyBorder="1" applyAlignment="1">
      <alignment horizontal="right" vertical="center"/>
    </xf>
    <xf numFmtId="0" fontId="5" fillId="2" borderId="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0" fillId="2" borderId="0" xfId="0" applyFill="1" applyBorder="1" applyAlignment="1"/>
    <xf numFmtId="0" fontId="4" fillId="2" borderId="0" xfId="0" applyFont="1" applyFill="1" applyAlignment="1">
      <alignment horizontal="left" vertical="center" wrapText="1"/>
    </xf>
    <xf numFmtId="0" fontId="0" fillId="2" borderId="0" xfId="0" applyFill="1" applyAlignment="1">
      <alignment horizontal="right"/>
    </xf>
    <xf numFmtId="0" fontId="0" fillId="4" borderId="0" xfId="0" applyFill="1" applyAlignment="1"/>
    <xf numFmtId="0" fontId="0" fillId="3"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4"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5" fillId="2" borderId="0" xfId="0" applyFont="1" applyFill="1" applyBorder="1" applyAlignment="1">
      <alignment horizontal="right" vertical="center"/>
    </xf>
    <xf numFmtId="0" fontId="0" fillId="0" borderId="0" xfId="0" applyBorder="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8" fillId="2" borderId="0" xfId="0" applyFont="1" applyFill="1" applyAlignment="1" applyProtection="1">
      <alignment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6" fillId="2" borderId="0" xfId="0" applyFont="1" applyFill="1" applyBorder="1" applyAlignment="1" applyProtection="1">
      <alignment vertical="center" shrinkToFit="1"/>
    </xf>
    <xf numFmtId="0" fontId="17" fillId="2" borderId="0" xfId="0" applyFont="1" applyFill="1" applyAlignment="1">
      <alignment shrinkToFit="1"/>
    </xf>
    <xf numFmtId="0" fontId="7" fillId="2" borderId="0" xfId="0" applyFont="1" applyFill="1" applyBorder="1" applyAlignment="1">
      <alignment horizontal="left" vertical="center" shrinkToFit="1"/>
    </xf>
    <xf numFmtId="0" fontId="0" fillId="0" borderId="0" xfId="0" applyFill="1" applyAlignment="1" applyProtection="1"/>
    <xf numFmtId="0" fontId="18" fillId="2" borderId="0" xfId="0" applyFont="1" applyFill="1" applyAlignment="1" applyProtection="1">
      <alignment vertical="center"/>
    </xf>
    <xf numFmtId="0" fontId="0" fillId="2" borderId="0" xfId="0" applyFill="1" applyAlignment="1" applyProtection="1"/>
    <xf numFmtId="0" fontId="7" fillId="2" borderId="15" xfId="0" applyFont="1" applyFill="1" applyBorder="1" applyAlignment="1" applyProtection="1">
      <alignment horizontal="center" vertical="center" wrapText="1"/>
    </xf>
    <xf numFmtId="0" fontId="7" fillId="2" borderId="4" xfId="0" applyFont="1" applyFill="1" applyBorder="1" applyAlignment="1" applyProtection="1">
      <alignment vertical="center"/>
    </xf>
    <xf numFmtId="0" fontId="7" fillId="2" borderId="4"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2" borderId="0" xfId="0" applyFont="1" applyFill="1" applyAlignment="1"/>
    <xf numFmtId="0" fontId="7" fillId="2" borderId="20" xfId="0" applyFont="1" applyFill="1" applyBorder="1" applyAlignment="1">
      <alignment horizontal="center" vertical="center"/>
    </xf>
    <xf numFmtId="49" fontId="7" fillId="2" borderId="48"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protection locked="0"/>
    </xf>
    <xf numFmtId="49" fontId="7" fillId="2" borderId="56" xfId="0" applyNumberFormat="1" applyFont="1" applyFill="1" applyBorder="1" applyAlignment="1" applyProtection="1">
      <alignment horizontal="center" vertical="center" wrapText="1"/>
      <protection locked="0"/>
    </xf>
    <xf numFmtId="49" fontId="7" fillId="2" borderId="56"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49"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8" fillId="2" borderId="0" xfId="1" applyFont="1" applyFill="1" applyAlignment="1" applyProtection="1">
      <alignment vertical="center"/>
    </xf>
    <xf numFmtId="0" fontId="1" fillId="2" borderId="0" xfId="1" applyFill="1" applyProtection="1"/>
    <xf numFmtId="0" fontId="5" fillId="2" borderId="0" xfId="0" applyFont="1" applyFill="1" applyBorder="1" applyAlignment="1">
      <alignment horizontal="center" vertical="center"/>
    </xf>
    <xf numFmtId="0" fontId="1" fillId="3" borderId="0" xfId="1" applyFill="1" applyProtection="1"/>
    <xf numFmtId="0" fontId="1" fillId="3" borderId="0" xfId="1" applyFill="1" applyAlignment="1" applyProtection="1">
      <alignment horizontal="center"/>
    </xf>
    <xf numFmtId="0" fontId="1" fillId="3" borderId="0" xfId="1" applyFill="1" applyAlignment="1" applyProtection="1">
      <alignment vertical="center" shrinkToFit="1"/>
    </xf>
    <xf numFmtId="0" fontId="1" fillId="2" borderId="0" xfId="1" applyFill="1" applyAlignment="1" applyProtection="1">
      <alignment vertical="center" shrinkToFit="1"/>
    </xf>
    <xf numFmtId="0" fontId="1" fillId="0" borderId="0" xfId="1" applyFill="1" applyAlignment="1" applyProtection="1">
      <alignment horizontal="center"/>
    </xf>
    <xf numFmtId="0" fontId="7" fillId="2" borderId="32" xfId="0" applyFont="1" applyFill="1" applyBorder="1" applyAlignment="1">
      <alignment shrinkToFit="1"/>
    </xf>
    <xf numFmtId="0" fontId="0" fillId="0" borderId="32" xfId="0" applyBorder="1">
      <alignment vertical="center"/>
    </xf>
    <xf numFmtId="0" fontId="21" fillId="2" borderId="0" xfId="0" applyFont="1" applyFill="1" applyAlignment="1" applyProtection="1">
      <alignment vertical="center"/>
    </xf>
    <xf numFmtId="0" fontId="15" fillId="0" borderId="0" xfId="0" applyFont="1" applyBorder="1">
      <alignment vertical="center"/>
    </xf>
    <xf numFmtId="0" fontId="15" fillId="0" borderId="0" xfId="0" applyFont="1" applyBorder="1" applyAlignment="1">
      <alignment vertical="center"/>
    </xf>
    <xf numFmtId="0" fontId="1" fillId="0" borderId="0" xfId="1"/>
    <xf numFmtId="0" fontId="7" fillId="2" borderId="1" xfId="0" applyFont="1" applyFill="1" applyBorder="1" applyAlignment="1">
      <alignment horizontal="center" vertical="center"/>
    </xf>
    <xf numFmtId="0" fontId="7" fillId="2" borderId="20" xfId="0" applyFont="1" applyFill="1" applyBorder="1" applyAlignment="1" applyProtection="1">
      <alignment horizontal="center" vertical="center" shrinkToFit="1"/>
      <protection locked="0"/>
    </xf>
    <xf numFmtId="0" fontId="7" fillId="2" borderId="2" xfId="1" applyFont="1" applyFill="1" applyBorder="1" applyAlignment="1" applyProtection="1">
      <alignment horizontal="center" vertical="center"/>
    </xf>
    <xf numFmtId="0" fontId="7" fillId="2" borderId="17" xfId="0" applyFont="1" applyFill="1" applyBorder="1" applyAlignment="1" applyProtection="1">
      <alignment horizontal="center" vertical="center" wrapText="1"/>
    </xf>
    <xf numFmtId="0" fontId="7" fillId="3" borderId="0" xfId="0" applyFont="1" applyFill="1" applyBorder="1" applyAlignment="1" applyProtection="1"/>
    <xf numFmtId="0" fontId="7" fillId="2" borderId="8"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49" fontId="7" fillId="2" borderId="48"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xf>
    <xf numFmtId="49" fontId="7" fillId="2" borderId="56" xfId="0" applyNumberFormat="1" applyFont="1" applyFill="1" applyBorder="1" applyAlignment="1" applyProtection="1">
      <alignment horizontal="center" vertical="center" wrapText="1"/>
    </xf>
    <xf numFmtId="49" fontId="7" fillId="2" borderId="56" xfId="0" applyNumberFormat="1" applyFont="1" applyFill="1" applyBorder="1" applyAlignment="1" applyProtection="1">
      <alignment horizontal="center" vertical="center" textRotation="255" shrinkToFit="1"/>
    </xf>
    <xf numFmtId="49" fontId="7" fillId="2" borderId="49" xfId="0" applyNumberFormat="1" applyFont="1" applyFill="1" applyBorder="1" applyAlignment="1" applyProtection="1">
      <alignment horizontal="center" vertical="center" textRotation="255" shrinkToFit="1"/>
    </xf>
    <xf numFmtId="0" fontId="7" fillId="3" borderId="0" xfId="0" applyFont="1" applyFill="1" applyAlignment="1" applyProtection="1">
      <alignment shrinkToFit="1"/>
    </xf>
    <xf numFmtId="0" fontId="7" fillId="3" borderId="0" xfId="0" applyFont="1" applyFill="1" applyBorder="1" applyAlignment="1" applyProtection="1">
      <alignment vertical="center" textRotation="255" shrinkToFit="1"/>
    </xf>
    <xf numFmtId="0" fontId="7" fillId="3" borderId="0" xfId="0" applyFont="1" applyFill="1" applyAlignment="1" applyProtection="1"/>
    <xf numFmtId="0" fontId="7" fillId="3" borderId="0" xfId="0" applyFont="1" applyFill="1" applyBorder="1" applyAlignment="1" applyProtection="1">
      <alignment vertical="center"/>
    </xf>
    <xf numFmtId="0" fontId="7" fillId="3" borderId="0" xfId="0" applyFont="1" applyFill="1" applyBorder="1" applyAlignment="1" applyProtection="1">
      <alignment horizontal="left" vertical="center"/>
    </xf>
    <xf numFmtId="0" fontId="0" fillId="0" borderId="0" xfId="0" applyAlignment="1" applyProtection="1"/>
    <xf numFmtId="0" fontId="0" fillId="0" borderId="0" xfId="0" applyBorder="1" applyAlignment="1" applyProtection="1"/>
    <xf numFmtId="0" fontId="7" fillId="2" borderId="0" xfId="0" applyFont="1" applyFill="1" applyAlignment="1" applyProtection="1"/>
    <xf numFmtId="0" fontId="7" fillId="3" borderId="0" xfId="0" applyFont="1" applyFill="1" applyAlignment="1" applyProtection="1">
      <alignment horizontal="center" vertical="top" textRotation="255" shrinkToFit="1"/>
    </xf>
    <xf numFmtId="0" fontId="5" fillId="2" borderId="22" xfId="0" applyFont="1" applyFill="1" applyBorder="1" applyAlignment="1" applyProtection="1">
      <alignment vertical="center"/>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20" xfId="0" applyFont="1" applyFill="1" applyBorder="1" applyAlignment="1" applyProtection="1">
      <alignment horizontal="center" vertical="center"/>
    </xf>
    <xf numFmtId="0" fontId="7" fillId="2" borderId="0" xfId="0" applyFont="1" applyFill="1" applyAlignment="1" applyProtection="1">
      <alignment shrinkToFit="1"/>
    </xf>
    <xf numFmtId="0" fontId="5" fillId="2" borderId="0" xfId="0" applyFont="1" applyFill="1" applyAlignment="1" applyProtection="1">
      <alignment vertical="center" shrinkToFit="1"/>
    </xf>
    <xf numFmtId="0" fontId="5" fillId="3" borderId="0" xfId="0" applyFont="1" applyFill="1" applyAlignment="1" applyProtection="1">
      <alignment horizontal="center" vertical="center" shrinkToFit="1"/>
    </xf>
    <xf numFmtId="0" fontId="25" fillId="0" borderId="0" xfId="0" applyFont="1" applyProtection="1">
      <alignment vertical="center"/>
    </xf>
    <xf numFmtId="0" fontId="26" fillId="3" borderId="0" xfId="0" applyFont="1" applyFill="1" applyAlignment="1" applyProtection="1">
      <alignment horizontal="right" shrinkToFit="1"/>
    </xf>
    <xf numFmtId="0" fontId="17" fillId="3" borderId="0" xfId="0" applyFont="1" applyFill="1" applyAlignment="1" applyProtection="1">
      <alignment horizontal="center" shrinkToFit="1"/>
    </xf>
    <xf numFmtId="176" fontId="17" fillId="3" borderId="0" xfId="0" applyNumberFormat="1" applyFont="1" applyFill="1" applyAlignment="1" applyProtection="1">
      <alignment horizontal="right" shrinkToFit="1"/>
    </xf>
    <xf numFmtId="0" fontId="19" fillId="2" borderId="0" xfId="0" applyFont="1" applyFill="1" applyAlignment="1" applyProtection="1">
      <alignment vertical="center" shrinkToFit="1"/>
    </xf>
    <xf numFmtId="0" fontId="19" fillId="3" borderId="0" xfId="0" applyFont="1" applyFill="1" applyAlignment="1" applyProtection="1">
      <alignment vertical="center" shrinkToFit="1"/>
    </xf>
    <xf numFmtId="0" fontId="17" fillId="2" borderId="0" xfId="0" applyFont="1" applyFill="1" applyAlignment="1" applyProtection="1">
      <alignment shrinkToFit="1"/>
    </xf>
    <xf numFmtId="0" fontId="7" fillId="2" borderId="0" xfId="0" applyFont="1" applyFill="1" applyBorder="1" applyAlignment="1" applyProtection="1">
      <alignment horizontal="left" vertical="center" shrinkToFit="1"/>
    </xf>
    <xf numFmtId="0" fontId="20" fillId="3" borderId="1" xfId="0" applyFont="1" applyFill="1" applyBorder="1" applyAlignment="1" applyProtection="1">
      <alignment shrinkToFit="1"/>
    </xf>
    <xf numFmtId="0" fontId="17" fillId="3" borderId="1" xfId="0" applyFont="1" applyFill="1" applyBorder="1" applyAlignment="1" applyProtection="1">
      <alignment horizontal="right" shrinkToFit="1"/>
    </xf>
    <xf numFmtId="0" fontId="17" fillId="3" borderId="32" xfId="0" applyFont="1" applyFill="1" applyBorder="1" applyAlignment="1" applyProtection="1">
      <alignment horizontal="right" shrinkToFit="1"/>
    </xf>
    <xf numFmtId="0" fontId="20" fillId="3" borderId="0" xfId="0" applyFont="1" applyFill="1" applyAlignment="1" applyProtection="1">
      <alignment horizontal="center" shrinkToFit="1"/>
    </xf>
    <xf numFmtId="176" fontId="17" fillId="3" borderId="1" xfId="0" applyNumberFormat="1" applyFont="1" applyFill="1" applyBorder="1" applyAlignment="1" applyProtection="1">
      <alignment horizontal="right" shrinkToFit="1"/>
    </xf>
    <xf numFmtId="176" fontId="20" fillId="3" borderId="0" xfId="0" applyNumberFormat="1" applyFont="1" applyFill="1" applyAlignment="1" applyProtection="1">
      <alignment horizontal="center" shrinkToFit="1"/>
    </xf>
    <xf numFmtId="0" fontId="17"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7" fillId="3" borderId="1" xfId="0" applyFont="1" applyFill="1" applyBorder="1" applyAlignment="1" applyProtection="1">
      <alignment shrinkToFit="1"/>
    </xf>
    <xf numFmtId="0" fontId="17"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176" fontId="23" fillId="0" borderId="13" xfId="0" applyNumberFormat="1" applyFont="1" applyBorder="1" applyProtection="1">
      <alignment vertical="center"/>
    </xf>
    <xf numFmtId="0" fontId="24" fillId="0" borderId="14" xfId="0" applyFont="1" applyBorder="1" applyProtection="1">
      <alignment vertical="center"/>
    </xf>
    <xf numFmtId="0" fontId="23" fillId="0" borderId="13" xfId="0" applyFont="1" applyBorder="1" applyAlignment="1" applyProtection="1">
      <alignment horizontal="right" vertical="center"/>
    </xf>
    <xf numFmtId="176" fontId="23" fillId="0" borderId="13" xfId="0" applyNumberFormat="1" applyFont="1" applyBorder="1" applyAlignment="1" applyProtection="1">
      <alignment horizontal="right" vertical="center"/>
    </xf>
    <xf numFmtId="0" fontId="23" fillId="0" borderId="14" xfId="0" applyFont="1" applyBorder="1" applyProtection="1">
      <alignment vertical="center"/>
    </xf>
    <xf numFmtId="0" fontId="0" fillId="0" borderId="0" xfId="0" applyProtection="1">
      <alignment vertical="center"/>
    </xf>
    <xf numFmtId="0" fontId="0" fillId="0" borderId="0" xfId="0" applyBorder="1" applyProtection="1">
      <alignment vertical="center"/>
    </xf>
    <xf numFmtId="0" fontId="0" fillId="3" borderId="0" xfId="0" applyFill="1" applyAlignment="1" applyProtection="1"/>
    <xf numFmtId="0" fontId="5" fillId="0" borderId="1" xfId="0" applyFont="1" applyFill="1" applyBorder="1" applyAlignment="1" applyProtection="1">
      <alignment horizontal="center" vertical="center"/>
    </xf>
    <xf numFmtId="0" fontId="0" fillId="3" borderId="0" xfId="0" applyFill="1" applyAlignment="1" applyProtection="1">
      <alignment horizontal="left"/>
    </xf>
    <xf numFmtId="0" fontId="5" fillId="3" borderId="22" xfId="0" applyFont="1" applyFill="1" applyBorder="1" applyAlignment="1" applyProtection="1">
      <alignment horizontal="center" vertical="center"/>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0" fontId="1" fillId="0" borderId="0" xfId="1" applyAlignment="1" applyProtection="1"/>
    <xf numFmtId="0" fontId="1" fillId="0" borderId="0" xfId="1" applyBorder="1" applyAlignment="1" applyProtection="1"/>
    <xf numFmtId="0" fontId="5" fillId="2" borderId="0" xfId="1" applyFont="1" applyFill="1" applyBorder="1" applyAlignment="1" applyProtection="1">
      <alignment vertical="center"/>
    </xf>
    <xf numFmtId="0" fontId="7" fillId="2" borderId="0" xfId="0" applyFont="1" applyFill="1" applyBorder="1" applyAlignment="1" applyProtection="1">
      <alignmen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176" fontId="7" fillId="2" borderId="13" xfId="0" applyNumberFormat="1"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0" fillId="0" borderId="0" xfId="0" applyBorder="1" applyAlignment="1" applyProtection="1">
      <alignment horizontal="center" vertical="center"/>
    </xf>
    <xf numFmtId="0" fontId="0" fillId="0" borderId="0" xfId="0"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0" fontId="15" fillId="0" borderId="0" xfId="0" applyFont="1" applyBorder="1" applyProtection="1">
      <alignment vertical="center"/>
      <protection locked="0"/>
    </xf>
    <xf numFmtId="0" fontId="15" fillId="0" borderId="0" xfId="0" applyFont="1" applyBorder="1" applyAlignment="1" applyProtection="1">
      <alignment vertical="center"/>
      <protection locked="0"/>
    </xf>
    <xf numFmtId="0" fontId="7" fillId="2" borderId="20" xfId="0" applyFont="1" applyFill="1" applyBorder="1" applyAlignment="1" applyProtection="1">
      <alignment horizontal="center" vertical="center" shrinkToFit="1"/>
      <protection locked="0"/>
    </xf>
    <xf numFmtId="0" fontId="7" fillId="2" borderId="8"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xf>
    <xf numFmtId="0" fontId="7" fillId="3" borderId="0" xfId="0" applyFont="1" applyFill="1" applyAlignment="1" applyProtection="1">
      <alignment horizontal="center"/>
    </xf>
    <xf numFmtId="0" fontId="5" fillId="2" borderId="8" xfId="0" applyFont="1" applyFill="1" applyBorder="1" applyAlignment="1">
      <alignment horizontal="right" vertical="center"/>
    </xf>
    <xf numFmtId="0" fontId="1" fillId="0" borderId="0" xfId="1" applyAlignment="1">
      <alignment vertical="center"/>
    </xf>
    <xf numFmtId="0" fontId="4" fillId="6" borderId="1" xfId="1" applyFont="1" applyFill="1" applyBorder="1" applyAlignment="1">
      <alignment horizontal="center" vertical="center" wrapText="1" shrinkToFit="1"/>
    </xf>
    <xf numFmtId="0" fontId="15" fillId="0" borderId="31" xfId="0" applyFont="1" applyBorder="1">
      <alignment vertical="center"/>
    </xf>
    <xf numFmtId="0" fontId="15" fillId="0" borderId="4" xfId="0" applyFont="1" applyBorder="1">
      <alignment vertical="center"/>
    </xf>
    <xf numFmtId="0" fontId="15" fillId="0" borderId="4" xfId="0" applyFont="1" applyBorder="1" applyAlignment="1">
      <alignment vertical="center"/>
    </xf>
    <xf numFmtId="0" fontId="15" fillId="0" borderId="22" xfId="0" applyFont="1" applyBorder="1" applyAlignment="1">
      <alignment vertical="center"/>
    </xf>
    <xf numFmtId="0" fontId="15" fillId="0" borderId="27" xfId="0" applyFont="1" applyBorder="1">
      <alignment vertical="center"/>
    </xf>
    <xf numFmtId="0" fontId="15" fillId="0" borderId="13" xfId="0" applyFont="1" applyBorder="1">
      <alignment vertical="center"/>
    </xf>
    <xf numFmtId="0" fontId="15" fillId="0" borderId="13" xfId="0" applyFont="1" applyBorder="1" applyAlignment="1">
      <alignment vertical="center"/>
    </xf>
    <xf numFmtId="0" fontId="15" fillId="0" borderId="4" xfId="0" applyFont="1" applyBorder="1" applyProtection="1">
      <alignment vertical="center"/>
      <protection locked="0"/>
    </xf>
    <xf numFmtId="0" fontId="15" fillId="0" borderId="19" xfId="0" applyFont="1" applyBorder="1" applyProtection="1">
      <alignment vertical="center"/>
      <protection locked="0"/>
    </xf>
    <xf numFmtId="0" fontId="15" fillId="0" borderId="32" xfId="0" applyFont="1" applyBorder="1" applyProtection="1">
      <alignment vertical="center"/>
      <protection locked="0"/>
    </xf>
    <xf numFmtId="0" fontId="15" fillId="0" borderId="13" xfId="0" applyFont="1" applyBorder="1" applyAlignment="1" applyProtection="1">
      <alignment vertical="center"/>
      <protection locked="0"/>
    </xf>
    <xf numFmtId="0" fontId="15" fillId="0" borderId="33" xfId="0" applyFont="1" applyBorder="1" applyProtection="1">
      <alignment vertical="center"/>
      <protection locked="0"/>
    </xf>
    <xf numFmtId="0" fontId="0" fillId="0" borderId="4" xfId="0" applyBorder="1" applyProtection="1">
      <alignment vertical="center"/>
    </xf>
    <xf numFmtId="0" fontId="0" fillId="0" borderId="13" xfId="0" applyBorder="1" applyProtection="1">
      <alignment vertical="center"/>
    </xf>
    <xf numFmtId="0" fontId="0" fillId="0" borderId="53" xfId="0" applyBorder="1" applyAlignment="1" applyProtection="1">
      <alignment vertical="center"/>
    </xf>
    <xf numFmtId="177" fontId="7" fillId="0" borderId="0" xfId="0" applyNumberFormat="1" applyFont="1" applyFill="1" applyBorder="1" applyAlignment="1" applyProtection="1">
      <alignment vertical="center" shrinkToFit="1"/>
      <protection locked="0"/>
    </xf>
    <xf numFmtId="0" fontId="23" fillId="0" borderId="0" xfId="0" applyFont="1" applyBorder="1" applyProtection="1">
      <alignment vertical="center"/>
    </xf>
    <xf numFmtId="0" fontId="4" fillId="2" borderId="27" xfId="0" applyFont="1" applyFill="1" applyBorder="1" applyAlignment="1" applyProtection="1">
      <alignment vertical="center" wrapText="1" shrinkToFit="1"/>
    </xf>
    <xf numFmtId="0" fontId="23" fillId="0" borderId="0" xfId="0" applyFont="1" applyFill="1" applyBorder="1" applyProtection="1">
      <alignment vertical="center"/>
    </xf>
    <xf numFmtId="0" fontId="30" fillId="2" borderId="0" xfId="1" applyFont="1" applyFill="1" applyAlignment="1" applyProtection="1">
      <alignment horizontal="center" vertical="center"/>
    </xf>
    <xf numFmtId="0" fontId="30" fillId="2" borderId="0" xfId="1" applyFont="1" applyFill="1" applyAlignment="1" applyProtection="1">
      <alignment vertical="center"/>
    </xf>
    <xf numFmtId="177" fontId="5" fillId="2" borderId="6" xfId="0" applyNumberFormat="1" applyFont="1" applyFill="1" applyBorder="1" applyAlignment="1">
      <alignment vertical="center"/>
    </xf>
    <xf numFmtId="0" fontId="5" fillId="2" borderId="61" xfId="0" applyFont="1" applyFill="1" applyBorder="1" applyAlignment="1">
      <alignment horizontal="right" vertical="center"/>
    </xf>
    <xf numFmtId="0" fontId="5" fillId="2" borderId="10" xfId="0" applyFont="1" applyFill="1" applyBorder="1" applyAlignment="1">
      <alignment horizontal="left" vertical="center"/>
    </xf>
    <xf numFmtId="0" fontId="5" fillId="2" borderId="9" xfId="0" applyFont="1" applyFill="1" applyBorder="1" applyAlignment="1">
      <alignment horizontal="left" vertical="center"/>
    </xf>
    <xf numFmtId="0" fontId="5" fillId="2" borderId="22" xfId="0" applyFont="1" applyFill="1" applyBorder="1" applyAlignment="1">
      <alignment horizontal="center" vertical="center"/>
    </xf>
    <xf numFmtId="0" fontId="5" fillId="2" borderId="22" xfId="0" applyFont="1" applyFill="1" applyBorder="1" applyAlignment="1">
      <alignment horizontal="right" vertical="center"/>
    </xf>
    <xf numFmtId="0" fontId="4" fillId="2" borderId="22" xfId="1" applyFont="1" applyFill="1" applyBorder="1" applyAlignment="1" applyProtection="1">
      <alignment horizontal="center" vertical="center" wrapText="1" shrinkToFit="1"/>
    </xf>
    <xf numFmtId="0" fontId="4" fillId="2" borderId="0" xfId="1" applyFont="1" applyFill="1" applyBorder="1" applyAlignment="1" applyProtection="1">
      <alignment horizontal="center" vertical="center" wrapText="1" shrinkToFit="1"/>
    </xf>
    <xf numFmtId="0" fontId="4" fillId="2" borderId="32" xfId="1" applyFont="1" applyFill="1" applyBorder="1" applyAlignment="1" applyProtection="1">
      <alignment horizontal="center" vertical="center" wrapText="1" shrinkToFit="1"/>
    </xf>
    <xf numFmtId="0" fontId="7" fillId="2" borderId="38" xfId="1" applyFont="1" applyFill="1" applyBorder="1" applyAlignment="1" applyProtection="1">
      <alignment vertical="center" textRotation="255"/>
    </xf>
    <xf numFmtId="0" fontId="7" fillId="2" borderId="14" xfId="0" applyFont="1" applyFill="1" applyBorder="1" applyAlignment="1" applyProtection="1">
      <alignment vertical="center" shrinkToFit="1"/>
    </xf>
    <xf numFmtId="176" fontId="7" fillId="2" borderId="47" xfId="0" applyNumberFormat="1" applyFont="1" applyFill="1" applyBorder="1" applyAlignment="1" applyProtection="1">
      <alignment vertical="center" shrinkToFit="1"/>
    </xf>
    <xf numFmtId="0" fontId="7" fillId="2" borderId="14" xfId="0" applyFont="1" applyFill="1" applyBorder="1" applyAlignment="1" applyProtection="1">
      <alignment horizontal="left" vertical="center" shrinkToFit="1"/>
    </xf>
    <xf numFmtId="0" fontId="5" fillId="0" borderId="22" xfId="0" applyFont="1" applyFill="1" applyBorder="1" applyAlignment="1" applyProtection="1">
      <alignment horizontal="center" vertical="center"/>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xf>
    <xf numFmtId="49" fontId="7" fillId="3" borderId="0" xfId="0" applyNumberFormat="1" applyFont="1" applyFill="1" applyAlignment="1" applyProtection="1">
      <alignment vertical="center" shrinkToFit="1"/>
    </xf>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vertical="center" textRotation="255"/>
    </xf>
    <xf numFmtId="0" fontId="7" fillId="2" borderId="0" xfId="0" applyFont="1" applyFill="1" applyBorder="1" applyAlignment="1" applyProtection="1">
      <alignment horizontal="center" vertical="center" shrinkToFit="1"/>
    </xf>
    <xf numFmtId="0" fontId="3" fillId="2" borderId="0" xfId="0" applyFont="1" applyFill="1" applyAlignment="1">
      <alignment vertical="center"/>
    </xf>
    <xf numFmtId="0" fontId="4" fillId="2" borderId="7" xfId="0" applyFont="1" applyFill="1" applyBorder="1" applyAlignment="1">
      <alignment vertical="center"/>
    </xf>
    <xf numFmtId="0" fontId="1" fillId="0" borderId="0" xfId="1" applyFill="1" applyAlignment="1" applyProtection="1">
      <alignment vertical="center" shrinkToFit="1"/>
    </xf>
    <xf numFmtId="0" fontId="1" fillId="0" borderId="0" xfId="1" applyBorder="1" applyAlignment="1">
      <alignment horizontal="center" vertical="center"/>
    </xf>
    <xf numFmtId="0" fontId="23" fillId="0" borderId="0" xfId="0" applyFont="1">
      <alignment vertical="center"/>
    </xf>
    <xf numFmtId="0" fontId="7" fillId="0" borderId="0" xfId="0" applyFont="1" applyFill="1" applyBorder="1" applyAlignment="1" applyProtection="1">
      <alignment vertical="center" shrinkToFit="1"/>
    </xf>
    <xf numFmtId="177" fontId="7" fillId="0" borderId="0"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xf>
    <xf numFmtId="0" fontId="4" fillId="0" borderId="0" xfId="0" applyFont="1" applyFill="1" applyBorder="1" applyAlignment="1" applyProtection="1">
      <alignment vertical="center" wrapText="1" shrinkToFit="1"/>
    </xf>
    <xf numFmtId="176" fontId="7" fillId="0" borderId="0" xfId="0" applyNumberFormat="1" applyFont="1" applyFill="1" applyBorder="1" applyAlignment="1" applyProtection="1">
      <alignment vertical="center" shrinkToFit="1"/>
    </xf>
    <xf numFmtId="0" fontId="4" fillId="2" borderId="7" xfId="0" applyFont="1" applyFill="1" applyBorder="1" applyAlignment="1">
      <alignment horizontal="left" vertical="center"/>
    </xf>
    <xf numFmtId="0" fontId="15" fillId="0" borderId="0" xfId="0" applyFont="1" applyAlignment="1" applyProtection="1">
      <alignment vertical="top"/>
    </xf>
    <xf numFmtId="0" fontId="33" fillId="0" borderId="0" xfId="0" applyFont="1" applyProtection="1">
      <alignment vertical="center"/>
    </xf>
    <xf numFmtId="0" fontId="15" fillId="0" borderId="31" xfId="0" applyFont="1" applyBorder="1" applyProtection="1">
      <alignment vertical="center"/>
      <protection locked="0"/>
    </xf>
    <xf numFmtId="0" fontId="15" fillId="0" borderId="4" xfId="0" applyFont="1" applyBorder="1" applyAlignment="1" applyProtection="1">
      <alignment vertical="center"/>
      <protection locked="0"/>
    </xf>
    <xf numFmtId="0" fontId="15" fillId="0" borderId="22" xfId="0" applyFont="1" applyBorder="1" applyAlignment="1" applyProtection="1">
      <alignment vertical="center"/>
      <protection locked="0"/>
    </xf>
    <xf numFmtId="0" fontId="15" fillId="0" borderId="27" xfId="0" applyFont="1" applyBorder="1" applyProtection="1">
      <alignment vertical="center"/>
      <protection locked="0"/>
    </xf>
    <xf numFmtId="0" fontId="15" fillId="0" borderId="13" xfId="0" applyFont="1" applyBorder="1" applyProtection="1">
      <alignment vertical="center"/>
      <protection locked="0"/>
    </xf>
    <xf numFmtId="177" fontId="7" fillId="0" borderId="0" xfId="0" applyNumberFormat="1" applyFont="1" applyFill="1" applyBorder="1" applyAlignment="1" applyProtection="1">
      <alignment horizontal="center" vertical="center" shrinkToFit="1"/>
    </xf>
    <xf numFmtId="0" fontId="7" fillId="2" borderId="20" xfId="0" applyFont="1" applyFill="1" applyBorder="1" applyAlignment="1" applyProtection="1">
      <alignment horizontal="center" vertical="center" shrinkToFit="1"/>
      <protection locked="0"/>
    </xf>
    <xf numFmtId="0" fontId="7" fillId="2" borderId="6" xfId="0" applyFont="1" applyFill="1" applyBorder="1" applyAlignment="1" applyProtection="1">
      <alignment horizontal="right" vertical="center" shrinkToFit="1"/>
    </xf>
    <xf numFmtId="0" fontId="7" fillId="3" borderId="0" xfId="0" applyFont="1" applyFill="1" applyAlignment="1" applyProtection="1">
      <alignment horizontal="center"/>
    </xf>
    <xf numFmtId="0" fontId="7" fillId="3" borderId="0" xfId="0" applyFont="1" applyFill="1" applyAlignment="1" applyProtection="1">
      <alignment horizontal="center" textRotation="255" shrinkToFit="1"/>
    </xf>
    <xf numFmtId="0" fontId="5" fillId="3" borderId="0" xfId="0" applyFont="1" applyFill="1" applyAlignment="1" applyProtection="1">
      <alignment horizontal="center" vertical="center" textRotation="255"/>
    </xf>
    <xf numFmtId="0" fontId="7" fillId="2" borderId="1" xfId="0" applyFont="1" applyFill="1" applyBorder="1" applyAlignment="1" applyProtection="1">
      <alignment horizontal="center" vertical="center"/>
    </xf>
    <xf numFmtId="0" fontId="34" fillId="0" borderId="0" xfId="0" applyFont="1">
      <alignment vertical="center"/>
    </xf>
    <xf numFmtId="0" fontId="15" fillId="0" borderId="0" xfId="0" applyFont="1" applyFill="1" applyAlignment="1" applyProtection="1">
      <alignment vertical="top"/>
    </xf>
    <xf numFmtId="0" fontId="33" fillId="0" borderId="0" xfId="0" applyFont="1">
      <alignment vertical="center"/>
    </xf>
    <xf numFmtId="0" fontId="33" fillId="0" borderId="0" xfId="0" applyFont="1" applyFill="1">
      <alignment vertical="center"/>
    </xf>
    <xf numFmtId="0" fontId="0" fillId="0" borderId="0" xfId="0" applyFill="1" applyProtection="1">
      <alignment vertical="center"/>
    </xf>
    <xf numFmtId="0" fontId="35" fillId="0" borderId="0" xfId="0" applyFont="1" applyBorder="1">
      <alignment vertical="center"/>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177" fontId="7" fillId="6" borderId="13" xfId="0" applyNumberFormat="1" applyFont="1" applyFill="1" applyBorder="1" applyAlignment="1" applyProtection="1">
      <alignment horizontal="center" vertical="center" shrinkToFit="1"/>
      <protection locked="0"/>
    </xf>
    <xf numFmtId="0" fontId="7" fillId="2" borderId="13" xfId="0" applyFont="1" applyFill="1" applyBorder="1" applyAlignment="1" applyProtection="1">
      <alignment horizontal="left" vertical="center" shrinkToFit="1"/>
    </xf>
    <xf numFmtId="0" fontId="7" fillId="2" borderId="33" xfId="0" applyFont="1" applyFill="1" applyBorder="1" applyAlignment="1" applyProtection="1">
      <alignment horizontal="left" vertical="center" shrinkToFit="1"/>
    </xf>
    <xf numFmtId="0" fontId="23"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shrinkToFit="1"/>
    </xf>
    <xf numFmtId="0" fontId="4" fillId="2" borderId="2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7" fillId="2" borderId="31"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6"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7" fillId="2" borderId="19" xfId="0" applyFont="1" applyFill="1" applyBorder="1" applyAlignment="1" applyProtection="1">
      <alignment horizontal="left" vertical="center" shrinkToFit="1"/>
    </xf>
    <xf numFmtId="0" fontId="7" fillId="2" borderId="31" xfId="0" applyFont="1" applyFill="1" applyBorder="1" applyAlignment="1" applyProtection="1">
      <alignment horizontal="center" vertical="center" wrapText="1" shrinkToFit="1"/>
    </xf>
    <xf numFmtId="0" fontId="7" fillId="2" borderId="4" xfId="0" applyFont="1" applyFill="1" applyBorder="1" applyAlignment="1" applyProtection="1">
      <alignment horizontal="center" vertical="center" wrapText="1" shrinkToFit="1"/>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4" fillId="2" borderId="2" xfId="1" applyFont="1" applyFill="1" applyBorder="1" applyAlignment="1" applyProtection="1">
      <alignment horizontal="center" vertical="center" wrapText="1" shrinkToFit="1"/>
      <protection locked="0"/>
    </xf>
    <xf numFmtId="0" fontId="4" fillId="6" borderId="20" xfId="1" applyFont="1" applyFill="1" applyBorder="1" applyAlignment="1" applyProtection="1">
      <alignment horizontal="center" vertical="center" wrapText="1" shrinkToFit="1"/>
    </xf>
    <xf numFmtId="0" fontId="4" fillId="6" borderId="3" xfId="1" applyFont="1" applyFill="1" applyBorder="1" applyAlignment="1" applyProtection="1">
      <alignment horizontal="center" vertical="center" wrapText="1" shrinkToFit="1"/>
    </xf>
    <xf numFmtId="0" fontId="4" fillId="6" borderId="20" xfId="1" applyFont="1" applyFill="1" applyBorder="1" applyAlignment="1">
      <alignment horizontal="center" vertical="center" wrapText="1" shrinkToFit="1"/>
    </xf>
    <xf numFmtId="0" fontId="4" fillId="6" borderId="3" xfId="1" applyFont="1" applyFill="1" applyBorder="1" applyAlignment="1">
      <alignment horizontal="center" vertical="center" wrapText="1" shrinkToFit="1"/>
    </xf>
    <xf numFmtId="0" fontId="4" fillId="6" borderId="2" xfId="1" applyFont="1" applyFill="1" applyBorder="1" applyAlignment="1">
      <alignment horizontal="center" vertical="center" wrapText="1" shrinkToFit="1"/>
    </xf>
    <xf numFmtId="0" fontId="4" fillId="2" borderId="31"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4" xfId="1" applyFont="1" applyFill="1" applyBorder="1" applyAlignment="1" applyProtection="1">
      <alignment horizontal="left"/>
    </xf>
    <xf numFmtId="0" fontId="4" fillId="2" borderId="0" xfId="1" applyFont="1" applyFill="1" applyBorder="1" applyAlignment="1" applyProtection="1">
      <alignment horizontal="left" vertical="center"/>
    </xf>
    <xf numFmtId="0" fontId="4" fillId="2" borderId="13" xfId="1" applyFont="1" applyFill="1" applyBorder="1" applyAlignment="1" applyProtection="1">
      <alignment vertical="top" wrapText="1" shrinkToFit="1"/>
    </xf>
    <xf numFmtId="0" fontId="4" fillId="2" borderId="13" xfId="1" applyFont="1" applyFill="1" applyBorder="1" applyAlignment="1" applyProtection="1">
      <alignment vertical="top" shrinkToFit="1"/>
    </xf>
    <xf numFmtId="0" fontId="4" fillId="2" borderId="48" xfId="1" applyFont="1" applyFill="1" applyBorder="1" applyAlignment="1" applyProtection="1">
      <alignment horizontal="center" vertical="center" wrapText="1" shrinkToFit="1"/>
    </xf>
    <xf numFmtId="0" fontId="4" fillId="2" borderId="56"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2" xfId="1" applyFont="1" applyFill="1" applyBorder="1" applyAlignment="1" applyProtection="1">
      <alignment horizontal="center" vertical="center" textRotation="255" wrapText="1" shrinkToFit="1"/>
    </xf>
    <xf numFmtId="0" fontId="4" fillId="2" borderId="32"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48" xfId="1" applyFont="1" applyFill="1" applyBorder="1" applyAlignment="1" applyProtection="1">
      <alignment horizontal="center" vertical="center" textRotation="255" wrapText="1" shrinkToFit="1"/>
    </xf>
    <xf numFmtId="0" fontId="4" fillId="2" borderId="49" xfId="1" applyFont="1" applyFill="1" applyBorder="1" applyAlignment="1" applyProtection="1">
      <alignment horizontal="center" vertical="center" textRotation="255" wrapText="1" shrinkToFit="1"/>
    </xf>
    <xf numFmtId="0" fontId="4" fillId="2" borderId="4" xfId="1" applyFont="1" applyFill="1" applyBorder="1" applyAlignment="1" applyProtection="1">
      <alignment horizontal="center" vertical="center" textRotation="255" wrapText="1" shrinkToFit="1"/>
    </xf>
    <xf numFmtId="0" fontId="4" fillId="2" borderId="13" xfId="1" applyFont="1" applyFill="1" applyBorder="1" applyAlignment="1" applyProtection="1">
      <alignment horizontal="center" vertical="center" textRotation="255" wrapText="1" shrinkToFit="1"/>
    </xf>
    <xf numFmtId="0" fontId="5" fillId="2" borderId="9"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4" fillId="2" borderId="9" xfId="1" applyFont="1" applyFill="1" applyBorder="1" applyAlignment="1" applyProtection="1">
      <alignment horizontal="left" vertical="center" wrapText="1"/>
    </xf>
    <xf numFmtId="0" fontId="4" fillId="2" borderId="8" xfId="1" applyFont="1" applyFill="1" applyBorder="1" applyAlignment="1" applyProtection="1">
      <alignment horizontal="left" vertical="center" wrapText="1"/>
    </xf>
    <xf numFmtId="0" fontId="7" fillId="2" borderId="8" xfId="1" applyFont="1" applyFill="1" applyBorder="1" applyAlignment="1" applyProtection="1">
      <alignment horizontal="center" vertical="center"/>
      <protection locked="0"/>
    </xf>
    <xf numFmtId="0" fontId="7" fillId="2" borderId="8" xfId="1" applyFont="1" applyFill="1" applyBorder="1" applyAlignment="1" applyProtection="1">
      <alignment horizontal="left" vertical="center"/>
      <protection locked="0"/>
    </xf>
    <xf numFmtId="0" fontId="7" fillId="2" borderId="11" xfId="1" applyFont="1" applyFill="1" applyBorder="1" applyAlignment="1" applyProtection="1">
      <alignment horizontal="left" vertical="center"/>
      <protection locked="0"/>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26" fillId="2" borderId="23" xfId="1" applyFont="1" applyFill="1" applyBorder="1" applyAlignment="1" applyProtection="1">
      <alignment horizontal="center" vertical="center" wrapText="1"/>
    </xf>
    <xf numFmtId="0" fontId="26" fillId="2" borderId="17" xfId="1" applyFont="1" applyFill="1" applyBorder="1" applyAlignment="1" applyProtection="1">
      <alignment horizontal="center" vertical="center" wrapText="1"/>
    </xf>
    <xf numFmtId="0" fontId="26" fillId="2" borderId="24" xfId="1" applyFont="1" applyFill="1" applyBorder="1" applyAlignment="1" applyProtection="1">
      <alignment horizontal="center" vertical="center" wrapText="1"/>
    </xf>
    <xf numFmtId="0" fontId="4" fillId="2" borderId="23" xfId="1" applyFont="1" applyFill="1" applyBorder="1" applyAlignment="1" applyProtection="1">
      <alignment horizontal="left" vertical="center" wrapText="1"/>
    </xf>
    <xf numFmtId="0" fontId="4" fillId="2" borderId="17" xfId="1" applyFont="1" applyFill="1" applyBorder="1" applyAlignment="1" applyProtection="1">
      <alignment horizontal="left" vertical="center" wrapText="1"/>
    </xf>
    <xf numFmtId="0" fontId="7" fillId="2" borderId="17" xfId="1" applyFont="1" applyFill="1" applyBorder="1" applyAlignment="1" applyProtection="1">
      <alignment horizontal="center" vertical="center"/>
      <protection locked="0"/>
    </xf>
    <xf numFmtId="0" fontId="7" fillId="2" borderId="17" xfId="1" applyFont="1" applyFill="1" applyBorder="1" applyAlignment="1" applyProtection="1">
      <alignment horizontal="left" vertical="center"/>
      <protection locked="0"/>
    </xf>
    <xf numFmtId="0" fontId="7" fillId="2" borderId="18" xfId="1" applyFont="1" applyFill="1" applyBorder="1" applyAlignment="1" applyProtection="1">
      <alignment horizontal="left" vertical="center"/>
      <protection locked="0"/>
    </xf>
    <xf numFmtId="0" fontId="7" fillId="2" borderId="30"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6" fillId="2" borderId="0" xfId="1" applyFont="1" applyFill="1" applyAlignment="1" applyProtection="1">
      <alignment horizontal="center" vertical="top"/>
    </xf>
    <xf numFmtId="0" fontId="7" fillId="2" borderId="6" xfId="1" applyFont="1" applyFill="1" applyBorder="1" applyAlignment="1" applyProtection="1">
      <alignment horizontal="right" vertical="center"/>
      <protection locked="0"/>
    </xf>
    <xf numFmtId="0" fontId="7" fillId="2" borderId="5" xfId="1" applyFont="1" applyFill="1" applyBorder="1" applyAlignment="1" applyProtection="1">
      <alignment horizontal="right" vertical="center"/>
      <protection locked="0"/>
    </xf>
    <xf numFmtId="0" fontId="7" fillId="2" borderId="15"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28"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7" fillId="2" borderId="57" xfId="1" applyFont="1" applyFill="1" applyBorder="1" applyAlignment="1" applyProtection="1">
      <alignment horizontal="center" vertical="center" textRotation="255"/>
    </xf>
    <xf numFmtId="0" fontId="7" fillId="2" borderId="59" xfId="1" applyFont="1" applyFill="1" applyBorder="1" applyAlignment="1" applyProtection="1">
      <alignment horizontal="center" vertical="center" textRotation="255"/>
    </xf>
    <xf numFmtId="0" fontId="7" fillId="2" borderId="60" xfId="1" applyFont="1" applyFill="1" applyBorder="1" applyAlignment="1" applyProtection="1">
      <alignment horizontal="center" vertical="center" textRotation="255"/>
    </xf>
    <xf numFmtId="0" fontId="7" fillId="2" borderId="8" xfId="1" applyFont="1" applyFill="1" applyBorder="1" applyAlignment="1" applyProtection="1">
      <alignment horizontal="center" vertical="center"/>
    </xf>
    <xf numFmtId="0" fontId="7" fillId="2" borderId="7" xfId="1"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shrinkToFit="1"/>
    </xf>
    <xf numFmtId="0" fontId="7" fillId="2" borderId="47"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49" fontId="7" fillId="2" borderId="27"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0" fontId="7" fillId="2" borderId="46" xfId="0" applyFont="1" applyFill="1" applyBorder="1" applyAlignment="1" applyProtection="1">
      <alignment horizontal="center" vertical="center" shrinkToFit="1"/>
    </xf>
    <xf numFmtId="0" fontId="7" fillId="2" borderId="34" xfId="0" applyFont="1" applyFill="1" applyBorder="1" applyAlignment="1" applyProtection="1">
      <alignment horizontal="right" vertical="center" shrinkToFit="1"/>
    </xf>
    <xf numFmtId="0" fontId="7" fillId="2" borderId="6" xfId="0" applyFont="1" applyFill="1" applyBorder="1" applyAlignment="1" applyProtection="1">
      <alignment horizontal="right" vertical="center" shrinkToFit="1"/>
    </xf>
    <xf numFmtId="0" fontId="7" fillId="2" borderId="27" xfId="0" applyFont="1" applyFill="1" applyBorder="1" applyAlignment="1" applyProtection="1">
      <alignment horizontal="center" vertical="center" shrinkToFit="1"/>
    </xf>
    <xf numFmtId="0" fontId="22" fillId="0" borderId="13" xfId="0" applyFont="1" applyBorder="1" applyAlignment="1" applyProtection="1">
      <alignment horizontal="right" vertical="center"/>
    </xf>
    <xf numFmtId="49" fontId="7" fillId="2" borderId="31"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0" fontId="3" fillId="2" borderId="0" xfId="0" applyFont="1" applyFill="1" applyBorder="1" applyAlignment="1" applyProtection="1">
      <alignment horizontal="left" vertical="center"/>
    </xf>
    <xf numFmtId="0" fontId="7" fillId="2" borderId="0" xfId="0" applyFont="1" applyFill="1" applyBorder="1" applyAlignment="1" applyProtection="1">
      <alignment horizontal="center" vertical="center"/>
    </xf>
    <xf numFmtId="0" fontId="7" fillId="2" borderId="13" xfId="0" applyFont="1" applyFill="1" applyBorder="1" applyAlignment="1" applyProtection="1">
      <alignment horizontal="left" vertical="center" wrapText="1" shrinkToFit="1"/>
    </xf>
    <xf numFmtId="0" fontId="7" fillId="2" borderId="1"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9" xfId="0" applyFont="1" applyFill="1" applyBorder="1" applyAlignment="1" applyProtection="1">
      <alignment vertical="center" wrapText="1"/>
    </xf>
    <xf numFmtId="0" fontId="7" fillId="2" borderId="8" xfId="0" applyFont="1" applyFill="1" applyBorder="1" applyAlignment="1" applyProtection="1">
      <alignment vertical="center" wrapText="1"/>
    </xf>
    <xf numFmtId="0" fontId="7" fillId="2" borderId="8"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3" xfId="0" applyFont="1" applyFill="1" applyBorder="1" applyAlignment="1"/>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47" xfId="0" applyFont="1" applyFill="1" applyBorder="1" applyAlignment="1" applyProtection="1">
      <alignment vertical="center" wrapText="1"/>
    </xf>
    <xf numFmtId="0" fontId="7" fillId="2" borderId="13" xfId="0" applyFont="1" applyFill="1" applyBorder="1" applyAlignment="1" applyProtection="1">
      <alignment vertical="center" wrapText="1"/>
    </xf>
    <xf numFmtId="0" fontId="7" fillId="2" borderId="13"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0" fontId="5" fillId="0" borderId="56" xfId="0" applyFont="1" applyFill="1" applyBorder="1" applyAlignment="1" applyProtection="1">
      <alignment vertical="center" wrapText="1"/>
    </xf>
    <xf numFmtId="0" fontId="5" fillId="0" borderId="49" xfId="0" applyFont="1" applyFill="1" applyBorder="1" applyAlignment="1" applyProtection="1">
      <alignment vertical="center" wrapText="1"/>
    </xf>
    <xf numFmtId="49" fontId="5" fillId="2" borderId="22" xfId="0" applyNumberFormat="1" applyFont="1" applyFill="1" applyBorder="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5" fillId="0" borderId="22" xfId="0" applyFont="1" applyFill="1" applyBorder="1" applyAlignment="1" applyProtection="1">
      <alignment vertical="center" wrapText="1"/>
    </xf>
    <xf numFmtId="0" fontId="5" fillId="0" borderId="22" xfId="0" applyFont="1" applyFill="1" applyBorder="1" applyAlignment="1" applyProtection="1">
      <alignment horizontal="left" vertical="center" wrapText="1"/>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49" fontId="27" fillId="0" borderId="0" xfId="0" applyNumberFormat="1" applyFont="1" applyFill="1" applyBorder="1" applyAlignment="1" applyProtection="1">
      <alignment horizontal="center" vertical="center"/>
    </xf>
    <xf numFmtId="49" fontId="28" fillId="0" borderId="1" xfId="0" applyNumberFormat="1" applyFont="1" applyFill="1" applyBorder="1" applyAlignment="1" applyProtection="1">
      <alignment horizontal="center" vertical="center"/>
    </xf>
    <xf numFmtId="177" fontId="7" fillId="6" borderId="13" xfId="0" applyNumberFormat="1" applyFont="1" applyFill="1" applyBorder="1" applyAlignment="1" applyProtection="1">
      <alignment horizontal="center" vertical="center" shrinkToFit="1"/>
    </xf>
    <xf numFmtId="0" fontId="7" fillId="2" borderId="50" xfId="0" applyFont="1" applyFill="1" applyBorder="1" applyAlignment="1" applyProtection="1">
      <alignment horizontal="center" vertical="center" shrinkToFit="1"/>
    </xf>
    <xf numFmtId="0" fontId="7" fillId="2" borderId="51" xfId="0" applyFont="1" applyFill="1" applyBorder="1" applyAlignment="1" applyProtection="1">
      <alignment horizontal="center" vertical="center" shrinkToFit="1"/>
    </xf>
    <xf numFmtId="0" fontId="7" fillId="2" borderId="52" xfId="0" applyFont="1" applyFill="1" applyBorder="1" applyAlignment="1" applyProtection="1">
      <alignment horizontal="center" vertical="center" shrinkToFit="1"/>
    </xf>
    <xf numFmtId="0" fontId="0" fillId="0" borderId="54" xfId="0" applyBorder="1" applyAlignment="1" applyProtection="1">
      <alignment horizontal="center" vertical="center"/>
    </xf>
    <xf numFmtId="0" fontId="0" fillId="0" borderId="55" xfId="0" applyBorder="1" applyAlignment="1" applyProtection="1">
      <alignment horizontal="center" vertical="center"/>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4" fillId="0" borderId="50" xfId="1" applyFont="1" applyBorder="1" applyAlignment="1">
      <alignment horizontal="center" vertical="center"/>
    </xf>
    <xf numFmtId="0" fontId="14" fillId="0" borderId="51" xfId="1" applyFont="1" applyBorder="1" applyAlignment="1">
      <alignment horizontal="center" vertical="center"/>
    </xf>
    <xf numFmtId="0" fontId="14" fillId="0" borderId="52" xfId="1" applyFont="1" applyBorder="1" applyAlignment="1">
      <alignment horizontal="center" vertical="center"/>
    </xf>
    <xf numFmtId="0" fontId="1" fillId="0" borderId="53" xfId="1" applyBorder="1" applyAlignment="1">
      <alignment horizontal="center" vertical="center"/>
    </xf>
    <xf numFmtId="0" fontId="1" fillId="0" borderId="54" xfId="1" applyBorder="1" applyAlignment="1">
      <alignment horizontal="center" vertical="center"/>
    </xf>
    <xf numFmtId="0" fontId="1" fillId="0" borderId="55" xfId="1" applyBorder="1" applyAlignment="1">
      <alignment horizontal="center" vertical="center"/>
    </xf>
    <xf numFmtId="0" fontId="1" fillId="3" borderId="0" xfId="1" applyFont="1" applyFill="1" applyAlignment="1" applyProtection="1">
      <alignment horizontal="center" vertical="top" textRotation="255" wrapText="1"/>
      <protection hidden="1"/>
    </xf>
    <xf numFmtId="0" fontId="7" fillId="2" borderId="23" xfId="1" applyFont="1" applyFill="1" applyBorder="1" applyAlignment="1" applyProtection="1">
      <alignment horizontal="left" vertical="center" wrapText="1"/>
    </xf>
    <xf numFmtId="0" fontId="7" fillId="2" borderId="17" xfId="1" applyFont="1" applyFill="1" applyBorder="1" applyAlignment="1" applyProtection="1">
      <alignment horizontal="left" vertical="center" wrapText="1"/>
    </xf>
    <xf numFmtId="0" fontId="7" fillId="2" borderId="6" xfId="1" applyFont="1" applyFill="1" applyBorder="1" applyAlignment="1" applyProtection="1">
      <alignment horizontal="center" vertical="center"/>
      <protection locked="0"/>
    </xf>
    <xf numFmtId="0" fontId="7" fillId="2" borderId="5" xfId="1" applyFont="1" applyFill="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32" fillId="0" borderId="4" xfId="0" applyFont="1" applyBorder="1" applyAlignment="1" applyProtection="1">
      <alignment horizontal="left" vertical="center"/>
      <protection locked="0"/>
    </xf>
    <xf numFmtId="0" fontId="32" fillId="0" borderId="19" xfId="0" applyFont="1" applyBorder="1" applyAlignment="1" applyProtection="1">
      <alignment horizontal="left" vertical="center"/>
      <protection locked="0"/>
    </xf>
    <xf numFmtId="0" fontId="32" fillId="0" borderId="10" xfId="0" applyFont="1" applyBorder="1" applyAlignment="1" applyProtection="1">
      <alignment horizontal="left" vertical="center"/>
      <protection locked="0"/>
    </xf>
    <xf numFmtId="0" fontId="32" fillId="0" borderId="16" xfId="0" applyFont="1" applyBorder="1" applyAlignment="1" applyProtection="1">
      <alignment horizontal="left" vertical="center"/>
      <protection locked="0"/>
    </xf>
    <xf numFmtId="0" fontId="7" fillId="2" borderId="65" xfId="1" applyFont="1" applyFill="1" applyBorder="1" applyAlignment="1" applyProtection="1">
      <alignment horizontal="center" vertical="center" wrapText="1"/>
      <protection locked="0"/>
    </xf>
    <xf numFmtId="0" fontId="7" fillId="2" borderId="66" xfId="1" applyFont="1" applyFill="1" applyBorder="1" applyAlignment="1" applyProtection="1">
      <alignment horizontal="center" vertical="center" wrapText="1"/>
      <protection locked="0"/>
    </xf>
    <xf numFmtId="0" fontId="7" fillId="2" borderId="67" xfId="1" applyFont="1" applyFill="1" applyBorder="1" applyAlignment="1" applyProtection="1">
      <alignment horizontal="center" vertical="center" wrapText="1"/>
      <protection locked="0"/>
    </xf>
    <xf numFmtId="0" fontId="7" fillId="2" borderId="9" xfId="1" applyFont="1" applyFill="1" applyBorder="1" applyAlignment="1" applyProtection="1">
      <alignment horizontal="left" vertical="center" wrapText="1"/>
    </xf>
    <xf numFmtId="0" fontId="7" fillId="2" borderId="8" xfId="1" applyFont="1" applyFill="1" applyBorder="1" applyAlignment="1" applyProtection="1">
      <alignment horizontal="left" vertical="center" wrapText="1"/>
    </xf>
    <xf numFmtId="0" fontId="15" fillId="0" borderId="22"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5" fillId="2" borderId="0"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1" xfId="0" applyFont="1" applyFill="1" applyBorder="1" applyAlignment="1">
      <alignment horizontal="center" vertical="center"/>
    </xf>
    <xf numFmtId="0" fontId="4" fillId="2" borderId="57" xfId="0" applyFont="1" applyFill="1" applyBorder="1" applyAlignment="1">
      <alignment horizontal="left" vertical="center"/>
    </xf>
    <xf numFmtId="0" fontId="4" fillId="2" borderId="58" xfId="0" applyFont="1" applyFill="1" applyBorder="1" applyAlignment="1">
      <alignment horizontal="left" vertical="center"/>
    </xf>
    <xf numFmtId="0" fontId="5" fillId="2" borderId="62" xfId="0" applyFont="1" applyFill="1" applyBorder="1" applyAlignment="1">
      <alignment horizontal="center" vertical="center"/>
    </xf>
    <xf numFmtId="0" fontId="5" fillId="2" borderId="63" xfId="0" applyFont="1" applyFill="1" applyBorder="1" applyAlignment="1">
      <alignment horizontal="center" vertical="center"/>
    </xf>
    <xf numFmtId="0" fontId="5" fillId="2" borderId="64" xfId="0" applyFont="1" applyFill="1" applyBorder="1" applyAlignment="1">
      <alignment horizontal="center"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3" xfId="0" applyFont="1" applyFill="1" applyBorder="1" applyAlignment="1">
      <alignment horizontal="right" vertical="center"/>
    </xf>
    <xf numFmtId="0" fontId="5" fillId="2" borderId="17"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40"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0" fillId="0" borderId="3" xfId="0" applyBorder="1" applyAlignment="1" applyProtection="1">
      <alignment horizontal="left" vertical="center"/>
      <protection locked="0"/>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textRotation="255"/>
    </xf>
    <xf numFmtId="0" fontId="6" fillId="2" borderId="0" xfId="0" applyFont="1" applyFill="1" applyAlignment="1" applyProtection="1">
      <alignment horizontal="center" vertical="top"/>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17"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0" fontId="2" fillId="3" borderId="0" xfId="0" applyFont="1" applyFill="1" applyAlignment="1" applyProtection="1">
      <alignment horizontal="center" vertical="top" textRotation="255" wrapText="1"/>
      <protection hidden="1"/>
    </xf>
    <xf numFmtId="0" fontId="7" fillId="2" borderId="1"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5" fillId="3" borderId="0" xfId="0" applyFont="1" applyFill="1" applyAlignment="1" applyProtection="1">
      <alignment horizontal="center" textRotation="255"/>
    </xf>
    <xf numFmtId="0" fontId="5" fillId="3" borderId="0" xfId="0" applyFont="1" applyFill="1" applyAlignment="1" applyProtection="1">
      <alignment horizontal="center" vertical="center" textRotation="255"/>
    </xf>
    <xf numFmtId="0" fontId="7" fillId="3" borderId="0" xfId="0" applyFont="1" applyFill="1" applyAlignment="1" applyProtection="1">
      <alignment horizontal="center"/>
    </xf>
    <xf numFmtId="0" fontId="7" fillId="2" borderId="13" xfId="0" applyFont="1" applyFill="1" applyBorder="1" applyAlignment="1" applyProtection="1"/>
    <xf numFmtId="0" fontId="6" fillId="2" borderId="0" xfId="0" applyFont="1" applyFill="1" applyAlignment="1" applyProtection="1">
      <alignment horizontal="center" vertical="top"/>
    </xf>
    <xf numFmtId="0" fontId="7" fillId="2" borderId="4"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8" xfId="0" applyFont="1" applyFill="1" applyBorder="1" applyAlignment="1" applyProtection="1">
      <alignment horizontal="left" vertical="center" wrapText="1"/>
    </xf>
    <xf numFmtId="0" fontId="7" fillId="2" borderId="11" xfId="0" applyFont="1" applyFill="1" applyBorder="1" applyAlignment="1" applyProtection="1">
      <alignment horizontal="left" vertical="center" wrapText="1"/>
    </xf>
    <xf numFmtId="0" fontId="7" fillId="2" borderId="17" xfId="0" applyFont="1" applyFill="1" applyBorder="1" applyAlignment="1" applyProtection="1">
      <alignment horizontal="left" vertical="center" wrapText="1"/>
    </xf>
    <xf numFmtId="0" fontId="7" fillId="2" borderId="18" xfId="0" applyFont="1" applyFill="1" applyBorder="1" applyAlignment="1" applyProtection="1">
      <alignment horizontal="left" vertical="center" wrapText="1"/>
    </xf>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3" xfId="0" applyFont="1" applyFill="1" applyBorder="1" applyAlignment="1" applyProtection="1">
      <alignment horizontal="left" vertical="center"/>
      <protection locked="0"/>
    </xf>
  </cellXfs>
  <cellStyles count="2">
    <cellStyle name="標準" xfId="0" builtinId="0"/>
    <cellStyle name="標準 2" xfId="1"/>
  </cellStyles>
  <dxfs count="127">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60154</xdr:colOff>
      <xdr:row>0</xdr:row>
      <xdr:rowOff>97287</xdr:rowOff>
    </xdr:from>
    <xdr:to>
      <xdr:col>27</xdr:col>
      <xdr:colOff>209549</xdr:colOff>
      <xdr:row>9</xdr:row>
      <xdr:rowOff>123009</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4" y="97287"/>
          <a:ext cx="7407445"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このファイル（様式３・４）の特徴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○年度初任者研修指導計画書」（様式３）を入力することで、次の事項が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strike="noStrike">
              <a:solidFill>
                <a:sysClr val="windowText" lastClr="000000"/>
              </a:solidFill>
              <a:latin typeface="+mn-ea"/>
              <a:ea typeface="+mn-ea"/>
            </a:rPr>
            <a:t>　</a:t>
          </a:r>
          <a:r>
            <a:rPr lang="ja-JP" altLang="en-US" sz="1050" b="0" i="0" strike="noStrike">
              <a:solidFill>
                <a:sysClr val="windowText" lastClr="000000"/>
              </a:solidFill>
              <a:latin typeface="+mn-ea"/>
              <a:ea typeface="+mn-ea"/>
            </a:rPr>
            <a:t>①　「令和○年度初任者研修年間指導計画書」（様式３）の</a:t>
          </a:r>
          <a:r>
            <a:rPr lang="ja-JP" altLang="en-US" sz="1050" b="0" i="0" u="none" strike="noStrike">
              <a:solidFill>
                <a:sysClr val="windowText" lastClr="000000"/>
              </a:solidFill>
              <a:latin typeface="+mn-ea"/>
              <a:ea typeface="+mn-ea"/>
            </a:rPr>
            <a:t>領域別時間数の</a:t>
          </a:r>
          <a:r>
            <a:rPr lang="ja-JP" altLang="ja-JP" sz="1000" b="0" i="0">
              <a:effectLst/>
              <a:latin typeface="+mn-lt"/>
              <a:ea typeface="+mn-ea"/>
              <a:cs typeface="+mn-cs"/>
            </a:rPr>
            <a:t>月計・年計、月日数計、</a:t>
          </a:r>
          <a:r>
            <a:rPr lang="ja-JP" altLang="en-US" sz="1050" b="0" i="0" u="none" strike="noStrike">
              <a:solidFill>
                <a:sysClr val="windowText" lastClr="000000"/>
              </a:solidFill>
              <a:latin typeface="+mn-ea"/>
              <a:ea typeface="+mn-ea"/>
            </a:rPr>
            <a:t>①②</a:t>
          </a:r>
          <a:r>
            <a:rPr lang="en-US" altLang="ja-JP" sz="1050" b="0" i="0" u="none" strike="noStrike">
              <a:solidFill>
                <a:sysClr val="windowText" lastClr="000000"/>
              </a:solidFill>
              <a:latin typeface="+mn-ea"/>
              <a:ea typeface="+mn-ea"/>
            </a:rPr>
            <a:t>‐</a:t>
          </a:r>
          <a:r>
            <a:rPr lang="ja-JP" altLang="en-US" sz="1050" b="0" i="0" u="none" strike="noStrike">
              <a:solidFill>
                <a:sysClr val="windowText" lastClr="000000"/>
              </a:solidFill>
              <a:latin typeface="+mn-ea"/>
              <a:ea typeface="+mn-ea"/>
            </a:rPr>
            <a:t>２③④の計、</a:t>
          </a:r>
          <a:endParaRPr lang="en-US" altLang="ja-JP" sz="1050" b="0" i="0" u="none" strike="noStrike">
            <a:solidFill>
              <a:sysClr val="windowText" lastClr="000000"/>
            </a:solidFill>
            <a:latin typeface="+mn-ea"/>
            <a:ea typeface="+mn-ea"/>
          </a:endParaRPr>
        </a:p>
        <a:p>
          <a:pPr algn="l" rtl="0">
            <a:defRPr sz="1000"/>
          </a:pPr>
          <a:r>
            <a:rPr lang="ja-JP" altLang="en-US" sz="1050" b="0" i="0" u="none" strike="noStrike">
              <a:solidFill>
                <a:sysClr val="windowText" lastClr="000000"/>
              </a:solidFill>
              <a:latin typeface="+mn-ea"/>
              <a:ea typeface="+mn-ea"/>
            </a:rPr>
            <a:t>　　⑤⑥の計</a:t>
          </a:r>
          <a:endParaRPr lang="en-US" altLang="ja-JP" sz="1050" b="0" i="0" u="none" strike="noStrike">
            <a:solidFill>
              <a:sysClr val="windowText" lastClr="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a:solidFill>
                <a:sysClr val="windowText" lastClr="000000"/>
              </a:solidFill>
              <a:latin typeface="+mn-ea"/>
              <a:ea typeface="+mn-ea"/>
            </a:rPr>
            <a:t>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○年度初任者研修領域別指導時間配分表」（様式４）の各項目の数値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7</xdr:row>
      <xdr:rowOff>33362</xdr:rowOff>
    </xdr:from>
    <xdr:to>
      <xdr:col>26</xdr:col>
      <xdr:colOff>266700</xdr:colOff>
      <xdr:row>9</xdr:row>
      <xdr:rowOff>123009</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394447" y="1233512"/>
          <a:ext cx="6854078" cy="43254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10</xdr:col>
      <xdr:colOff>203946</xdr:colOff>
      <xdr:row>16</xdr:row>
      <xdr:rowOff>253813</xdr:rowOff>
    </xdr:from>
    <xdr:to>
      <xdr:col>11</xdr:col>
      <xdr:colOff>118221</xdr:colOff>
      <xdr:row>17</xdr:row>
      <xdr:rowOff>206187</xdr:rowOff>
    </xdr:to>
    <xdr:sp macro="" textlink="">
      <xdr:nvSpPr>
        <xdr:cNvPr id="4" name="Oval 4">
          <a:extLst>
            <a:ext uri="{FF2B5EF4-FFF2-40B4-BE49-F238E27FC236}">
              <a16:creationId xmlns:a16="http://schemas.microsoft.com/office/drawing/2014/main" id="{00000000-0008-0000-0000-000004000000}"/>
            </a:ext>
          </a:extLst>
        </xdr:cNvPr>
        <xdr:cNvSpPr>
          <a:spLocks noChangeArrowheads="1"/>
        </xdr:cNvSpPr>
      </xdr:nvSpPr>
      <xdr:spPr bwMode="auto">
        <a:xfrm>
          <a:off x="2918571" y="3073213"/>
          <a:ext cx="200025" cy="209549"/>
        </a:xfrm>
        <a:prstGeom prst="ellipse">
          <a:avLst/>
        </a:prstGeom>
        <a:noFill/>
        <a:ln w="9525" algn="ctr">
          <a:solidFill>
            <a:srgbClr val="000000"/>
          </a:solidFill>
          <a:round/>
          <a:headEnd/>
          <a:tailEnd/>
        </a:ln>
      </xdr:spPr>
    </xdr:sp>
    <xdr:clientData/>
  </xdr:twoCellAnchor>
  <xdr:twoCellAnchor>
    <xdr:from>
      <xdr:col>14</xdr:col>
      <xdr:colOff>149039</xdr:colOff>
      <xdr:row>20</xdr:row>
      <xdr:rowOff>11206</xdr:rowOff>
    </xdr:from>
    <xdr:to>
      <xdr:col>18</xdr:col>
      <xdr:colOff>95250</xdr:colOff>
      <xdr:row>22</xdr:row>
      <xdr:rowOff>171450</xdr:rowOff>
    </xdr:to>
    <xdr:sp macro="" textlink="">
      <xdr:nvSpPr>
        <xdr:cNvPr id="5" name="Rectangle 5">
          <a:extLst>
            <a:ext uri="{FF2B5EF4-FFF2-40B4-BE49-F238E27FC236}">
              <a16:creationId xmlns:a16="http://schemas.microsoft.com/office/drawing/2014/main" id="{00000000-0008-0000-0000-000005000000}"/>
            </a:ext>
          </a:extLst>
        </xdr:cNvPr>
        <xdr:cNvSpPr>
          <a:spLocks noChangeArrowheads="1"/>
        </xdr:cNvSpPr>
      </xdr:nvSpPr>
      <xdr:spPr bwMode="auto">
        <a:xfrm>
          <a:off x="4006664" y="3887881"/>
          <a:ext cx="1451161" cy="78889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ja-JP" sz="900" b="0" i="0">
              <a:effectLst/>
              <a:latin typeface="ＭＳ 明朝" panose="02020609040205080304" pitchFamily="17" charset="-128"/>
              <a:ea typeface="ＭＳ 明朝" panose="02020609040205080304" pitchFamily="17" charset="-128"/>
              <a:cs typeface="+mn-cs"/>
            </a:rPr>
            <a:t>担当学年の○印は、オートシェイプで記入してください</a:t>
          </a:r>
          <a:r>
            <a:rPr lang="ja-JP" altLang="en-US" sz="900" b="0" i="0">
              <a:effectLst/>
              <a:latin typeface="ＭＳ 明朝" panose="02020609040205080304" pitchFamily="17" charset="-128"/>
              <a:ea typeface="ＭＳ 明朝" panose="02020609040205080304" pitchFamily="17" charset="-128"/>
              <a:cs typeface="+mn-cs"/>
            </a:rPr>
            <a:t>。</a:t>
          </a:r>
          <a:endParaRPr lang="ja-JP" altLang="en-US" sz="800" b="0" i="0" strike="noStrike">
            <a:solidFill>
              <a:srgbClr val="000000"/>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106454</xdr:colOff>
      <xdr:row>17</xdr:row>
      <xdr:rowOff>161922</xdr:rowOff>
    </xdr:from>
    <xdr:to>
      <xdr:col>14</xdr:col>
      <xdr:colOff>170259</xdr:colOff>
      <xdr:row>20</xdr:row>
      <xdr:rowOff>117870</xdr:rowOff>
    </xdr:to>
    <xdr:sp macro="" textlink="">
      <xdr:nvSpPr>
        <xdr:cNvPr id="9" name="Line 40">
          <a:extLst>
            <a:ext uri="{FF2B5EF4-FFF2-40B4-BE49-F238E27FC236}">
              <a16:creationId xmlns:a16="http://schemas.microsoft.com/office/drawing/2014/main" id="{00000000-0008-0000-0000-000009000000}"/>
            </a:ext>
          </a:extLst>
        </xdr:cNvPr>
        <xdr:cNvSpPr>
          <a:spLocks noChangeShapeType="1"/>
        </xdr:cNvSpPr>
      </xdr:nvSpPr>
      <xdr:spPr bwMode="auto">
        <a:xfrm flipH="1" flipV="1">
          <a:off x="3106829" y="3238497"/>
          <a:ext cx="921055" cy="756048"/>
        </a:xfrm>
        <a:prstGeom prst="line">
          <a:avLst/>
        </a:prstGeom>
        <a:noFill/>
        <a:ln w="9525">
          <a:solidFill>
            <a:srgbClr val="FF3300"/>
          </a:solidFill>
          <a:round/>
          <a:headEnd/>
          <a:tailEnd type="triangle" w="med" len="med"/>
        </a:ln>
      </xdr:spPr>
    </xdr:sp>
    <xdr:clientData/>
  </xdr:twoCellAnchor>
  <xdr:twoCellAnchor>
    <xdr:from>
      <xdr:col>18</xdr:col>
      <xdr:colOff>101974</xdr:colOff>
      <xdr:row>15</xdr:row>
      <xdr:rowOff>64433</xdr:rowOff>
    </xdr:from>
    <xdr:to>
      <xdr:col>26</xdr:col>
      <xdr:colOff>266701</xdr:colOff>
      <xdr:row>16</xdr:row>
      <xdr:rowOff>60511</xdr:rowOff>
    </xdr:to>
    <xdr:sp macro="" textlink="">
      <xdr:nvSpPr>
        <xdr:cNvPr id="10" name="Rectangle 38">
          <a:extLst>
            <a:ext uri="{FF2B5EF4-FFF2-40B4-BE49-F238E27FC236}">
              <a16:creationId xmlns:a16="http://schemas.microsoft.com/office/drawing/2014/main" id="{00000000-0008-0000-0000-00000A000000}"/>
            </a:ext>
          </a:extLst>
        </xdr:cNvPr>
        <xdr:cNvSpPr>
          <a:spLocks noChangeArrowheads="1"/>
        </xdr:cNvSpPr>
      </xdr:nvSpPr>
      <xdr:spPr bwMode="auto">
        <a:xfrm>
          <a:off x="5464549" y="2702858"/>
          <a:ext cx="1783977" cy="25325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職名も記入してください。</a:t>
          </a:r>
        </a:p>
      </xdr:txBody>
    </xdr:sp>
    <xdr:clientData/>
  </xdr:twoCellAnchor>
  <xdr:twoCellAnchor>
    <xdr:from>
      <xdr:col>2</xdr:col>
      <xdr:colOff>263036</xdr:colOff>
      <xdr:row>26</xdr:row>
      <xdr:rowOff>106974</xdr:rowOff>
    </xdr:from>
    <xdr:to>
      <xdr:col>16</xdr:col>
      <xdr:colOff>24911</xdr:colOff>
      <xdr:row>29</xdr:row>
      <xdr:rowOff>88656</xdr:rowOff>
    </xdr:to>
    <xdr:sp macro="" textlink="">
      <xdr:nvSpPr>
        <xdr:cNvPr id="12" name="Rectangle 17">
          <a:extLst>
            <a:ext uri="{FF2B5EF4-FFF2-40B4-BE49-F238E27FC236}">
              <a16:creationId xmlns:a16="http://schemas.microsoft.com/office/drawing/2014/main" id="{00000000-0008-0000-0000-00000C000000}"/>
            </a:ext>
          </a:extLst>
        </xdr:cNvPr>
        <xdr:cNvSpPr>
          <a:spLocks noChangeArrowheads="1"/>
        </xdr:cNvSpPr>
      </xdr:nvSpPr>
      <xdr:spPr bwMode="auto">
        <a:xfrm>
          <a:off x="687998" y="5411666"/>
          <a:ext cx="4289913" cy="619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200" b="0" i="0" u="none" strike="noStrike">
              <a:solidFill>
                <a:sysClr val="windowText" lastClr="000000"/>
              </a:solidFill>
              <a:latin typeface="ＭＳ 明朝"/>
              <a:ea typeface="ＭＳ 明朝"/>
            </a:rPr>
            <a:t>年計と月計、①②－</a:t>
          </a:r>
          <a:r>
            <a:rPr lang="en-US" altLang="ja-JP" sz="1200" b="0" i="0" u="none" strike="noStrike">
              <a:solidFill>
                <a:sysClr val="windowText" lastClr="000000"/>
              </a:solidFill>
              <a:latin typeface="ＭＳ 明朝"/>
              <a:ea typeface="ＭＳ 明朝"/>
            </a:rPr>
            <a:t>2</a:t>
          </a:r>
          <a:r>
            <a:rPr lang="ja-JP" altLang="en-US" sz="1200" b="0" i="0" u="none" strike="noStrike">
              <a:solidFill>
                <a:sysClr val="windowText" lastClr="000000"/>
              </a:solidFill>
              <a:latin typeface="ＭＳ 明朝"/>
              <a:ea typeface="ＭＳ 明朝"/>
            </a:rPr>
            <a:t>③④の計、⑤⑥の計のセルには計算式が入っていますので、記入は不要です。</a:t>
          </a:r>
          <a:endParaRPr lang="en-US" altLang="ja-JP" sz="1200" b="0" i="0" u="none" strike="noStrike">
            <a:solidFill>
              <a:sysClr val="windowText" lastClr="000000"/>
            </a:solidFill>
            <a:latin typeface="ＭＳ 明朝"/>
            <a:ea typeface="ＭＳ 明朝"/>
          </a:endParaRPr>
        </a:p>
      </xdr:txBody>
    </xdr:sp>
    <xdr:clientData/>
  </xdr:twoCellAnchor>
  <xdr:twoCellAnchor>
    <xdr:from>
      <xdr:col>21</xdr:col>
      <xdr:colOff>569256</xdr:colOff>
      <xdr:row>19</xdr:row>
      <xdr:rowOff>11206</xdr:rowOff>
    </xdr:from>
    <xdr:to>
      <xdr:col>22</xdr:col>
      <xdr:colOff>123265</xdr:colOff>
      <xdr:row>20</xdr:row>
      <xdr:rowOff>316565</xdr:rowOff>
    </xdr:to>
    <xdr:sp macro="" textlink="">
      <xdr:nvSpPr>
        <xdr:cNvPr id="14" name="Line 40">
          <a:extLst>
            <a:ext uri="{FF2B5EF4-FFF2-40B4-BE49-F238E27FC236}">
              <a16:creationId xmlns:a16="http://schemas.microsoft.com/office/drawing/2014/main" id="{00000000-0008-0000-0000-00000E000000}"/>
            </a:ext>
          </a:extLst>
        </xdr:cNvPr>
        <xdr:cNvSpPr>
          <a:spLocks noChangeShapeType="1"/>
        </xdr:cNvSpPr>
      </xdr:nvSpPr>
      <xdr:spPr bwMode="auto">
        <a:xfrm flipH="1">
          <a:off x="14971056" y="3268756"/>
          <a:ext cx="239809" cy="333934"/>
        </a:xfrm>
        <a:prstGeom prst="line">
          <a:avLst/>
        </a:prstGeom>
        <a:noFill/>
        <a:ln w="9525">
          <a:solidFill>
            <a:srgbClr val="FF3300"/>
          </a:solidFill>
          <a:round/>
          <a:headEnd/>
          <a:tailEnd type="triangle" w="med" len="med"/>
        </a:ln>
      </xdr:spPr>
    </xdr:sp>
    <xdr:clientData/>
  </xdr:twoCellAnchor>
  <xdr:twoCellAnchor>
    <xdr:from>
      <xdr:col>20</xdr:col>
      <xdr:colOff>190501</xdr:colOff>
      <xdr:row>26</xdr:row>
      <xdr:rowOff>76202</xdr:rowOff>
    </xdr:from>
    <xdr:to>
      <xdr:col>27</xdr:col>
      <xdr:colOff>104775</xdr:colOff>
      <xdr:row>29</xdr:row>
      <xdr:rowOff>104775</xdr:rowOff>
    </xdr:to>
    <xdr:sp macro="" textlink="">
      <xdr:nvSpPr>
        <xdr:cNvPr id="16" name="Rectangle 17">
          <a:extLst>
            <a:ext uri="{FF2B5EF4-FFF2-40B4-BE49-F238E27FC236}">
              <a16:creationId xmlns:a16="http://schemas.microsoft.com/office/drawing/2014/main" id="{00000000-0008-0000-0000-000010000000}"/>
            </a:ext>
          </a:extLst>
        </xdr:cNvPr>
        <xdr:cNvSpPr>
          <a:spLocks noChangeArrowheads="1"/>
        </xdr:cNvSpPr>
      </xdr:nvSpPr>
      <xdr:spPr bwMode="auto">
        <a:xfrm>
          <a:off x="6038851" y="5391152"/>
          <a:ext cx="1666874" cy="65722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研修を実施する上で、特記すべきことがある場合、備考欄に記入ください。</a:t>
          </a:r>
        </a:p>
      </xdr:txBody>
    </xdr:sp>
    <xdr:clientData/>
  </xdr:twoCellAnchor>
  <xdr:twoCellAnchor>
    <xdr:from>
      <xdr:col>7</xdr:col>
      <xdr:colOff>109903</xdr:colOff>
      <xdr:row>30</xdr:row>
      <xdr:rowOff>19050</xdr:rowOff>
    </xdr:from>
    <xdr:to>
      <xdr:col>16</xdr:col>
      <xdr:colOff>51549</xdr:colOff>
      <xdr:row>34</xdr:row>
      <xdr:rowOff>47625</xdr:rowOff>
    </xdr:to>
    <xdr:sp macro="" textlink="">
      <xdr:nvSpPr>
        <xdr:cNvPr id="17" name="Rectangle 17">
          <a:extLst>
            <a:ext uri="{FF2B5EF4-FFF2-40B4-BE49-F238E27FC236}">
              <a16:creationId xmlns:a16="http://schemas.microsoft.com/office/drawing/2014/main" id="{00000000-0008-0000-0000-000011000000}"/>
            </a:ext>
          </a:extLst>
        </xdr:cNvPr>
        <xdr:cNvSpPr>
          <a:spLocks noChangeArrowheads="1"/>
        </xdr:cNvSpPr>
      </xdr:nvSpPr>
      <xdr:spPr bwMode="auto">
        <a:xfrm>
          <a:off x="1963615" y="6173665"/>
          <a:ext cx="3040934" cy="878498"/>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各月の記録簿を使用すると、各月の領域別時間数、月日数も自動的に表示されます。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r>
            <a:rPr lang="ja-JP" altLang="en-US" sz="900" b="0" i="0" u="none" strike="noStrike">
              <a:solidFill>
                <a:sysClr val="windowText" lastClr="000000"/>
              </a:solidFill>
              <a:latin typeface="ＭＳ 明朝"/>
              <a:ea typeface="ＭＳ 明朝"/>
            </a:rPr>
            <a:t>。</a:t>
          </a:r>
        </a:p>
      </xdr:txBody>
    </xdr:sp>
    <xdr:clientData/>
  </xdr:twoCellAnchor>
  <xdr:twoCellAnchor>
    <xdr:from>
      <xdr:col>21</xdr:col>
      <xdr:colOff>114301</xdr:colOff>
      <xdr:row>39</xdr:row>
      <xdr:rowOff>66676</xdr:rowOff>
    </xdr:from>
    <xdr:to>
      <xdr:col>27</xdr:col>
      <xdr:colOff>190501</xdr:colOff>
      <xdr:row>47</xdr:row>
      <xdr:rowOff>171450</xdr:rowOff>
    </xdr:to>
    <xdr:sp macro="" textlink="">
      <xdr:nvSpPr>
        <xdr:cNvPr id="18"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6248401" y="8105776"/>
          <a:ext cx="1543050" cy="150494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rgbClr val="FF0000"/>
              </a:solidFill>
              <a:latin typeface="ＭＳ 明朝"/>
              <a:ea typeface="ＭＳ 明朝"/>
            </a:rPr>
            <a:t>領域①、②－２～⑧のそれぞれの年計が０時間になっている、年間の総時数が</a:t>
          </a:r>
          <a:r>
            <a:rPr lang="en-US" altLang="ja-JP" sz="900" b="0" i="0" u="none" strike="noStrike">
              <a:solidFill>
                <a:srgbClr val="FF0000"/>
              </a:solidFill>
              <a:latin typeface="ＭＳ 明朝"/>
              <a:ea typeface="ＭＳ 明朝"/>
            </a:rPr>
            <a:t>45</a:t>
          </a:r>
          <a:r>
            <a:rPr lang="ja-JP" altLang="en-US" sz="900" b="0" i="0" u="none" strike="noStrike">
              <a:solidFill>
                <a:srgbClr val="FF0000"/>
              </a:solidFill>
              <a:latin typeface="ＭＳ 明朝"/>
              <a:ea typeface="ＭＳ 明朝"/>
            </a:rPr>
            <a:t>時間以下、②－１以外の総指導時数＋</a:t>
          </a:r>
          <a:r>
            <a:rPr lang="en-US" altLang="ja-JP" sz="900" b="0" i="0" u="none" strike="noStrike">
              <a:solidFill>
                <a:srgbClr val="FF0000"/>
              </a:solidFill>
              <a:latin typeface="ＭＳ 明朝"/>
              <a:ea typeface="ＭＳ 明朝"/>
            </a:rPr>
            <a:t>10</a:t>
          </a:r>
          <a:r>
            <a:rPr lang="ja-JP" altLang="en-US" sz="900" b="0" i="0" u="none" strike="noStrike">
              <a:solidFill>
                <a:srgbClr val="FF0000"/>
              </a:solidFill>
              <a:latin typeface="ＭＳ 明朝"/>
              <a:ea typeface="ＭＳ 明朝"/>
            </a:rPr>
            <a:t>時間以上になっている等、規定の条件に合わない場合、赤字で表示されます。</a:t>
          </a:r>
        </a:p>
      </xdr:txBody>
    </xdr:sp>
    <xdr:clientData/>
  </xdr:twoCellAnchor>
  <xdr:twoCellAnchor>
    <xdr:from>
      <xdr:col>17</xdr:col>
      <xdr:colOff>114299</xdr:colOff>
      <xdr:row>15</xdr:row>
      <xdr:rowOff>190500</xdr:rowOff>
    </xdr:from>
    <xdr:to>
      <xdr:col>18</xdr:col>
      <xdr:colOff>95249</xdr:colOff>
      <xdr:row>17</xdr:row>
      <xdr:rowOff>95250</xdr:rowOff>
    </xdr:to>
    <xdr:sp macro="" textlink="">
      <xdr:nvSpPr>
        <xdr:cNvPr id="19" name="Line 7">
          <a:extLst>
            <a:ext uri="{FF2B5EF4-FFF2-40B4-BE49-F238E27FC236}">
              <a16:creationId xmlns:a16="http://schemas.microsoft.com/office/drawing/2014/main" id="{00000000-0008-0000-0000-000013000000}"/>
            </a:ext>
          </a:extLst>
        </xdr:cNvPr>
        <xdr:cNvSpPr>
          <a:spLocks noChangeShapeType="1"/>
        </xdr:cNvSpPr>
      </xdr:nvSpPr>
      <xdr:spPr bwMode="auto">
        <a:xfrm flipH="1">
          <a:off x="5276849" y="2828925"/>
          <a:ext cx="180975" cy="419100"/>
        </a:xfrm>
        <a:prstGeom prst="line">
          <a:avLst/>
        </a:prstGeom>
        <a:noFill/>
        <a:ln w="9525">
          <a:solidFill>
            <a:srgbClr val="FF3300"/>
          </a:solidFill>
          <a:round/>
          <a:headEnd/>
          <a:tailEnd type="triangle" w="med" len="med"/>
        </a:ln>
      </xdr:spPr>
    </xdr:sp>
    <xdr:clientData/>
  </xdr:twoCellAnchor>
  <xdr:twoCellAnchor>
    <xdr:from>
      <xdr:col>18</xdr:col>
      <xdr:colOff>158564</xdr:colOff>
      <xdr:row>16</xdr:row>
      <xdr:rowOff>209550</xdr:rowOff>
    </xdr:from>
    <xdr:to>
      <xdr:col>27</xdr:col>
      <xdr:colOff>123825</xdr:colOff>
      <xdr:row>18</xdr:row>
      <xdr:rowOff>330013</xdr:rowOff>
    </xdr:to>
    <xdr:sp macro="" textlink="">
      <xdr:nvSpPr>
        <xdr:cNvPr id="20" name="Rectangle 38">
          <a:extLst>
            <a:ext uri="{FF2B5EF4-FFF2-40B4-BE49-F238E27FC236}">
              <a16:creationId xmlns:a16="http://schemas.microsoft.com/office/drawing/2014/main" id="{00000000-0008-0000-0000-000014000000}"/>
            </a:ext>
          </a:extLst>
        </xdr:cNvPr>
        <xdr:cNvSpPr>
          <a:spLocks noChangeArrowheads="1"/>
        </xdr:cNvSpPr>
      </xdr:nvSpPr>
      <xdr:spPr bwMode="auto">
        <a:xfrm>
          <a:off x="5521139" y="3028950"/>
          <a:ext cx="1708336" cy="73006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研修時間の確保、校内指導体制の確立、地域・学校・初任者の実情への配慮等について記入してください。</a:t>
          </a:r>
        </a:p>
      </xdr:txBody>
    </xdr:sp>
    <xdr:clientData/>
  </xdr:twoCellAnchor>
  <xdr:twoCellAnchor>
    <xdr:from>
      <xdr:col>4</xdr:col>
      <xdr:colOff>38100</xdr:colOff>
      <xdr:row>41</xdr:row>
      <xdr:rowOff>9526</xdr:rowOff>
    </xdr:from>
    <xdr:to>
      <xdr:col>5</xdr:col>
      <xdr:colOff>266700</xdr:colOff>
      <xdr:row>42</xdr:row>
      <xdr:rowOff>0</xdr:rowOff>
    </xdr:to>
    <xdr:sp macro="" textlink="">
      <xdr:nvSpPr>
        <xdr:cNvPr id="23" name="円/楕円 22">
          <a:extLst>
            <a:ext uri="{FF2B5EF4-FFF2-40B4-BE49-F238E27FC236}">
              <a16:creationId xmlns:a16="http://schemas.microsoft.com/office/drawing/2014/main" id="{00000000-0008-0000-0000-000017000000}"/>
            </a:ext>
          </a:extLst>
        </xdr:cNvPr>
        <xdr:cNvSpPr/>
      </xdr:nvSpPr>
      <xdr:spPr>
        <a:xfrm>
          <a:off x="1038225" y="9601201"/>
          <a:ext cx="514350" cy="20002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152400</xdr:colOff>
      <xdr:row>41</xdr:row>
      <xdr:rowOff>19050</xdr:rowOff>
    </xdr:from>
    <xdr:to>
      <xdr:col>19</xdr:col>
      <xdr:colOff>28575</xdr:colOff>
      <xdr:row>42</xdr:row>
      <xdr:rowOff>0</xdr:rowOff>
    </xdr:to>
    <xdr:sp macro="" textlink="">
      <xdr:nvSpPr>
        <xdr:cNvPr id="27" name="円/楕円 26">
          <a:extLst>
            <a:ext uri="{FF2B5EF4-FFF2-40B4-BE49-F238E27FC236}">
              <a16:creationId xmlns:a16="http://schemas.microsoft.com/office/drawing/2014/main" id="{00000000-0008-0000-0000-00001B000000}"/>
            </a:ext>
          </a:extLst>
        </xdr:cNvPr>
        <xdr:cNvSpPr/>
      </xdr:nvSpPr>
      <xdr:spPr>
        <a:xfrm>
          <a:off x="5114925" y="9610725"/>
          <a:ext cx="476250"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34</xdr:row>
      <xdr:rowOff>133350</xdr:rowOff>
    </xdr:from>
    <xdr:to>
      <xdr:col>15</xdr:col>
      <xdr:colOff>161925</xdr:colOff>
      <xdr:row>37</xdr:row>
      <xdr:rowOff>114300</xdr:rowOff>
    </xdr:to>
    <xdr:grpSp>
      <xdr:nvGrpSpPr>
        <xdr:cNvPr id="30" name="グループ化 29">
          <a:extLst>
            <a:ext uri="{FF2B5EF4-FFF2-40B4-BE49-F238E27FC236}">
              <a16:creationId xmlns:a16="http://schemas.microsoft.com/office/drawing/2014/main" id="{00000000-0008-0000-0000-00001E000000}"/>
            </a:ext>
          </a:extLst>
        </xdr:cNvPr>
        <xdr:cNvGrpSpPr/>
      </xdr:nvGrpSpPr>
      <xdr:grpSpPr>
        <a:xfrm>
          <a:off x="1000125" y="7124700"/>
          <a:ext cx="3571875" cy="609600"/>
          <a:chOff x="885825" y="9420225"/>
          <a:chExt cx="3752850" cy="666750"/>
        </a:xfrm>
      </xdr:grpSpPr>
      <xdr:sp macro="" textlink="">
        <xdr:nvSpPr>
          <xdr:cNvPr id="21"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885825" y="9420225"/>
            <a:ext cx="3752850"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1200" b="0" i="0" u="none" strike="noStrike">
                <a:solidFill>
                  <a:srgbClr val="FF0000"/>
                </a:solidFill>
                <a:latin typeface="ＭＳ 明朝"/>
                <a:ea typeface="ＭＳ 明朝"/>
              </a:rPr>
              <a:t>※</a:t>
            </a:r>
            <a:r>
              <a:rPr lang="ja-JP" altLang="en-US" sz="1200" b="0" i="0" u="none" strike="noStrike">
                <a:solidFill>
                  <a:srgbClr val="FF0000"/>
                </a:solidFill>
                <a:latin typeface="ＭＳ 明朝"/>
                <a:ea typeface="ＭＳ 明朝"/>
              </a:rPr>
              <a:t>　　　　内のセルに手入力をすると、</a:t>
            </a:r>
            <a:endParaRPr lang="en-US" altLang="ja-JP" sz="1200" b="0" i="0" u="none" strike="noStrike">
              <a:solidFill>
                <a:srgbClr val="FF0000"/>
              </a:solidFill>
              <a:latin typeface="ＭＳ 明朝"/>
              <a:ea typeface="ＭＳ 明朝"/>
            </a:endParaRPr>
          </a:p>
          <a:p>
            <a:pPr algn="l" rtl="0">
              <a:defRPr sz="1000"/>
            </a:pPr>
            <a:r>
              <a:rPr lang="ja-JP" altLang="en-US" sz="1200" b="0" i="0" u="none" strike="noStrike">
                <a:solidFill>
                  <a:srgbClr val="FF0000"/>
                </a:solidFill>
                <a:latin typeface="ＭＳ 明朝"/>
                <a:ea typeface="ＭＳ 明朝"/>
              </a:rPr>
              <a:t>　計算式が消えますので、注意してください</a:t>
            </a:r>
            <a:r>
              <a:rPr lang="ja-JP" altLang="en-US" sz="1200" b="0" i="0" u="none" strike="noStrike">
                <a:solidFill>
                  <a:sysClr val="windowText" lastClr="000000"/>
                </a:solidFill>
                <a:latin typeface="ＭＳ 明朝"/>
                <a:ea typeface="ＭＳ 明朝"/>
              </a:rPr>
              <a:t>。</a:t>
            </a:r>
          </a:p>
        </xdr:txBody>
      </xdr:sp>
      <xdr:sp macro="" textlink="">
        <xdr:nvSpPr>
          <xdr:cNvPr id="29" name="円/楕円 28">
            <a:extLst>
              <a:ext uri="{FF2B5EF4-FFF2-40B4-BE49-F238E27FC236}">
                <a16:creationId xmlns:a16="http://schemas.microsoft.com/office/drawing/2014/main" id="{00000000-0008-0000-0000-00001D000000}"/>
              </a:ext>
            </a:extLst>
          </xdr:cNvPr>
          <xdr:cNvSpPr/>
        </xdr:nvSpPr>
        <xdr:spPr>
          <a:xfrm>
            <a:off x="1123950" y="9449693"/>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180975</xdr:colOff>
      <xdr:row>19</xdr:row>
      <xdr:rowOff>93008</xdr:rowOff>
    </xdr:from>
    <xdr:to>
      <xdr:col>11</xdr:col>
      <xdr:colOff>200025</xdr:colOff>
      <xdr:row>23</xdr:row>
      <xdr:rowOff>66674</xdr:rowOff>
    </xdr:to>
    <xdr:sp macro="" textlink="">
      <xdr:nvSpPr>
        <xdr:cNvPr id="48" name="Rectangle 38">
          <a:extLst>
            <a:ext uri="{FF2B5EF4-FFF2-40B4-BE49-F238E27FC236}">
              <a16:creationId xmlns:a16="http://schemas.microsoft.com/office/drawing/2014/main" id="{00000000-0008-0000-0000-000030000000}"/>
            </a:ext>
          </a:extLst>
        </xdr:cNvPr>
        <xdr:cNvSpPr>
          <a:spLocks noChangeArrowheads="1"/>
        </xdr:cNvSpPr>
      </xdr:nvSpPr>
      <xdr:spPr bwMode="auto">
        <a:xfrm>
          <a:off x="1466850" y="3874433"/>
          <a:ext cx="1733550" cy="87854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900" b="0" i="0" strike="noStrike">
              <a:solidFill>
                <a:srgbClr val="000000"/>
              </a:solidFill>
              <a:latin typeface="ＭＳ 明朝"/>
              <a:ea typeface="ＭＳ 明朝"/>
            </a:rPr>
            <a:t>中学部・高等部の初任者のみ免許教科名を記入してください。小学部の初任者は斜線を引いてください。</a:t>
          </a:r>
        </a:p>
      </xdr:txBody>
    </xdr:sp>
    <xdr:clientData/>
  </xdr:twoCellAnchor>
  <xdr:twoCellAnchor>
    <xdr:from>
      <xdr:col>8</xdr:col>
      <xdr:colOff>152399</xdr:colOff>
      <xdr:row>18</xdr:row>
      <xdr:rowOff>257175</xdr:rowOff>
    </xdr:from>
    <xdr:to>
      <xdr:col>8</xdr:col>
      <xdr:colOff>284064</xdr:colOff>
      <xdr:row>19</xdr:row>
      <xdr:rowOff>138953</xdr:rowOff>
    </xdr:to>
    <xdr:sp macro="" textlink="">
      <xdr:nvSpPr>
        <xdr:cNvPr id="49" name="Line 39">
          <a:extLst>
            <a:ext uri="{FF2B5EF4-FFF2-40B4-BE49-F238E27FC236}">
              <a16:creationId xmlns:a16="http://schemas.microsoft.com/office/drawing/2014/main" id="{00000000-0008-0000-0000-000031000000}"/>
            </a:ext>
          </a:extLst>
        </xdr:cNvPr>
        <xdr:cNvSpPr>
          <a:spLocks noChangeShapeType="1"/>
        </xdr:cNvSpPr>
      </xdr:nvSpPr>
      <xdr:spPr bwMode="auto">
        <a:xfrm flipH="1" flipV="1">
          <a:off x="2295524" y="3829050"/>
          <a:ext cx="131665" cy="300878"/>
        </a:xfrm>
        <a:prstGeom prst="line">
          <a:avLst/>
        </a:prstGeom>
        <a:noFill/>
        <a:ln w="9525">
          <a:solidFill>
            <a:srgbClr val="FF3300"/>
          </a:solidFill>
          <a:round/>
          <a:headEnd/>
          <a:tailEnd type="triangle" w="med" len="med"/>
        </a:ln>
      </xdr:spPr>
    </xdr:sp>
    <xdr:clientData/>
  </xdr:twoCellAnchor>
  <xdr:twoCellAnchor>
    <xdr:from>
      <xdr:col>15</xdr:col>
      <xdr:colOff>514349</xdr:colOff>
      <xdr:row>48</xdr:row>
      <xdr:rowOff>76200</xdr:rowOff>
    </xdr:from>
    <xdr:to>
      <xdr:col>16</xdr:col>
      <xdr:colOff>114298</xdr:colOff>
      <xdr:row>50</xdr:row>
      <xdr:rowOff>19047</xdr:rowOff>
    </xdr:to>
    <xdr:sp macro="" textlink="">
      <xdr:nvSpPr>
        <xdr:cNvPr id="51" name="Line 40">
          <a:extLst>
            <a:ext uri="{FF2B5EF4-FFF2-40B4-BE49-F238E27FC236}">
              <a16:creationId xmlns:a16="http://schemas.microsoft.com/office/drawing/2014/main" id="{00000000-0008-0000-0000-000033000000}"/>
            </a:ext>
          </a:extLst>
        </xdr:cNvPr>
        <xdr:cNvSpPr>
          <a:spLocks noChangeShapeType="1"/>
        </xdr:cNvSpPr>
      </xdr:nvSpPr>
      <xdr:spPr bwMode="auto">
        <a:xfrm flipH="1" flipV="1">
          <a:off x="4924424" y="9705975"/>
          <a:ext cx="152399" cy="323847"/>
        </a:xfrm>
        <a:prstGeom prst="line">
          <a:avLst/>
        </a:prstGeom>
        <a:noFill/>
        <a:ln w="9525">
          <a:solidFill>
            <a:srgbClr val="FF3300"/>
          </a:solidFill>
          <a:round/>
          <a:headEnd/>
          <a:tailEnd type="triangle" w="med" len="med"/>
        </a:ln>
      </xdr:spPr>
    </xdr:sp>
    <xdr:clientData/>
  </xdr:twoCellAnchor>
  <xdr:twoCellAnchor>
    <xdr:from>
      <xdr:col>5</xdr:col>
      <xdr:colOff>180975</xdr:colOff>
      <xdr:row>37</xdr:row>
      <xdr:rowOff>152400</xdr:rowOff>
    </xdr:from>
    <xdr:to>
      <xdr:col>6</xdr:col>
      <xdr:colOff>161925</xdr:colOff>
      <xdr:row>40</xdr:row>
      <xdr:rowOff>180975</xdr:rowOff>
    </xdr:to>
    <xdr:sp macro="" textlink="">
      <xdr:nvSpPr>
        <xdr:cNvPr id="53" name="Line 7">
          <a:extLst>
            <a:ext uri="{FF2B5EF4-FFF2-40B4-BE49-F238E27FC236}">
              <a16:creationId xmlns:a16="http://schemas.microsoft.com/office/drawing/2014/main" id="{00000000-0008-0000-0000-000035000000}"/>
            </a:ext>
          </a:extLst>
        </xdr:cNvPr>
        <xdr:cNvSpPr>
          <a:spLocks noChangeShapeType="1"/>
        </xdr:cNvSpPr>
      </xdr:nvSpPr>
      <xdr:spPr bwMode="auto">
        <a:xfrm flipH="1">
          <a:off x="1466850" y="7934325"/>
          <a:ext cx="266700" cy="590550"/>
        </a:xfrm>
        <a:prstGeom prst="line">
          <a:avLst/>
        </a:prstGeom>
        <a:noFill/>
        <a:ln w="9525">
          <a:solidFill>
            <a:srgbClr val="FF3300"/>
          </a:solidFill>
          <a:round/>
          <a:headEnd/>
          <a:tailEnd type="triangle" w="med" len="med"/>
        </a:ln>
      </xdr:spPr>
    </xdr:sp>
    <xdr:clientData/>
  </xdr:twoCellAnchor>
  <xdr:twoCellAnchor>
    <xdr:from>
      <xdr:col>15</xdr:col>
      <xdr:colOff>190499</xdr:colOff>
      <xdr:row>37</xdr:row>
      <xdr:rowOff>95250</xdr:rowOff>
    </xdr:from>
    <xdr:to>
      <xdr:col>17</xdr:col>
      <xdr:colOff>47625</xdr:colOff>
      <xdr:row>40</xdr:row>
      <xdr:rowOff>200025</xdr:rowOff>
    </xdr:to>
    <xdr:sp macro="" textlink="">
      <xdr:nvSpPr>
        <xdr:cNvPr id="54" name="Line 7">
          <a:extLst>
            <a:ext uri="{FF2B5EF4-FFF2-40B4-BE49-F238E27FC236}">
              <a16:creationId xmlns:a16="http://schemas.microsoft.com/office/drawing/2014/main" id="{00000000-0008-0000-0000-000036000000}"/>
            </a:ext>
          </a:extLst>
        </xdr:cNvPr>
        <xdr:cNvSpPr>
          <a:spLocks noChangeShapeType="1"/>
        </xdr:cNvSpPr>
      </xdr:nvSpPr>
      <xdr:spPr bwMode="auto">
        <a:xfrm>
          <a:off x="4600574" y="7877175"/>
          <a:ext cx="609601" cy="666750"/>
        </a:xfrm>
        <a:prstGeom prst="line">
          <a:avLst/>
        </a:prstGeom>
        <a:noFill/>
        <a:ln w="9525">
          <a:solidFill>
            <a:srgbClr val="FF3300"/>
          </a:solidFill>
          <a:round/>
          <a:headEnd/>
          <a:tailEnd type="triangle" w="med" len="med"/>
        </a:ln>
      </xdr:spPr>
    </xdr:sp>
    <xdr:clientData/>
  </xdr:twoCellAnchor>
  <xdr:twoCellAnchor>
    <xdr:from>
      <xdr:col>15</xdr:col>
      <xdr:colOff>428625</xdr:colOff>
      <xdr:row>50</xdr:row>
      <xdr:rowOff>19051</xdr:rowOff>
    </xdr:from>
    <xdr:to>
      <xdr:col>26</xdr:col>
      <xdr:colOff>319366</xdr:colOff>
      <xdr:row>62</xdr:row>
      <xdr:rowOff>133351</xdr:rowOff>
    </xdr:to>
    <xdr:sp macro="" textlink="">
      <xdr:nvSpPr>
        <xdr:cNvPr id="50" name="Rectangle 16">
          <a:extLst>
            <a:ext uri="{FF2B5EF4-FFF2-40B4-BE49-F238E27FC236}">
              <a16:creationId xmlns:a16="http://schemas.microsoft.com/office/drawing/2014/main" id="{00000000-0008-0000-0000-000032000000}"/>
            </a:ext>
          </a:extLst>
        </xdr:cNvPr>
        <xdr:cNvSpPr>
          <a:spLocks noChangeArrowheads="1"/>
        </xdr:cNvSpPr>
      </xdr:nvSpPr>
      <xdr:spPr bwMode="auto">
        <a:xfrm>
          <a:off x="4838700" y="10029826"/>
          <a:ext cx="2748241" cy="19240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校外研修日程を記入してください。</a:t>
          </a: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県教育センターにおける研修は、各初任者の受講日を記入してください（第１回と第３回はグループや学部によって受講日が異なるので御留意ください）。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教育事務所における研修は日程が変更になる場合もあります。教育事務所からの通知で確認いただき、変更があった場合は修正ください。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u="none" strike="noStrike">
              <a:solidFill>
                <a:sysClr val="windowText" lastClr="000000"/>
              </a:solidFill>
              <a:latin typeface="ＭＳ 明朝"/>
              <a:ea typeface="ＭＳ 明朝"/>
            </a:rPr>
            <a:t>市町村教育委員会における研修</a:t>
          </a:r>
          <a:r>
            <a:rPr lang="ja-JP" altLang="en-US" sz="900" b="0" i="0" strike="noStrike">
              <a:solidFill>
                <a:sysClr val="windowText" lastClr="000000"/>
              </a:solidFill>
              <a:latin typeface="ＭＳ 明朝"/>
              <a:ea typeface="ＭＳ 明朝"/>
            </a:rPr>
            <a:t>日程は、本資料作成時点では未定です。市町村教育委員会から提示される資料を参照ください。</a:t>
          </a:r>
          <a:endParaRPr lang="en-US" altLang="ja-JP" sz="900" b="0" i="0" strike="noStrike">
            <a:solidFill>
              <a:sysClr val="windowText" lastClr="000000"/>
            </a:solidFill>
            <a:latin typeface="ＭＳ 明朝"/>
            <a:ea typeface="ＭＳ 明朝"/>
          </a:endParaRPr>
        </a:p>
      </xdr:txBody>
    </xdr:sp>
    <xdr:clientData/>
  </xdr:twoCellAnchor>
  <xdr:twoCellAnchor>
    <xdr:from>
      <xdr:col>7</xdr:col>
      <xdr:colOff>66677</xdr:colOff>
      <xdr:row>40</xdr:row>
      <xdr:rowOff>0</xdr:rowOff>
    </xdr:from>
    <xdr:to>
      <xdr:col>10</xdr:col>
      <xdr:colOff>200027</xdr:colOff>
      <xdr:row>44</xdr:row>
      <xdr:rowOff>0</xdr:rowOff>
    </xdr:to>
    <xdr:sp macro="" textlink="">
      <xdr:nvSpPr>
        <xdr:cNvPr id="28"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924052" y="8181975"/>
          <a:ext cx="990600" cy="68580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30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14</xdr:col>
      <xdr:colOff>152402</xdr:colOff>
      <xdr:row>43</xdr:row>
      <xdr:rowOff>57150</xdr:rowOff>
    </xdr:from>
    <xdr:to>
      <xdr:col>16</xdr:col>
      <xdr:colOff>2</xdr:colOff>
      <xdr:row>46</xdr:row>
      <xdr:rowOff>161925</xdr:rowOff>
    </xdr:to>
    <xdr:sp macro="" textlink="">
      <xdr:nvSpPr>
        <xdr:cNvPr id="32"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4010027" y="8734425"/>
          <a:ext cx="952500" cy="67627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10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238125</xdr:colOff>
      <xdr:row>40</xdr:row>
      <xdr:rowOff>190499</xdr:rowOff>
    </xdr:from>
    <xdr:to>
      <xdr:col>7</xdr:col>
      <xdr:colOff>66676</xdr:colOff>
      <xdr:row>41</xdr:row>
      <xdr:rowOff>123824</xdr:rowOff>
    </xdr:to>
    <xdr:sp macro="" textlink="">
      <xdr:nvSpPr>
        <xdr:cNvPr id="33"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524000" y="8372474"/>
          <a:ext cx="400051" cy="142875"/>
        </a:xfrm>
        <a:prstGeom prst="line">
          <a:avLst/>
        </a:prstGeom>
        <a:noFill/>
        <a:ln w="9525">
          <a:solidFill>
            <a:srgbClr val="FF3300"/>
          </a:solidFill>
          <a:round/>
          <a:headEnd/>
          <a:tailEnd type="triangle" w="med" len="med"/>
        </a:ln>
      </xdr:spPr>
    </xdr:sp>
    <xdr:clientData/>
  </xdr:twoCellAnchor>
  <xdr:twoCellAnchor>
    <xdr:from>
      <xdr:col>16</xdr:col>
      <xdr:colOff>19050</xdr:colOff>
      <xdr:row>41</xdr:row>
      <xdr:rowOff>190499</xdr:rowOff>
    </xdr:from>
    <xdr:to>
      <xdr:col>17</xdr:col>
      <xdr:colOff>47625</xdr:colOff>
      <xdr:row>43</xdr:row>
      <xdr:rowOff>104774</xdr:rowOff>
    </xdr:to>
    <xdr:sp macro="" textlink="">
      <xdr:nvSpPr>
        <xdr:cNvPr id="34" name="Line 40">
          <a:extLst>
            <a:ext uri="{FF2B5EF4-FFF2-40B4-BE49-F238E27FC236}">
              <a16:creationId xmlns:a16="http://schemas.microsoft.com/office/drawing/2014/main" id="{00000000-0008-0000-0000-000022000000}"/>
            </a:ext>
          </a:extLst>
        </xdr:cNvPr>
        <xdr:cNvSpPr>
          <a:spLocks noChangeShapeType="1"/>
        </xdr:cNvSpPr>
      </xdr:nvSpPr>
      <xdr:spPr bwMode="auto">
        <a:xfrm flipV="1">
          <a:off x="4981575" y="8582024"/>
          <a:ext cx="228600" cy="200025"/>
        </a:xfrm>
        <a:prstGeom prst="line">
          <a:avLst/>
        </a:prstGeom>
        <a:noFill/>
        <a:ln w="9525">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177696" y="130904"/>
          <a:ext cx="7673626" cy="161775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○年度初任者研修年間指導計画書用記録簿」に入力することで、</a:t>
          </a:r>
          <a:r>
            <a:rPr lang="ja-JP" altLang="ja-JP" sz="1200" b="0" i="0">
              <a:effectLst/>
              <a:latin typeface="+mn-lt"/>
              <a:ea typeface="+mn-ea"/>
              <a:cs typeface="+mn-cs"/>
            </a:rPr>
            <a:t>　「令和○年度初任者研修年間指導計画書</a:t>
          </a:r>
          <a:r>
            <a:rPr lang="ja-JP" altLang="en-US" sz="1200" b="0" i="0">
              <a:effectLst/>
              <a:latin typeface="+mn-lt"/>
              <a:ea typeface="+mn-ea"/>
              <a:cs typeface="+mn-cs"/>
            </a:rPr>
            <a:t>」</a:t>
          </a:r>
          <a:r>
            <a:rPr lang="ja-JP" altLang="ja-JP" sz="1200" b="0" i="0">
              <a:effectLst/>
              <a:latin typeface="+mn-lt"/>
              <a:ea typeface="+mn-ea"/>
              <a:cs typeface="+mn-cs"/>
            </a:rPr>
            <a:t>（様式３）の領域別時間数、月日数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u="none" strike="noStrike">
              <a:solidFill>
                <a:sysClr val="windowText" lastClr="000000"/>
              </a:solidFill>
              <a:latin typeface="+mn-ea"/>
              <a:ea typeface="+mn-ea"/>
            </a:rPr>
            <a:t>　　　　　　　　　　　　　　　　　　　　　　　　　　　</a:t>
          </a: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9890" y="1150749"/>
          <a:ext cx="7043218" cy="45223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17" name="Rectangle 17">
          <a:extLst>
            <a:ext uri="{FF2B5EF4-FFF2-40B4-BE49-F238E27FC236}">
              <a16:creationId xmlns:a16="http://schemas.microsoft.com/office/drawing/2014/main" id="{00000000-0008-0000-0100-000011000000}"/>
            </a:ext>
          </a:extLst>
        </xdr:cNvPr>
        <xdr:cNvSpPr>
          <a:spLocks noChangeArrowheads="1"/>
        </xdr:cNvSpPr>
      </xdr:nvSpPr>
      <xdr:spPr bwMode="auto">
        <a:xfrm>
          <a:off x="3092824" y="5468472"/>
          <a:ext cx="1104900" cy="742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18" name="Rectangle 9">
          <a:extLst>
            <a:ext uri="{FF2B5EF4-FFF2-40B4-BE49-F238E27FC236}">
              <a16:creationId xmlns:a16="http://schemas.microsoft.com/office/drawing/2014/main" id="{00000000-0008-0000-0100-000012000000}"/>
            </a:ext>
          </a:extLst>
        </xdr:cNvPr>
        <xdr:cNvSpPr>
          <a:spLocks noChangeArrowheads="1"/>
        </xdr:cNvSpPr>
      </xdr:nvSpPr>
      <xdr:spPr bwMode="auto">
        <a:xfrm>
          <a:off x="1288677" y="7250206"/>
          <a:ext cx="4011704" cy="79561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・「校長」「教頭」「拠点校指導教員」「校内指導教員」は、それぞれ誤りなくこの文字で入力してください。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11</xdr:col>
      <xdr:colOff>352425</xdr:colOff>
      <xdr:row>11</xdr:row>
      <xdr:rowOff>0</xdr:rowOff>
    </xdr:from>
    <xdr:to>
      <xdr:col>16</xdr:col>
      <xdr:colOff>20170</xdr:colOff>
      <xdr:row>22</xdr:row>
      <xdr:rowOff>285749</xdr:rowOff>
    </xdr:to>
    <xdr:sp macro="" textlink="">
      <xdr:nvSpPr>
        <xdr:cNvPr id="19" name="Rectangle 12">
          <a:extLst>
            <a:ext uri="{FF2B5EF4-FFF2-40B4-BE49-F238E27FC236}">
              <a16:creationId xmlns:a16="http://schemas.microsoft.com/office/drawing/2014/main" id="{00000000-0008-0000-0100-000013000000}"/>
            </a:ext>
          </a:extLst>
        </xdr:cNvPr>
        <xdr:cNvSpPr>
          <a:spLocks noChangeArrowheads="1"/>
        </xdr:cNvSpPr>
      </xdr:nvSpPr>
      <xdr:spPr bwMode="auto">
        <a:xfrm>
          <a:off x="5172075" y="1809750"/>
          <a:ext cx="2582395" cy="220979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p>
        <a:p>
          <a:pPr algn="l" rtl="0">
            <a:defRPr sz="1000"/>
          </a:pPr>
          <a:r>
            <a:rPr lang="ja-JP" altLang="en-US" sz="900" b="0" i="0" strike="noStrike">
              <a:solidFill>
                <a:sysClr val="windowText" lastClr="000000"/>
              </a:solidFill>
              <a:latin typeface="ＭＳ 明朝"/>
              <a:ea typeface="ＭＳ 明朝"/>
            </a:rPr>
            <a:t>②については</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教科指導</a:t>
          </a: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を追加して行う場合は②１、教科指導以外は②２として入力してください。なお、１、２は全角で入力してください。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半角になると正しく計算されません。</a:t>
          </a:r>
          <a:endParaRPr lang="en-US" altLang="ja-JP" sz="900" b="0" i="0" strike="noStrike">
            <a:solidFill>
              <a:sysClr val="windowText" lastClr="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00" b="0" i="0" strike="noStrike">
              <a:solidFill>
                <a:srgbClr val="FF0000"/>
              </a:solidFill>
              <a:effectLst/>
              <a:latin typeface="ＭＳ 明朝" panose="02020609040205080304" pitchFamily="17" charset="-128"/>
              <a:ea typeface="ＭＳ 明朝" panose="02020609040205080304" pitchFamily="17" charset="-128"/>
              <a:cs typeface="+mn-cs"/>
            </a:rPr>
            <a:t>②１</a:t>
          </a:r>
          <a:r>
            <a:rPr lang="en-US" altLang="ja-JP" sz="1000" b="0" i="0" strike="noStrike">
              <a:solidFill>
                <a:srgbClr val="FF0000"/>
              </a:solidFill>
              <a:effectLst/>
              <a:latin typeface="ＭＳ 明朝" panose="02020609040205080304" pitchFamily="17" charset="-128"/>
              <a:ea typeface="ＭＳ 明朝" panose="02020609040205080304" pitchFamily="17" charset="-128"/>
              <a:cs typeface="+mn-cs"/>
            </a:rPr>
            <a:t>…</a:t>
          </a:r>
          <a:r>
            <a:rPr lang="ja-JP" altLang="ja-JP" sz="1000" b="0" i="0">
              <a:solidFill>
                <a:srgbClr val="FF0000"/>
              </a:solidFill>
              <a:effectLst/>
              <a:latin typeface="ＭＳ 明朝" panose="02020609040205080304" pitchFamily="17" charset="-128"/>
              <a:ea typeface="ＭＳ 明朝" panose="02020609040205080304" pitchFamily="17" charset="-128"/>
              <a:cs typeface="+mn-cs"/>
            </a:rPr>
            <a:t>○　</a:t>
          </a:r>
          <a:r>
            <a:rPr lang="ja-JP" altLang="en-US" sz="1000" b="0" i="0">
              <a:solidFill>
                <a:srgbClr val="FF0000"/>
              </a:solidFill>
              <a:effectLst/>
              <a:latin typeface="ＭＳ 明朝" panose="02020609040205080304" pitchFamily="17" charset="-128"/>
              <a:ea typeface="ＭＳ 明朝" panose="02020609040205080304" pitchFamily="17" charset="-128"/>
              <a:cs typeface="+mn-cs"/>
            </a:rPr>
            <a:t>②</a:t>
          </a:r>
          <a:r>
            <a:rPr lang="en-US" altLang="ja-JP" sz="1000" b="0" i="0">
              <a:solidFill>
                <a:srgbClr val="FF0000"/>
              </a:solidFill>
              <a:effectLst/>
              <a:latin typeface="ＭＳ 明朝" panose="02020609040205080304" pitchFamily="17" charset="-128"/>
              <a:ea typeface="ＭＳ 明朝" panose="02020609040205080304" pitchFamily="17" charset="-128"/>
              <a:cs typeface="+mn-cs"/>
            </a:rPr>
            <a:t>1…×</a:t>
          </a:r>
          <a:endParaRPr lang="en-US" altLang="ja-JP" sz="900" b="0" i="0" strike="noStrik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515470</xdr:colOff>
      <xdr:row>35</xdr:row>
      <xdr:rowOff>201705</xdr:rowOff>
    </xdr:from>
    <xdr:to>
      <xdr:col>16</xdr:col>
      <xdr:colOff>235884</xdr:colOff>
      <xdr:row>41</xdr:row>
      <xdr:rowOff>123824</xdr:rowOff>
    </xdr:to>
    <xdr:sp macro="" textlink="">
      <xdr:nvSpPr>
        <xdr:cNvPr id="20" name="Rectangle 16">
          <a:extLst>
            <a:ext uri="{FF2B5EF4-FFF2-40B4-BE49-F238E27FC236}">
              <a16:creationId xmlns:a16="http://schemas.microsoft.com/office/drawing/2014/main" id="{00000000-0008-0000-0100-000014000000}"/>
            </a:ext>
          </a:extLst>
        </xdr:cNvPr>
        <xdr:cNvSpPr>
          <a:spLocks noChangeArrowheads="1"/>
        </xdr:cNvSpPr>
      </xdr:nvSpPr>
      <xdr:spPr bwMode="auto">
        <a:xfrm>
          <a:off x="6992470" y="6993030"/>
          <a:ext cx="977714" cy="117941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57" name="グループ化 56">
          <a:extLst>
            <a:ext uri="{FF2B5EF4-FFF2-40B4-BE49-F238E27FC236}">
              <a16:creationId xmlns:a16="http://schemas.microsoft.com/office/drawing/2014/main" id="{00000000-0008-0000-0100-000039000000}"/>
            </a:ext>
          </a:extLst>
        </xdr:cNvPr>
        <xdr:cNvGrpSpPr/>
      </xdr:nvGrpSpPr>
      <xdr:grpSpPr>
        <a:xfrm>
          <a:off x="1242139" y="7669949"/>
          <a:ext cx="3700477" cy="1696333"/>
          <a:chOff x="1288677" y="8202710"/>
          <a:chExt cx="4022911" cy="1871382"/>
        </a:xfrm>
      </xdr:grpSpPr>
      <xdr:sp macro="" textlink="">
        <xdr:nvSpPr>
          <xdr:cNvPr id="41" name="Rectangle 11">
            <a:extLst>
              <a:ext uri="{FF2B5EF4-FFF2-40B4-BE49-F238E27FC236}">
                <a16:creationId xmlns:a16="http://schemas.microsoft.com/office/drawing/2014/main" id="{00000000-0008-0000-0100-000029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42" name="Picture 27">
            <a:extLst>
              <a:ext uri="{FF2B5EF4-FFF2-40B4-BE49-F238E27FC236}">
                <a16:creationId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43" name="Picture 28">
            <a:extLst>
              <a:ext uri="{FF2B5EF4-FFF2-40B4-BE49-F238E27FC236}">
                <a16:creationId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44" name="Picture 29">
            <a:extLst>
              <a:ext uri="{FF2B5EF4-FFF2-40B4-BE49-F238E27FC236}">
                <a16:creationId xmlns:a16="http://schemas.microsoft.com/office/drawing/2014/main" id="{00000000-0008-0000-0100-00002C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45" name="Rectangle 30">
            <a:extLst>
              <a:ext uri="{FF2B5EF4-FFF2-40B4-BE49-F238E27FC236}">
                <a16:creationId xmlns:a16="http://schemas.microsoft.com/office/drawing/2014/main" id="{00000000-0008-0000-0100-00002D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46" name="AutoShape 31">
            <a:extLst>
              <a:ext uri="{FF2B5EF4-FFF2-40B4-BE49-F238E27FC236}">
                <a16:creationId xmlns:a16="http://schemas.microsoft.com/office/drawing/2014/main" id="{00000000-0008-0000-0100-00002E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47" name="Line 32">
            <a:extLst>
              <a:ext uri="{FF2B5EF4-FFF2-40B4-BE49-F238E27FC236}">
                <a16:creationId xmlns:a16="http://schemas.microsoft.com/office/drawing/2014/main" id="{00000000-0008-0000-0100-00002F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48" name="Line 33">
            <a:extLst>
              <a:ext uri="{FF2B5EF4-FFF2-40B4-BE49-F238E27FC236}">
                <a16:creationId xmlns:a16="http://schemas.microsoft.com/office/drawing/2014/main" id="{00000000-0008-0000-0100-000030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49" name="Line 34">
            <a:extLst>
              <a:ext uri="{FF2B5EF4-FFF2-40B4-BE49-F238E27FC236}">
                <a16:creationId xmlns:a16="http://schemas.microsoft.com/office/drawing/2014/main" id="{00000000-0008-0000-0100-000031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50" name="Line 35">
            <a:extLst>
              <a:ext uri="{FF2B5EF4-FFF2-40B4-BE49-F238E27FC236}">
                <a16:creationId xmlns:a16="http://schemas.microsoft.com/office/drawing/2014/main" id="{00000000-0008-0000-0100-000032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51" name="Text Box 36">
            <a:extLst>
              <a:ext uri="{FF2B5EF4-FFF2-40B4-BE49-F238E27FC236}">
                <a16:creationId xmlns:a16="http://schemas.microsoft.com/office/drawing/2014/main" id="{00000000-0008-0000-0100-000033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549087</xdr:colOff>
      <xdr:row>22</xdr:row>
      <xdr:rowOff>304800</xdr:rowOff>
    </xdr:from>
    <xdr:to>
      <xdr:col>13</xdr:col>
      <xdr:colOff>19050</xdr:colOff>
      <xdr:row>24</xdr:row>
      <xdr:rowOff>123263</xdr:rowOff>
    </xdr:to>
    <xdr:sp macro="" textlink="">
      <xdr:nvSpPr>
        <xdr:cNvPr id="53" name="Line 13">
          <a:extLst>
            <a:ext uri="{FF2B5EF4-FFF2-40B4-BE49-F238E27FC236}">
              <a16:creationId xmlns:a16="http://schemas.microsoft.com/office/drawing/2014/main" id="{00000000-0008-0000-0100-000035000000}"/>
            </a:ext>
          </a:extLst>
        </xdr:cNvPr>
        <xdr:cNvSpPr>
          <a:spLocks noChangeShapeType="1"/>
        </xdr:cNvSpPr>
      </xdr:nvSpPr>
      <xdr:spPr bwMode="auto">
        <a:xfrm flipH="1">
          <a:off x="6378387" y="4038600"/>
          <a:ext cx="117663" cy="570938"/>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54" name="Line 13">
          <a:extLst>
            <a:ext uri="{FF2B5EF4-FFF2-40B4-BE49-F238E27FC236}">
              <a16:creationId xmlns:a16="http://schemas.microsoft.com/office/drawing/2014/main" id="{00000000-0008-0000-0100-000036000000}"/>
            </a:ext>
          </a:extLst>
        </xdr:cNvPr>
        <xdr:cNvSpPr>
          <a:spLocks noChangeShapeType="1"/>
        </xdr:cNvSpPr>
      </xdr:nvSpPr>
      <xdr:spPr bwMode="auto">
        <a:xfrm flipV="1">
          <a:off x="4202206" y="4381497"/>
          <a:ext cx="638736" cy="2879914"/>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55" name="Line 13">
          <a:extLst>
            <a:ext uri="{FF2B5EF4-FFF2-40B4-BE49-F238E27FC236}">
              <a16:creationId xmlns:a16="http://schemas.microsoft.com/office/drawing/2014/main" id="{00000000-0008-0000-0100-000037000000}"/>
            </a:ext>
          </a:extLst>
        </xdr:cNvPr>
        <xdr:cNvSpPr>
          <a:spLocks noChangeShapeType="1"/>
        </xdr:cNvSpPr>
      </xdr:nvSpPr>
      <xdr:spPr bwMode="auto">
        <a:xfrm flipV="1">
          <a:off x="627529" y="4740087"/>
          <a:ext cx="168089" cy="1602442"/>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56" name="Line 13">
          <a:extLst>
            <a:ext uri="{FF2B5EF4-FFF2-40B4-BE49-F238E27FC236}">
              <a16:creationId xmlns:a16="http://schemas.microsoft.com/office/drawing/2014/main" id="{00000000-0008-0000-0100-000038000000}"/>
            </a:ext>
          </a:extLst>
        </xdr:cNvPr>
        <xdr:cNvSpPr>
          <a:spLocks noChangeShapeType="1"/>
        </xdr:cNvSpPr>
      </xdr:nvSpPr>
      <xdr:spPr bwMode="auto">
        <a:xfrm flipV="1">
          <a:off x="4448736" y="9637056"/>
          <a:ext cx="89647" cy="212914"/>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58" name="Line 13">
          <a:extLst>
            <a:ext uri="{FF2B5EF4-FFF2-40B4-BE49-F238E27FC236}">
              <a16:creationId xmlns:a16="http://schemas.microsoft.com/office/drawing/2014/main" id="{00000000-0008-0000-0100-00003A000000}"/>
            </a:ext>
          </a:extLst>
        </xdr:cNvPr>
        <xdr:cNvSpPr>
          <a:spLocks noChangeShapeType="1"/>
        </xdr:cNvSpPr>
      </xdr:nvSpPr>
      <xdr:spPr bwMode="auto">
        <a:xfrm flipH="1" flipV="1">
          <a:off x="7395880" y="5838266"/>
          <a:ext cx="89648" cy="1019734"/>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59" name="Line 13">
          <a:extLst>
            <a:ext uri="{FF2B5EF4-FFF2-40B4-BE49-F238E27FC236}">
              <a16:creationId xmlns:a16="http://schemas.microsoft.com/office/drawing/2014/main" id="{00000000-0008-0000-0100-00003B000000}"/>
            </a:ext>
          </a:extLst>
        </xdr:cNvPr>
        <xdr:cNvSpPr>
          <a:spLocks noChangeShapeType="1"/>
        </xdr:cNvSpPr>
      </xdr:nvSpPr>
      <xdr:spPr bwMode="auto">
        <a:xfrm flipH="1" flipV="1">
          <a:off x="3585882" y="4583206"/>
          <a:ext cx="347384" cy="896469"/>
        </a:xfrm>
        <a:prstGeom prst="line">
          <a:avLst/>
        </a:prstGeom>
        <a:noFill/>
        <a:ln w="9525">
          <a:solidFill>
            <a:srgbClr val="FF3300"/>
          </a:solidFill>
          <a:round/>
          <a:headEnd/>
          <a:tailEnd type="triangle" w="med" len="med"/>
        </a:ln>
      </xdr:spPr>
    </xdr:sp>
    <xdr:clientData/>
  </xdr:twoCellAnchor>
  <xdr:twoCellAnchor>
    <xdr:from>
      <xdr:col>0</xdr:col>
      <xdr:colOff>57150</xdr:colOff>
      <xdr:row>54</xdr:row>
      <xdr:rowOff>146237</xdr:rowOff>
    </xdr:from>
    <xdr:to>
      <xdr:col>16</xdr:col>
      <xdr:colOff>236444</xdr:colOff>
      <xdr:row>57</xdr:row>
      <xdr:rowOff>30815</xdr:rowOff>
    </xdr:to>
    <xdr:sp macro="" textlink="">
      <xdr:nvSpPr>
        <xdr:cNvPr id="61" name="角丸四角形 60">
          <a:extLst>
            <a:ext uri="{FF2B5EF4-FFF2-40B4-BE49-F238E27FC236}">
              <a16:creationId xmlns:a16="http://schemas.microsoft.com/office/drawing/2014/main" id="{00000000-0008-0000-0100-00003D000000}"/>
            </a:ext>
          </a:extLst>
        </xdr:cNvPr>
        <xdr:cNvSpPr/>
      </xdr:nvSpPr>
      <xdr:spPr>
        <a:xfrm>
          <a:off x="57150" y="10880912"/>
          <a:ext cx="7865969" cy="398928"/>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62" name="Rectangle 16">
          <a:extLst>
            <a:ext uri="{FF2B5EF4-FFF2-40B4-BE49-F238E27FC236}">
              <a16:creationId xmlns:a16="http://schemas.microsoft.com/office/drawing/2014/main" id="{00000000-0008-0000-0100-00003E000000}"/>
            </a:ext>
          </a:extLst>
        </xdr:cNvPr>
        <xdr:cNvSpPr>
          <a:spLocks noChangeArrowheads="1"/>
        </xdr:cNvSpPr>
      </xdr:nvSpPr>
      <xdr:spPr bwMode="auto">
        <a:xfrm>
          <a:off x="6174442" y="9368118"/>
          <a:ext cx="975472" cy="7059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63" name="Line 13">
          <a:extLst>
            <a:ext uri="{FF2B5EF4-FFF2-40B4-BE49-F238E27FC236}">
              <a16:creationId xmlns:a16="http://schemas.microsoft.com/office/drawing/2014/main" id="{00000000-0008-0000-0100-00003F000000}"/>
            </a:ext>
          </a:extLst>
        </xdr:cNvPr>
        <xdr:cNvSpPr>
          <a:spLocks noChangeShapeType="1"/>
        </xdr:cNvSpPr>
      </xdr:nvSpPr>
      <xdr:spPr bwMode="auto">
        <a:xfrm flipH="1">
          <a:off x="5692587" y="9715501"/>
          <a:ext cx="470645" cy="1086970"/>
        </a:xfrm>
        <a:prstGeom prst="line">
          <a:avLst/>
        </a:prstGeom>
        <a:noFill/>
        <a:ln w="9525">
          <a:solidFill>
            <a:srgbClr val="FF3300"/>
          </a:solidFill>
          <a:round/>
          <a:headEnd/>
          <a:tailEnd type="triangle" w="med" len="med"/>
        </a:ln>
      </xdr:spPr>
    </xdr:sp>
    <xdr:clientData/>
  </xdr:twoCellAnchor>
  <xdr:twoCellAnchor>
    <xdr:from>
      <xdr:col>5</xdr:col>
      <xdr:colOff>457200</xdr:colOff>
      <xdr:row>10</xdr:row>
      <xdr:rowOff>66675</xdr:rowOff>
    </xdr:from>
    <xdr:to>
      <xdr:col>11</xdr:col>
      <xdr:colOff>76200</xdr:colOff>
      <xdr:row>13</xdr:row>
      <xdr:rowOff>85725</xdr:rowOff>
    </xdr:to>
    <xdr:sp macro="" textlink="">
      <xdr:nvSpPr>
        <xdr:cNvPr id="31" name="Rectangle 12">
          <a:extLst>
            <a:ext uri="{FF2B5EF4-FFF2-40B4-BE49-F238E27FC236}">
              <a16:creationId xmlns:a16="http://schemas.microsoft.com/office/drawing/2014/main" id="{00000000-0008-0000-0100-00001F000000}"/>
            </a:ext>
          </a:extLst>
        </xdr:cNvPr>
        <xdr:cNvSpPr>
          <a:spLocks noChangeArrowheads="1"/>
        </xdr:cNvSpPr>
      </xdr:nvSpPr>
      <xdr:spPr bwMode="auto">
        <a:xfrm>
          <a:off x="1685925" y="1781175"/>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6</xdr:col>
      <xdr:colOff>300316</xdr:colOff>
      <xdr:row>13</xdr:row>
      <xdr:rowOff>104774</xdr:rowOff>
    </xdr:from>
    <xdr:to>
      <xdr:col>7</xdr:col>
      <xdr:colOff>259415</xdr:colOff>
      <xdr:row>16</xdr:row>
      <xdr:rowOff>142873</xdr:rowOff>
    </xdr:to>
    <xdr:sp macro="" textlink="">
      <xdr:nvSpPr>
        <xdr:cNvPr id="32" name="Line 13">
          <a:extLst>
            <a:ext uri="{FF2B5EF4-FFF2-40B4-BE49-F238E27FC236}">
              <a16:creationId xmlns:a16="http://schemas.microsoft.com/office/drawing/2014/main" id="{00000000-0008-0000-0100-000020000000}"/>
            </a:ext>
          </a:extLst>
        </xdr:cNvPr>
        <xdr:cNvSpPr>
          <a:spLocks noChangeShapeType="1"/>
        </xdr:cNvSpPr>
      </xdr:nvSpPr>
      <xdr:spPr bwMode="auto">
        <a:xfrm flipH="1">
          <a:off x="2110066" y="2352674"/>
          <a:ext cx="311524" cy="609599"/>
        </a:xfrm>
        <a:prstGeom prst="line">
          <a:avLst/>
        </a:prstGeom>
        <a:noFill/>
        <a:ln w="9525">
          <a:solidFill>
            <a:srgbClr val="FF3300"/>
          </a:solidFill>
          <a:round/>
          <a:headEnd/>
          <a:tailEnd type="triangle" w="med" len="med"/>
        </a:ln>
      </xdr:spPr>
    </xdr:sp>
    <xdr:clientData/>
  </xdr:twoCellAnchor>
  <xdr:twoCellAnchor>
    <xdr:from>
      <xdr:col>3</xdr:col>
      <xdr:colOff>380998</xdr:colOff>
      <xdr:row>12</xdr:row>
      <xdr:rowOff>47625</xdr:rowOff>
    </xdr:from>
    <xdr:to>
      <xdr:col>5</xdr:col>
      <xdr:colOff>466724</xdr:colOff>
      <xdr:row>14</xdr:row>
      <xdr:rowOff>38099</xdr:rowOff>
    </xdr:to>
    <xdr:sp macro="" textlink="">
      <xdr:nvSpPr>
        <xdr:cNvPr id="33" name="Line 13">
          <a:extLst>
            <a:ext uri="{FF2B5EF4-FFF2-40B4-BE49-F238E27FC236}">
              <a16:creationId xmlns:a16="http://schemas.microsoft.com/office/drawing/2014/main" id="{00000000-0008-0000-0100-000021000000}"/>
            </a:ext>
          </a:extLst>
        </xdr:cNvPr>
        <xdr:cNvSpPr>
          <a:spLocks noChangeShapeType="1"/>
        </xdr:cNvSpPr>
      </xdr:nvSpPr>
      <xdr:spPr bwMode="auto">
        <a:xfrm flipH="1">
          <a:off x="971548" y="2028825"/>
          <a:ext cx="723901" cy="438149"/>
        </a:xfrm>
        <a:prstGeom prst="line">
          <a:avLst/>
        </a:prstGeom>
        <a:noFill/>
        <a:ln w="9525">
          <a:solidFill>
            <a:srgbClr val="FF3300"/>
          </a:solidFill>
          <a:round/>
          <a:headEnd/>
          <a:tailEnd type="triangle" w="med" len="med"/>
        </a:ln>
      </xdr:spPr>
    </xdr:sp>
    <xdr:clientData/>
  </xdr:twoCellAnchor>
  <xdr:twoCellAnchor>
    <xdr:from>
      <xdr:col>13</xdr:col>
      <xdr:colOff>533400</xdr:colOff>
      <xdr:row>27</xdr:row>
      <xdr:rowOff>9525</xdr:rowOff>
    </xdr:from>
    <xdr:to>
      <xdr:col>15</xdr:col>
      <xdr:colOff>180975</xdr:colOff>
      <xdr:row>28</xdr:row>
      <xdr:rowOff>38100</xdr:rowOff>
    </xdr:to>
    <xdr:sp macro="" textlink="">
      <xdr:nvSpPr>
        <xdr:cNvPr id="34" name="Rectangle 16">
          <a:extLst>
            <a:ext uri="{FF2B5EF4-FFF2-40B4-BE49-F238E27FC236}">
              <a16:creationId xmlns:a16="http://schemas.microsoft.com/office/drawing/2014/main" id="{00000000-0008-0000-0100-000022000000}"/>
            </a:ext>
          </a:extLst>
        </xdr:cNvPr>
        <xdr:cNvSpPr>
          <a:spLocks noChangeArrowheads="1"/>
        </xdr:cNvSpPr>
      </xdr:nvSpPr>
      <xdr:spPr bwMode="auto">
        <a:xfrm>
          <a:off x="6962775" y="5124450"/>
          <a:ext cx="600075" cy="238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FF0000"/>
              </a:solidFill>
              <a:latin typeface="ＭＳ 明朝"/>
              <a:ea typeface="ＭＳ 明朝"/>
            </a:rPr>
            <a:t>全角で</a:t>
          </a:r>
          <a:endParaRPr lang="en-US" altLang="ja-JP" sz="900" b="0" i="0" strike="noStrike">
            <a:solidFill>
              <a:srgbClr val="FF0000"/>
            </a:solidFill>
            <a:latin typeface="ＭＳ 明朝"/>
            <a:ea typeface="ＭＳ 明朝"/>
          </a:endParaRPr>
        </a:p>
      </xdr:txBody>
    </xdr:sp>
    <xdr:clientData/>
  </xdr:twoCellAnchor>
  <xdr:twoCellAnchor>
    <xdr:from>
      <xdr:col>12</xdr:col>
      <xdr:colOff>414615</xdr:colOff>
      <xdr:row>28</xdr:row>
      <xdr:rowOff>66675</xdr:rowOff>
    </xdr:from>
    <xdr:to>
      <xdr:col>13</xdr:col>
      <xdr:colOff>600074</xdr:colOff>
      <xdr:row>30</xdr:row>
      <xdr:rowOff>123823</xdr:rowOff>
    </xdr:to>
    <xdr:sp macro="" textlink="">
      <xdr:nvSpPr>
        <xdr:cNvPr id="35" name="Line 13">
          <a:extLst>
            <a:ext uri="{FF2B5EF4-FFF2-40B4-BE49-F238E27FC236}">
              <a16:creationId xmlns:a16="http://schemas.microsoft.com/office/drawing/2014/main" id="{00000000-0008-0000-0100-000023000000}"/>
            </a:ext>
          </a:extLst>
        </xdr:cNvPr>
        <xdr:cNvSpPr>
          <a:spLocks noChangeShapeType="1"/>
        </xdr:cNvSpPr>
      </xdr:nvSpPr>
      <xdr:spPr bwMode="auto">
        <a:xfrm flipH="1">
          <a:off x="6196290" y="5391150"/>
          <a:ext cx="833159" cy="476248"/>
        </a:xfrm>
        <a:prstGeom prst="line">
          <a:avLst/>
        </a:prstGeom>
        <a:noFill/>
        <a:ln w="9525">
          <a:solidFill>
            <a:srgbClr val="FF3300"/>
          </a:solidFill>
          <a:round/>
          <a:headEnd/>
          <a:tailEnd type="triangle" w="med" len="med"/>
        </a:ln>
      </xdr:spPr>
    </xdr:sp>
    <xdr:clientData/>
  </xdr:twoCellAnchor>
  <xdr:twoCellAnchor>
    <xdr:from>
      <xdr:col>1</xdr:col>
      <xdr:colOff>219075</xdr:colOff>
      <xdr:row>33</xdr:row>
      <xdr:rowOff>95250</xdr:rowOff>
    </xdr:from>
    <xdr:to>
      <xdr:col>8</xdr:col>
      <xdr:colOff>433669</xdr:colOff>
      <xdr:row>36</xdr:row>
      <xdr:rowOff>184897</xdr:rowOff>
    </xdr:to>
    <xdr:sp macro="" textlink="">
      <xdr:nvSpPr>
        <xdr:cNvPr id="36"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95275" y="646747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5934074"/>
          <a:ext cx="1552575" cy="138112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571750"/>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515226"/>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190500</xdr:colOff>
      <xdr:row>6</xdr:row>
      <xdr:rowOff>9525</xdr:rowOff>
    </xdr:from>
    <xdr:to>
      <xdr:col>10</xdr:col>
      <xdr:colOff>161925</xdr:colOff>
      <xdr:row>6</xdr:row>
      <xdr:rowOff>228600</xdr:rowOff>
    </xdr:to>
    <xdr:sp macro="" textlink="">
      <xdr:nvSpPr>
        <xdr:cNvPr id="2" name="円/楕円 1"/>
        <xdr:cNvSpPr/>
      </xdr:nvSpPr>
      <xdr:spPr>
        <a:xfrm>
          <a:off x="2895600" y="124777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295525"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B69"/>
  <sheetViews>
    <sheetView showGridLines="0" showRuler="0" showWhiteSpace="0" view="pageBreakPreview" topLeftCell="A34" zoomScaleNormal="85" zoomScaleSheetLayoutView="100" workbookViewId="0">
      <selection activeCell="AF25" sqref="AF25"/>
    </sheetView>
  </sheetViews>
  <sheetFormatPr defaultColWidth="9" defaultRowHeight="13.5" x14ac:dyDescent="0.15"/>
  <cols>
    <col min="1" max="1" width="1" style="103" customWidth="1"/>
    <col min="2" max="2" width="4.625" style="103" customWidth="1"/>
    <col min="3" max="3" width="3.75" style="104" customWidth="1"/>
    <col min="4" max="14" width="3.75" style="103" customWidth="1"/>
    <col min="15" max="16" width="7.25" style="103" customWidth="1"/>
    <col min="17" max="19" width="2.625" style="103" customWidth="1"/>
    <col min="20" max="21" width="3.75" style="103" customWidth="1"/>
    <col min="22" max="25" width="2.625" style="103" customWidth="1"/>
    <col min="26" max="28" width="4.375" style="103" customWidth="1"/>
    <col min="29" max="16384" width="9" style="103"/>
  </cols>
  <sheetData>
    <row r="1" spans="1:28" x14ac:dyDescent="0.15">
      <c r="A1" s="99"/>
      <c r="B1" s="99"/>
      <c r="C1" s="107"/>
      <c r="D1" s="99"/>
      <c r="E1" s="99"/>
      <c r="F1" s="99"/>
      <c r="G1" s="99"/>
      <c r="H1" s="99"/>
      <c r="I1" s="99"/>
      <c r="J1" s="99"/>
      <c r="K1" s="99"/>
      <c r="L1" s="99"/>
      <c r="M1" s="99"/>
      <c r="N1" s="99"/>
      <c r="O1" s="99"/>
      <c r="P1" s="99"/>
      <c r="Q1" s="99"/>
      <c r="R1" s="99"/>
      <c r="S1" s="99"/>
      <c r="T1" s="99"/>
      <c r="U1" s="99"/>
      <c r="V1" s="99"/>
      <c r="W1" s="99"/>
      <c r="X1" s="99"/>
      <c r="Y1" s="99"/>
      <c r="Z1" s="99"/>
      <c r="AA1" s="99"/>
      <c r="AB1" s="99"/>
    </row>
    <row r="2" spans="1:28" x14ac:dyDescent="0.15">
      <c r="A2" s="99"/>
      <c r="B2" s="99"/>
      <c r="C2" s="107"/>
      <c r="D2" s="99"/>
      <c r="E2" s="99"/>
      <c r="F2" s="99"/>
      <c r="G2" s="99"/>
      <c r="H2" s="99"/>
      <c r="I2" s="99"/>
      <c r="J2" s="99"/>
      <c r="K2" s="99"/>
      <c r="L2" s="99"/>
      <c r="M2" s="99"/>
      <c r="N2" s="99"/>
      <c r="O2" s="99"/>
      <c r="P2" s="99"/>
      <c r="Q2" s="99"/>
      <c r="R2" s="99"/>
      <c r="S2" s="99"/>
      <c r="T2" s="99"/>
      <c r="U2" s="99"/>
      <c r="V2" s="99"/>
      <c r="W2" s="99"/>
      <c r="X2" s="99"/>
      <c r="Y2" s="99"/>
      <c r="Z2" s="99"/>
      <c r="AA2" s="99"/>
      <c r="AB2" s="99"/>
    </row>
    <row r="3" spans="1:28" x14ac:dyDescent="0.15">
      <c r="A3" s="99"/>
      <c r="B3" s="99"/>
      <c r="C3" s="107"/>
      <c r="D3" s="99"/>
      <c r="E3" s="99"/>
      <c r="F3" s="99"/>
      <c r="G3" s="99"/>
      <c r="H3" s="99"/>
      <c r="I3" s="99"/>
      <c r="J3" s="99"/>
      <c r="K3" s="99"/>
      <c r="L3" s="99"/>
      <c r="M3" s="99"/>
      <c r="N3" s="99"/>
      <c r="O3" s="99"/>
      <c r="P3" s="99"/>
      <c r="Q3" s="99"/>
      <c r="R3" s="99"/>
      <c r="S3" s="99"/>
      <c r="T3" s="99"/>
      <c r="U3" s="99"/>
      <c r="V3" s="99"/>
      <c r="W3" s="99"/>
      <c r="X3" s="99"/>
      <c r="Y3" s="99"/>
      <c r="Z3" s="99"/>
      <c r="AA3" s="99"/>
      <c r="AB3" s="99"/>
    </row>
    <row r="4" spans="1:28" x14ac:dyDescent="0.15">
      <c r="A4" s="99"/>
      <c r="B4" s="99"/>
      <c r="C4" s="107"/>
      <c r="D4" s="99"/>
      <c r="E4" s="99"/>
      <c r="F4" s="99"/>
      <c r="G4" s="99"/>
      <c r="H4" s="99"/>
      <c r="I4" s="99"/>
      <c r="J4" s="99"/>
      <c r="K4" s="99"/>
      <c r="L4" s="99"/>
      <c r="M4" s="99"/>
      <c r="N4" s="99"/>
      <c r="O4" s="99"/>
      <c r="P4" s="99"/>
      <c r="Q4" s="99"/>
      <c r="R4" s="99"/>
      <c r="S4" s="99"/>
      <c r="T4" s="99"/>
      <c r="U4" s="99"/>
      <c r="V4" s="99"/>
      <c r="W4" s="99"/>
      <c r="X4" s="99"/>
      <c r="Y4" s="99"/>
      <c r="Z4" s="99"/>
      <c r="AA4" s="99"/>
      <c r="AB4" s="99"/>
    </row>
    <row r="5" spans="1:28" x14ac:dyDescent="0.15">
      <c r="A5" s="99"/>
      <c r="B5" s="99"/>
      <c r="C5" s="107"/>
      <c r="D5" s="99"/>
      <c r="E5" s="99"/>
      <c r="F5" s="99"/>
      <c r="G5" s="99"/>
      <c r="H5" s="99"/>
      <c r="I5" s="99"/>
      <c r="J5" s="99"/>
      <c r="K5" s="99"/>
      <c r="L5" s="99"/>
      <c r="M5" s="99"/>
      <c r="N5" s="99"/>
      <c r="O5" s="99"/>
      <c r="P5" s="99"/>
      <c r="Q5" s="99"/>
      <c r="R5" s="99"/>
      <c r="S5" s="99"/>
      <c r="T5" s="99"/>
      <c r="U5" s="99"/>
      <c r="V5" s="99"/>
      <c r="W5" s="99"/>
      <c r="X5" s="99"/>
      <c r="Y5" s="99"/>
      <c r="Z5" s="99"/>
      <c r="AA5" s="99"/>
      <c r="AB5" s="99"/>
    </row>
    <row r="6" spans="1:28" x14ac:dyDescent="0.15">
      <c r="A6" s="99"/>
      <c r="B6" s="99"/>
      <c r="C6" s="107"/>
      <c r="D6" s="99"/>
      <c r="E6" s="99"/>
      <c r="F6" s="99"/>
      <c r="G6" s="99"/>
      <c r="H6" s="99"/>
      <c r="I6" s="99"/>
      <c r="J6" s="99"/>
      <c r="K6" s="99"/>
      <c r="L6" s="99"/>
      <c r="M6" s="99"/>
      <c r="N6" s="99"/>
      <c r="O6" s="99"/>
      <c r="P6" s="99"/>
      <c r="Q6" s="99"/>
      <c r="R6" s="99"/>
      <c r="S6" s="99"/>
      <c r="T6" s="99"/>
      <c r="U6" s="99"/>
      <c r="V6" s="99"/>
      <c r="W6" s="99"/>
      <c r="X6" s="99"/>
      <c r="Y6" s="99"/>
      <c r="Z6" s="99"/>
      <c r="AA6" s="99"/>
      <c r="AB6" s="99"/>
    </row>
    <row r="7" spans="1:28" x14ac:dyDescent="0.15">
      <c r="A7" s="99"/>
      <c r="B7" s="99"/>
      <c r="C7" s="107"/>
      <c r="D7" s="99"/>
      <c r="E7" s="99"/>
      <c r="F7" s="99"/>
      <c r="G7" s="99"/>
      <c r="H7" s="99"/>
      <c r="I7" s="99"/>
      <c r="J7" s="99"/>
      <c r="K7" s="99"/>
      <c r="L7" s="99"/>
      <c r="M7" s="99"/>
      <c r="N7" s="99"/>
      <c r="O7" s="99"/>
      <c r="P7" s="99"/>
      <c r="Q7" s="99"/>
      <c r="R7" s="99"/>
      <c r="S7" s="99"/>
      <c r="T7" s="99"/>
      <c r="U7" s="99"/>
      <c r="V7" s="99"/>
      <c r="W7" s="99"/>
      <c r="X7" s="99"/>
      <c r="Y7" s="99"/>
      <c r="Z7" s="99"/>
      <c r="AA7" s="99"/>
      <c r="AB7" s="99"/>
    </row>
    <row r="8" spans="1:28" x14ac:dyDescent="0.15">
      <c r="A8" s="99"/>
      <c r="B8" s="99"/>
      <c r="C8" s="107"/>
      <c r="D8" s="99"/>
      <c r="E8" s="99"/>
      <c r="F8" s="99"/>
      <c r="G8" s="99"/>
      <c r="H8" s="99"/>
      <c r="I8" s="99"/>
      <c r="J8" s="99"/>
      <c r="K8" s="99"/>
      <c r="L8" s="99"/>
      <c r="M8" s="99"/>
      <c r="N8" s="99"/>
      <c r="O8" s="99"/>
      <c r="P8" s="99"/>
      <c r="Q8" s="99"/>
      <c r="R8" s="99"/>
      <c r="S8" s="99"/>
      <c r="T8" s="99"/>
      <c r="U8" s="99"/>
      <c r="V8" s="99"/>
      <c r="W8" s="99"/>
      <c r="X8" s="99"/>
      <c r="Y8" s="99"/>
      <c r="Z8" s="99"/>
      <c r="AA8" s="99"/>
      <c r="AB8" s="99"/>
    </row>
    <row r="9" spans="1:28" x14ac:dyDescent="0.15">
      <c r="A9" s="99"/>
      <c r="B9" s="99"/>
      <c r="C9" s="107"/>
      <c r="D9" s="99"/>
      <c r="E9" s="99"/>
      <c r="F9" s="99"/>
      <c r="G9" s="99"/>
      <c r="H9" s="99"/>
      <c r="I9" s="99"/>
      <c r="J9" s="99"/>
      <c r="K9" s="99"/>
      <c r="L9" s="99"/>
      <c r="M9" s="99"/>
      <c r="N9" s="99"/>
      <c r="O9" s="99"/>
      <c r="P9" s="99"/>
      <c r="Q9" s="99"/>
      <c r="R9" s="99"/>
      <c r="S9" s="99"/>
      <c r="T9" s="99"/>
      <c r="U9" s="99"/>
      <c r="V9" s="99"/>
      <c r="W9" s="99"/>
      <c r="X9" s="99"/>
      <c r="Y9" s="99"/>
      <c r="Z9" s="99"/>
      <c r="AA9" s="99"/>
      <c r="AB9" s="99"/>
    </row>
    <row r="10" spans="1:28" x14ac:dyDescent="0.15">
      <c r="A10" s="99"/>
      <c r="B10" s="99"/>
      <c r="C10" s="107"/>
      <c r="D10" s="99"/>
      <c r="E10" s="99"/>
      <c r="F10" s="99"/>
      <c r="G10" s="99"/>
      <c r="H10" s="99"/>
      <c r="I10" s="99"/>
      <c r="J10" s="99"/>
      <c r="K10" s="99"/>
      <c r="L10" s="99"/>
      <c r="M10" s="99"/>
      <c r="N10" s="99"/>
      <c r="O10" s="99"/>
      <c r="P10" s="99"/>
      <c r="Q10" s="99"/>
      <c r="R10" s="99"/>
      <c r="S10" s="99"/>
      <c r="T10" s="99"/>
      <c r="U10" s="99"/>
      <c r="V10" s="99"/>
      <c r="W10" s="99"/>
      <c r="X10" s="99"/>
      <c r="Y10" s="99"/>
      <c r="Z10" s="99"/>
      <c r="AA10" s="99"/>
      <c r="AB10" s="99"/>
    </row>
    <row r="11" spans="1:28" ht="7.5" customHeight="1" x14ac:dyDescent="0.15">
      <c r="A11" s="99"/>
      <c r="B11" s="100"/>
      <c r="C11" s="1"/>
      <c r="D11" s="2"/>
      <c r="E11" s="2"/>
      <c r="F11" s="2"/>
      <c r="G11" s="2"/>
      <c r="H11" s="2"/>
      <c r="I11" s="2"/>
      <c r="J11" s="2"/>
      <c r="K11" s="2"/>
      <c r="L11" s="2"/>
      <c r="M11" s="2"/>
      <c r="N11" s="2"/>
      <c r="O11" s="2"/>
      <c r="P11" s="2"/>
      <c r="Q11" s="2"/>
      <c r="R11" s="2"/>
      <c r="S11" s="2"/>
      <c r="T11" s="99"/>
      <c r="U11" s="99"/>
      <c r="V11" s="99"/>
      <c r="W11" s="99"/>
      <c r="X11" s="99"/>
      <c r="Y11" s="99"/>
      <c r="Z11" s="99"/>
      <c r="AA11" s="99"/>
      <c r="AB11" s="99"/>
    </row>
    <row r="12" spans="1:28" ht="11.25" customHeight="1" x14ac:dyDescent="0.15">
      <c r="A12" s="101"/>
      <c r="B12" s="3" t="s">
        <v>193</v>
      </c>
      <c r="C12" s="224"/>
      <c r="D12" s="224"/>
      <c r="E12" s="224"/>
      <c r="F12" s="225"/>
      <c r="G12" s="225"/>
      <c r="H12" s="225"/>
      <c r="I12" s="225"/>
      <c r="J12" s="225"/>
      <c r="K12" s="225"/>
      <c r="L12" s="225"/>
      <c r="M12" s="225"/>
      <c r="N12" s="225"/>
      <c r="O12" s="225"/>
      <c r="P12" s="225"/>
      <c r="Q12" s="2"/>
      <c r="R12" s="2"/>
      <c r="S12" s="2"/>
      <c r="T12" s="2"/>
      <c r="U12" s="2"/>
      <c r="V12" s="2"/>
      <c r="W12" s="2"/>
      <c r="X12" s="2"/>
      <c r="Y12" s="2"/>
      <c r="Z12" s="2"/>
      <c r="AA12" s="2"/>
      <c r="AB12" s="2"/>
    </row>
    <row r="13" spans="1:28" ht="12" customHeight="1" x14ac:dyDescent="0.15">
      <c r="A13" s="101"/>
      <c r="B13" s="4"/>
      <c r="C13" s="1"/>
      <c r="D13" s="1"/>
      <c r="E13" s="1"/>
      <c r="F13" s="2"/>
      <c r="G13" s="2"/>
      <c r="H13" s="2"/>
      <c r="I13" s="2"/>
      <c r="J13" s="2"/>
      <c r="K13" s="2"/>
      <c r="L13" s="2"/>
      <c r="M13" s="2"/>
      <c r="N13" s="2"/>
      <c r="O13" s="2"/>
      <c r="P13" s="2"/>
      <c r="Q13" s="2"/>
      <c r="R13" s="2"/>
      <c r="S13" s="2"/>
      <c r="T13" s="2"/>
      <c r="U13" s="2"/>
      <c r="V13" s="2"/>
      <c r="W13" s="2"/>
      <c r="X13" s="2"/>
      <c r="Y13" s="2"/>
      <c r="Z13" s="2"/>
      <c r="AA13" s="2"/>
      <c r="AB13" s="2"/>
    </row>
    <row r="14" spans="1:28" ht="21.75" customHeight="1" x14ac:dyDescent="0.15">
      <c r="A14" s="101"/>
      <c r="B14" s="369" t="s">
        <v>202</v>
      </c>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row>
    <row r="15" spans="1:28" ht="14.25" customHeight="1" x14ac:dyDescent="0.15">
      <c r="A15" s="101"/>
      <c r="B15" s="2"/>
      <c r="C15" s="1"/>
      <c r="D15" s="1"/>
      <c r="E15" s="1"/>
      <c r="F15" s="2"/>
      <c r="G15" s="2"/>
      <c r="H15" s="2"/>
      <c r="I15" s="2"/>
      <c r="J15" s="2"/>
      <c r="K15" s="2"/>
      <c r="L15" s="2"/>
      <c r="M15" s="2"/>
      <c r="N15" s="2"/>
      <c r="O15" s="2"/>
      <c r="P15" s="2"/>
      <c r="Q15" s="2"/>
      <c r="R15" s="2"/>
      <c r="S15" s="2"/>
      <c r="T15" s="2"/>
      <c r="U15" s="2"/>
      <c r="V15" s="2"/>
      <c r="W15" s="2"/>
      <c r="X15" s="2"/>
      <c r="Y15" s="2"/>
      <c r="Z15" s="2"/>
      <c r="AA15" s="2"/>
      <c r="AB15" s="2"/>
    </row>
    <row r="16" spans="1:28" ht="20.25" customHeight="1" x14ac:dyDescent="0.15">
      <c r="A16" s="101"/>
      <c r="B16" s="365" t="s">
        <v>0</v>
      </c>
      <c r="C16" s="366"/>
      <c r="D16" s="370"/>
      <c r="E16" s="370"/>
      <c r="F16" s="370"/>
      <c r="G16" s="370"/>
      <c r="H16" s="370"/>
      <c r="I16" s="370"/>
      <c r="J16" s="370"/>
      <c r="K16" s="370"/>
      <c r="L16" s="370"/>
      <c r="M16" s="370"/>
      <c r="N16" s="371"/>
      <c r="O16" s="372" t="s">
        <v>1</v>
      </c>
      <c r="P16" s="373"/>
      <c r="Q16" s="376"/>
      <c r="R16" s="377"/>
      <c r="S16" s="377"/>
      <c r="T16" s="377"/>
      <c r="U16" s="377"/>
      <c r="V16" s="377"/>
      <c r="W16" s="377"/>
      <c r="X16" s="377"/>
      <c r="Y16" s="377"/>
      <c r="Z16" s="377"/>
      <c r="AA16" s="377"/>
      <c r="AB16" s="378"/>
    </row>
    <row r="17" spans="1:28" ht="20.25" customHeight="1" x14ac:dyDescent="0.15">
      <c r="A17" s="101"/>
      <c r="B17" s="381" t="s">
        <v>2</v>
      </c>
      <c r="C17" s="384" t="s">
        <v>3</v>
      </c>
      <c r="D17" s="384"/>
      <c r="E17" s="351"/>
      <c r="F17" s="351"/>
      <c r="G17" s="351"/>
      <c r="H17" s="351"/>
      <c r="I17" s="351"/>
      <c r="J17" s="351"/>
      <c r="K17" s="351"/>
      <c r="L17" s="351"/>
      <c r="M17" s="351"/>
      <c r="N17" s="385"/>
      <c r="O17" s="374"/>
      <c r="P17" s="375"/>
      <c r="Q17" s="379"/>
      <c r="R17" s="379"/>
      <c r="S17" s="379"/>
      <c r="T17" s="379"/>
      <c r="U17" s="379"/>
      <c r="V17" s="379"/>
      <c r="W17" s="379"/>
      <c r="X17" s="379"/>
      <c r="Y17" s="379"/>
      <c r="Z17" s="379"/>
      <c r="AA17" s="379"/>
      <c r="AB17" s="380"/>
    </row>
    <row r="18" spans="1:28" ht="27.75" customHeight="1" x14ac:dyDescent="0.15">
      <c r="A18" s="101"/>
      <c r="B18" s="382"/>
      <c r="C18" s="235" t="s">
        <v>194</v>
      </c>
      <c r="D18" s="367"/>
      <c r="E18" s="368"/>
      <c r="F18" s="345" t="s">
        <v>4</v>
      </c>
      <c r="G18" s="346"/>
      <c r="H18" s="347" t="s">
        <v>195</v>
      </c>
      <c r="I18" s="347"/>
      <c r="J18" s="347"/>
      <c r="K18" s="347"/>
      <c r="L18" s="347"/>
      <c r="M18" s="347"/>
      <c r="N18" s="348"/>
      <c r="O18" s="349" t="s">
        <v>5</v>
      </c>
      <c r="P18" s="350"/>
      <c r="Q18" s="351" t="s">
        <v>201</v>
      </c>
      <c r="R18" s="351"/>
      <c r="S18" s="351"/>
      <c r="T18" s="352"/>
      <c r="U18" s="352"/>
      <c r="V18" s="352"/>
      <c r="W18" s="352"/>
      <c r="X18" s="352"/>
      <c r="Y18" s="352"/>
      <c r="Z18" s="352"/>
      <c r="AA18" s="352"/>
      <c r="AB18" s="353"/>
    </row>
    <row r="19" spans="1:28" ht="27.75" customHeight="1" x14ac:dyDescent="0.15">
      <c r="A19" s="101"/>
      <c r="B19" s="383"/>
      <c r="C19" s="354" t="s">
        <v>203</v>
      </c>
      <c r="D19" s="355"/>
      <c r="E19" s="355"/>
      <c r="F19" s="355"/>
      <c r="G19" s="356"/>
      <c r="H19" s="357"/>
      <c r="I19" s="358"/>
      <c r="J19" s="359"/>
      <c r="K19" s="355" t="s">
        <v>58</v>
      </c>
      <c r="L19" s="355"/>
      <c r="M19" s="355"/>
      <c r="N19" s="356"/>
      <c r="O19" s="360" t="s">
        <v>6</v>
      </c>
      <c r="P19" s="361"/>
      <c r="Q19" s="362"/>
      <c r="R19" s="362"/>
      <c r="S19" s="362"/>
      <c r="T19" s="363"/>
      <c r="U19" s="363"/>
      <c r="V19" s="363"/>
      <c r="W19" s="363"/>
      <c r="X19" s="363"/>
      <c r="Y19" s="363"/>
      <c r="Z19" s="363"/>
      <c r="AA19" s="363"/>
      <c r="AB19" s="364"/>
    </row>
    <row r="20" spans="1:28" ht="7.5" customHeight="1" x14ac:dyDescent="0.15">
      <c r="A20" s="101"/>
      <c r="B20" s="5"/>
      <c r="C20" s="6"/>
      <c r="D20" s="6"/>
      <c r="E20" s="6"/>
      <c r="F20" s="5"/>
      <c r="G20" s="5"/>
      <c r="H20" s="5"/>
      <c r="I20" s="5"/>
      <c r="J20" s="5"/>
      <c r="K20" s="5"/>
      <c r="L20" s="5"/>
      <c r="M20" s="5"/>
      <c r="N20" s="5"/>
      <c r="O20" s="5"/>
      <c r="P20" s="5"/>
      <c r="Q20" s="5"/>
      <c r="R20" s="5"/>
      <c r="S20" s="5"/>
      <c r="T20" s="5"/>
      <c r="U20" s="5"/>
      <c r="V20" s="5"/>
      <c r="W20" s="5"/>
      <c r="X20" s="5"/>
      <c r="Y20" s="5"/>
      <c r="Z20" s="5"/>
      <c r="AA20" s="5"/>
      <c r="AB20" s="5"/>
    </row>
    <row r="21" spans="1:28" ht="35.25" customHeight="1" x14ac:dyDescent="0.15">
      <c r="A21" s="101"/>
      <c r="B21" s="7" t="s">
        <v>7</v>
      </c>
      <c r="C21" s="8"/>
      <c r="D21" s="116"/>
      <c r="E21" s="116"/>
      <c r="F21" s="319"/>
      <c r="G21" s="320"/>
      <c r="H21" s="320"/>
      <c r="I21" s="320"/>
      <c r="J21" s="320"/>
      <c r="K21" s="320"/>
      <c r="L21" s="320"/>
      <c r="M21" s="320"/>
      <c r="N21" s="320"/>
      <c r="O21" s="320"/>
      <c r="P21" s="320"/>
      <c r="Q21" s="320"/>
      <c r="R21" s="320"/>
      <c r="S21" s="320"/>
      <c r="T21" s="320"/>
      <c r="U21" s="320"/>
      <c r="V21" s="320"/>
      <c r="W21" s="320"/>
      <c r="X21" s="320"/>
      <c r="Y21" s="320"/>
      <c r="Z21" s="320"/>
      <c r="AA21" s="320"/>
      <c r="AB21" s="321"/>
    </row>
    <row r="22" spans="1:28" ht="14.25" customHeight="1" x14ac:dyDescent="0.15">
      <c r="A22" s="101"/>
      <c r="B22" s="322" t="s">
        <v>212</v>
      </c>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row>
    <row r="23" spans="1:28" ht="14.25" customHeight="1" x14ac:dyDescent="0.15">
      <c r="A23" s="101"/>
      <c r="B23" s="323" t="s">
        <v>197</v>
      </c>
      <c r="C23" s="323"/>
      <c r="D23" s="323"/>
      <c r="E23" s="323"/>
      <c r="F23" s="323"/>
      <c r="G23" s="323"/>
      <c r="H23" s="323"/>
      <c r="I23" s="323"/>
      <c r="J23" s="323"/>
      <c r="K23" s="323"/>
      <c r="L23" s="323"/>
      <c r="M23" s="323"/>
      <c r="N23" s="323"/>
      <c r="O23" s="323"/>
      <c r="P23" s="323"/>
      <c r="Q23" s="323"/>
      <c r="R23" s="323"/>
      <c r="S23" s="323"/>
      <c r="T23" s="323"/>
      <c r="U23" s="323"/>
      <c r="V23" s="323"/>
      <c r="W23" s="323"/>
      <c r="X23" s="323"/>
      <c r="Y23" s="323"/>
      <c r="Z23" s="323"/>
      <c r="AA23" s="323"/>
      <c r="AB23" s="323"/>
    </row>
    <row r="24" spans="1:28" ht="14.25" customHeight="1" x14ac:dyDescent="0.15">
      <c r="A24" s="101"/>
      <c r="B24" s="324" t="s">
        <v>196</v>
      </c>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row>
    <row r="25" spans="1:28" ht="18.75" customHeight="1" x14ac:dyDescent="0.15">
      <c r="A25" s="101"/>
      <c r="B25" s="326" t="s">
        <v>34</v>
      </c>
      <c r="C25" s="292" t="s">
        <v>198</v>
      </c>
      <c r="D25" s="293"/>
      <c r="E25" s="293"/>
      <c r="F25" s="293"/>
      <c r="G25" s="293"/>
      <c r="H25" s="293"/>
      <c r="I25" s="293"/>
      <c r="J25" s="293"/>
      <c r="K25" s="293"/>
      <c r="L25" s="293"/>
      <c r="M25" s="293"/>
      <c r="N25" s="293"/>
      <c r="O25" s="293"/>
      <c r="P25" s="293"/>
      <c r="Q25" s="293"/>
      <c r="R25" s="293"/>
      <c r="S25" s="293"/>
      <c r="T25" s="293"/>
      <c r="U25" s="294"/>
      <c r="V25" s="329" t="s">
        <v>36</v>
      </c>
      <c r="W25" s="330"/>
      <c r="X25" s="329" t="s">
        <v>37</v>
      </c>
      <c r="Y25" s="330"/>
      <c r="Z25" s="335" t="s">
        <v>35</v>
      </c>
      <c r="AA25" s="336"/>
      <c r="AB25" s="337"/>
    </row>
    <row r="26" spans="1:28" ht="16.5" customHeight="1" x14ac:dyDescent="0.15">
      <c r="A26" s="101"/>
      <c r="B26" s="327"/>
      <c r="C26" s="329" t="s">
        <v>42</v>
      </c>
      <c r="D26" s="330"/>
      <c r="E26" s="292" t="s">
        <v>176</v>
      </c>
      <c r="F26" s="293"/>
      <c r="G26" s="293"/>
      <c r="H26" s="294"/>
      <c r="I26" s="335" t="s">
        <v>179</v>
      </c>
      <c r="J26" s="337"/>
      <c r="K26" s="329" t="s">
        <v>43</v>
      </c>
      <c r="L26" s="330"/>
      <c r="M26" s="329" t="s">
        <v>44</v>
      </c>
      <c r="N26" s="330"/>
      <c r="O26" s="341" t="s">
        <v>45</v>
      </c>
      <c r="P26" s="341" t="s">
        <v>46</v>
      </c>
      <c r="Q26" s="329" t="s">
        <v>47</v>
      </c>
      <c r="R26" s="343"/>
      <c r="S26" s="330"/>
      <c r="T26" s="329" t="s">
        <v>48</v>
      </c>
      <c r="U26" s="330"/>
      <c r="V26" s="331"/>
      <c r="W26" s="332"/>
      <c r="X26" s="331"/>
      <c r="Y26" s="332"/>
      <c r="Z26" s="338"/>
      <c r="AA26" s="339"/>
      <c r="AB26" s="340"/>
    </row>
    <row r="27" spans="1:28" s="105" customFormat="1" ht="16.5" customHeight="1" x14ac:dyDescent="0.15">
      <c r="A27" s="106"/>
      <c r="B27" s="328"/>
      <c r="C27" s="333"/>
      <c r="D27" s="334"/>
      <c r="E27" s="292" t="s">
        <v>177</v>
      </c>
      <c r="F27" s="294"/>
      <c r="G27" s="292" t="s">
        <v>178</v>
      </c>
      <c r="H27" s="294"/>
      <c r="I27" s="338"/>
      <c r="J27" s="340"/>
      <c r="K27" s="333"/>
      <c r="L27" s="334"/>
      <c r="M27" s="333"/>
      <c r="N27" s="334"/>
      <c r="O27" s="342"/>
      <c r="P27" s="342"/>
      <c r="Q27" s="333"/>
      <c r="R27" s="344"/>
      <c r="S27" s="334"/>
      <c r="T27" s="333"/>
      <c r="U27" s="334"/>
      <c r="V27" s="333"/>
      <c r="W27" s="334"/>
      <c r="X27" s="333"/>
      <c r="Y27" s="334"/>
      <c r="Z27" s="232"/>
      <c r="AA27" s="233"/>
      <c r="AB27" s="234"/>
    </row>
    <row r="28" spans="1:28" s="105" customFormat="1" ht="16.5" customHeight="1" x14ac:dyDescent="0.15">
      <c r="A28" s="106"/>
      <c r="B28" s="58">
        <v>4</v>
      </c>
      <c r="C28" s="302">
        <f>記録簿４月!BU54</f>
        <v>0</v>
      </c>
      <c r="D28" s="303"/>
      <c r="E28" s="310"/>
      <c r="F28" s="311"/>
      <c r="G28" s="302">
        <f>記録簿４月!BV54</f>
        <v>0</v>
      </c>
      <c r="H28" s="303"/>
      <c r="I28" s="302">
        <f>記録簿４月!BW54</f>
        <v>0</v>
      </c>
      <c r="J28" s="303"/>
      <c r="K28" s="302">
        <f>記録簿４月!BX54</f>
        <v>0</v>
      </c>
      <c r="L28" s="303"/>
      <c r="M28" s="302">
        <f>記録簿４月!BY54</f>
        <v>0</v>
      </c>
      <c r="N28" s="303"/>
      <c r="O28" s="195">
        <f>記録簿４月!BZ54</f>
        <v>0</v>
      </c>
      <c r="P28" s="195">
        <f>記録簿４月!CA54</f>
        <v>0</v>
      </c>
      <c r="Q28" s="302">
        <f>記録簿４月!CB54</f>
        <v>0</v>
      </c>
      <c r="R28" s="304"/>
      <c r="S28" s="303"/>
      <c r="T28" s="302">
        <f>記録簿４月!CC54</f>
        <v>0</v>
      </c>
      <c r="U28" s="303"/>
      <c r="V28" s="305">
        <f>SUM(C28:U28)</f>
        <v>0</v>
      </c>
      <c r="W28" s="306"/>
      <c r="X28" s="302">
        <f>記録簿４月!$P$45</f>
        <v>0</v>
      </c>
      <c r="Y28" s="303"/>
      <c r="Z28" s="310"/>
      <c r="AA28" s="316"/>
      <c r="AB28" s="311"/>
    </row>
    <row r="29" spans="1:28" s="105" customFormat="1" ht="16.5" customHeight="1" x14ac:dyDescent="0.15">
      <c r="A29" s="106"/>
      <c r="B29" s="58">
        <v>5</v>
      </c>
      <c r="C29" s="302">
        <f>'５月 '!BP54</f>
        <v>0</v>
      </c>
      <c r="D29" s="303"/>
      <c r="E29" s="312"/>
      <c r="F29" s="313"/>
      <c r="G29" s="302">
        <f>'５月 '!BQ54</f>
        <v>0</v>
      </c>
      <c r="H29" s="303"/>
      <c r="I29" s="302">
        <f>'５月 '!BR54</f>
        <v>0</v>
      </c>
      <c r="J29" s="303"/>
      <c r="K29" s="302">
        <f>'５月 '!BS54</f>
        <v>0</v>
      </c>
      <c r="L29" s="303"/>
      <c r="M29" s="302">
        <f>'５月 '!BT54</f>
        <v>0</v>
      </c>
      <c r="N29" s="303"/>
      <c r="O29" s="195">
        <f>'５月 '!BU54</f>
        <v>0</v>
      </c>
      <c r="P29" s="195">
        <f>'５月 '!BV54</f>
        <v>0</v>
      </c>
      <c r="Q29" s="302">
        <f>'５月 '!BW54</f>
        <v>0</v>
      </c>
      <c r="R29" s="304"/>
      <c r="S29" s="303"/>
      <c r="T29" s="302">
        <f>'５月 '!BX54</f>
        <v>0</v>
      </c>
      <c r="U29" s="303"/>
      <c r="V29" s="305">
        <f t="shared" ref="V29:V33" si="0">SUM(C29:U29)</f>
        <v>0</v>
      </c>
      <c r="W29" s="306"/>
      <c r="X29" s="302">
        <f>'５月 '!$P$45</f>
        <v>0</v>
      </c>
      <c r="Y29" s="303"/>
      <c r="Z29" s="312"/>
      <c r="AA29" s="317"/>
      <c r="AB29" s="313"/>
    </row>
    <row r="30" spans="1:28" s="105" customFormat="1" ht="16.5" customHeight="1" x14ac:dyDescent="0.15">
      <c r="A30" s="106"/>
      <c r="B30" s="58">
        <v>6</v>
      </c>
      <c r="C30" s="302">
        <f>'６月 '!BP54</f>
        <v>0</v>
      </c>
      <c r="D30" s="303"/>
      <c r="E30" s="312"/>
      <c r="F30" s="313"/>
      <c r="G30" s="302">
        <f>'６月 '!BQ54</f>
        <v>0</v>
      </c>
      <c r="H30" s="303"/>
      <c r="I30" s="302">
        <f>'６月 '!BR54</f>
        <v>0</v>
      </c>
      <c r="J30" s="303"/>
      <c r="K30" s="302">
        <f>'６月 '!BS54</f>
        <v>0</v>
      </c>
      <c r="L30" s="303"/>
      <c r="M30" s="302">
        <f>'６月 '!BT54</f>
        <v>0</v>
      </c>
      <c r="N30" s="303"/>
      <c r="O30" s="195">
        <f>'６月 '!BU54</f>
        <v>0</v>
      </c>
      <c r="P30" s="195">
        <f>'６月 '!BV54</f>
        <v>0</v>
      </c>
      <c r="Q30" s="302">
        <f>'６月 '!BW54</f>
        <v>0</v>
      </c>
      <c r="R30" s="304"/>
      <c r="S30" s="303"/>
      <c r="T30" s="302">
        <f>'６月 '!BX54</f>
        <v>0</v>
      </c>
      <c r="U30" s="303"/>
      <c r="V30" s="305">
        <f t="shared" si="0"/>
        <v>0</v>
      </c>
      <c r="W30" s="306"/>
      <c r="X30" s="302">
        <f>'６月 '!$P$45</f>
        <v>0</v>
      </c>
      <c r="Y30" s="303"/>
      <c r="Z30" s="312"/>
      <c r="AA30" s="317"/>
      <c r="AB30" s="313"/>
    </row>
    <row r="31" spans="1:28" s="105" customFormat="1" ht="16.5" customHeight="1" x14ac:dyDescent="0.15">
      <c r="A31" s="106"/>
      <c r="B31" s="58">
        <v>7</v>
      </c>
      <c r="C31" s="302">
        <f>'７月'!BP54</f>
        <v>0</v>
      </c>
      <c r="D31" s="303"/>
      <c r="E31" s="312"/>
      <c r="F31" s="313"/>
      <c r="G31" s="302">
        <f>'７月'!BQ54</f>
        <v>0</v>
      </c>
      <c r="H31" s="303"/>
      <c r="I31" s="302">
        <f>'７月'!BR54</f>
        <v>0</v>
      </c>
      <c r="J31" s="303"/>
      <c r="K31" s="302">
        <f>'７月'!BS54</f>
        <v>0</v>
      </c>
      <c r="L31" s="303"/>
      <c r="M31" s="302">
        <f>'７月'!BT54</f>
        <v>0</v>
      </c>
      <c r="N31" s="303"/>
      <c r="O31" s="195">
        <f>'７月'!BU54</f>
        <v>0</v>
      </c>
      <c r="P31" s="195">
        <f>'７月'!BV54</f>
        <v>0</v>
      </c>
      <c r="Q31" s="302">
        <f>'７月'!BW54</f>
        <v>0</v>
      </c>
      <c r="R31" s="304"/>
      <c r="S31" s="303"/>
      <c r="T31" s="302">
        <f>'７月'!BX54</f>
        <v>0</v>
      </c>
      <c r="U31" s="303"/>
      <c r="V31" s="305">
        <f t="shared" si="0"/>
        <v>0</v>
      </c>
      <c r="W31" s="306"/>
      <c r="X31" s="302">
        <f>'７月'!$P$45</f>
        <v>0</v>
      </c>
      <c r="Y31" s="303"/>
      <c r="Z31" s="312"/>
      <c r="AA31" s="317"/>
      <c r="AB31" s="313"/>
    </row>
    <row r="32" spans="1:28" s="105" customFormat="1" ht="16.5" customHeight="1" x14ac:dyDescent="0.15">
      <c r="A32" s="106"/>
      <c r="B32" s="58">
        <v>8</v>
      </c>
      <c r="C32" s="302">
        <f>'８月 '!BP54</f>
        <v>0</v>
      </c>
      <c r="D32" s="303"/>
      <c r="E32" s="312"/>
      <c r="F32" s="313"/>
      <c r="G32" s="302">
        <f>'８月 '!BQ54</f>
        <v>0</v>
      </c>
      <c r="H32" s="303"/>
      <c r="I32" s="302">
        <f>'８月 '!BR54</f>
        <v>0</v>
      </c>
      <c r="J32" s="303"/>
      <c r="K32" s="302">
        <f>'８月 '!BS54</f>
        <v>0</v>
      </c>
      <c r="L32" s="303"/>
      <c r="M32" s="302">
        <f>'８月 '!BT54</f>
        <v>0</v>
      </c>
      <c r="N32" s="303"/>
      <c r="O32" s="195">
        <f>'８月 '!BU54</f>
        <v>0</v>
      </c>
      <c r="P32" s="195">
        <f>'８月 '!BV54</f>
        <v>0</v>
      </c>
      <c r="Q32" s="302">
        <f>'８月 '!BW54</f>
        <v>0</v>
      </c>
      <c r="R32" s="304"/>
      <c r="S32" s="303"/>
      <c r="T32" s="302">
        <f>'８月 '!BX54</f>
        <v>0</v>
      </c>
      <c r="U32" s="303"/>
      <c r="V32" s="305">
        <f t="shared" si="0"/>
        <v>0</v>
      </c>
      <c r="W32" s="306"/>
      <c r="X32" s="302">
        <f>'８月 '!$P$45</f>
        <v>0</v>
      </c>
      <c r="Y32" s="303"/>
      <c r="Z32" s="312"/>
      <c r="AA32" s="317"/>
      <c r="AB32" s="313"/>
    </row>
    <row r="33" spans="1:28" s="105" customFormat="1" ht="16.5" customHeight="1" x14ac:dyDescent="0.15">
      <c r="A33" s="106"/>
      <c r="B33" s="58">
        <v>9</v>
      </c>
      <c r="C33" s="302">
        <f>'９月 '!BP54</f>
        <v>0</v>
      </c>
      <c r="D33" s="303"/>
      <c r="E33" s="312"/>
      <c r="F33" s="313"/>
      <c r="G33" s="302">
        <f>'９月 '!BQ54</f>
        <v>0</v>
      </c>
      <c r="H33" s="303"/>
      <c r="I33" s="302">
        <f>'９月 '!BR54</f>
        <v>0</v>
      </c>
      <c r="J33" s="303"/>
      <c r="K33" s="302">
        <f>'９月 '!BS54</f>
        <v>0</v>
      </c>
      <c r="L33" s="303"/>
      <c r="M33" s="302">
        <f>'９月 '!BT54</f>
        <v>0</v>
      </c>
      <c r="N33" s="303"/>
      <c r="O33" s="195">
        <f>'９月 '!BU54</f>
        <v>0</v>
      </c>
      <c r="P33" s="195">
        <f>'９月 '!BV54</f>
        <v>0</v>
      </c>
      <c r="Q33" s="302">
        <f>'９月 '!BW54</f>
        <v>0</v>
      </c>
      <c r="R33" s="304"/>
      <c r="S33" s="303"/>
      <c r="T33" s="302">
        <f>'９月 '!BX54</f>
        <v>0</v>
      </c>
      <c r="U33" s="303"/>
      <c r="V33" s="305">
        <f t="shared" si="0"/>
        <v>0</v>
      </c>
      <c r="W33" s="306"/>
      <c r="X33" s="302">
        <f>'９月 '!$P$45</f>
        <v>0</v>
      </c>
      <c r="Y33" s="303"/>
      <c r="Z33" s="312"/>
      <c r="AA33" s="317"/>
      <c r="AB33" s="313"/>
    </row>
    <row r="34" spans="1:28" s="105" customFormat="1" ht="16.5" customHeight="1" x14ac:dyDescent="0.15">
      <c r="A34" s="106"/>
      <c r="B34" s="58">
        <v>10</v>
      </c>
      <c r="C34" s="302">
        <f>'10月 '!BP54</f>
        <v>0</v>
      </c>
      <c r="D34" s="303"/>
      <c r="E34" s="312"/>
      <c r="F34" s="313"/>
      <c r="G34" s="302">
        <f>'10月 '!BQ54</f>
        <v>0</v>
      </c>
      <c r="H34" s="303"/>
      <c r="I34" s="302">
        <f>'10月 '!BR54</f>
        <v>0</v>
      </c>
      <c r="J34" s="303"/>
      <c r="K34" s="302">
        <f>'10月 '!BS54</f>
        <v>0</v>
      </c>
      <c r="L34" s="303"/>
      <c r="M34" s="302">
        <f>'10月 '!BT54</f>
        <v>0</v>
      </c>
      <c r="N34" s="303"/>
      <c r="O34" s="195">
        <f>'10月 '!BU54</f>
        <v>0</v>
      </c>
      <c r="P34" s="195">
        <f>'10月 '!BV54</f>
        <v>0</v>
      </c>
      <c r="Q34" s="302">
        <f>'10月 '!BW54</f>
        <v>0</v>
      </c>
      <c r="R34" s="304"/>
      <c r="S34" s="303"/>
      <c r="T34" s="302">
        <f>'10月 '!BX54</f>
        <v>0</v>
      </c>
      <c r="U34" s="303"/>
      <c r="V34" s="305">
        <f>SUM(C34:U34)</f>
        <v>0</v>
      </c>
      <c r="W34" s="306"/>
      <c r="X34" s="302">
        <f>'10月 '!$P$45</f>
        <v>0</v>
      </c>
      <c r="Y34" s="303"/>
      <c r="Z34" s="312"/>
      <c r="AA34" s="317"/>
      <c r="AB34" s="313"/>
    </row>
    <row r="35" spans="1:28" s="105" customFormat="1" ht="16.5" customHeight="1" x14ac:dyDescent="0.15">
      <c r="A35" s="106"/>
      <c r="B35" s="58">
        <v>11</v>
      </c>
      <c r="C35" s="302">
        <f>'11月 '!BP54</f>
        <v>0</v>
      </c>
      <c r="D35" s="303"/>
      <c r="E35" s="312"/>
      <c r="F35" s="313"/>
      <c r="G35" s="302">
        <f>'11月 '!BQ54</f>
        <v>0</v>
      </c>
      <c r="H35" s="303"/>
      <c r="I35" s="302">
        <f>'11月 '!BR54</f>
        <v>0</v>
      </c>
      <c r="J35" s="303"/>
      <c r="K35" s="302">
        <f>'11月 '!BS54</f>
        <v>0</v>
      </c>
      <c r="L35" s="303"/>
      <c r="M35" s="302">
        <f>'11月 '!BT54</f>
        <v>0</v>
      </c>
      <c r="N35" s="303"/>
      <c r="O35" s="195">
        <f>'11月 '!BU54</f>
        <v>0</v>
      </c>
      <c r="P35" s="195">
        <f>'11月 '!BV54</f>
        <v>0</v>
      </c>
      <c r="Q35" s="302">
        <f>'11月 '!BW54</f>
        <v>0</v>
      </c>
      <c r="R35" s="304"/>
      <c r="S35" s="303"/>
      <c r="T35" s="302">
        <f>'11月 '!BX54</f>
        <v>0</v>
      </c>
      <c r="U35" s="303"/>
      <c r="V35" s="305">
        <f>SUM(C35:U35)</f>
        <v>0</v>
      </c>
      <c r="W35" s="306"/>
      <c r="X35" s="302">
        <f>'11月 '!$P$45</f>
        <v>0</v>
      </c>
      <c r="Y35" s="303"/>
      <c r="Z35" s="312"/>
      <c r="AA35" s="317"/>
      <c r="AB35" s="313"/>
    </row>
    <row r="36" spans="1:28" s="105" customFormat="1" ht="16.5" customHeight="1" x14ac:dyDescent="0.15">
      <c r="A36" s="106"/>
      <c r="B36" s="58">
        <v>12</v>
      </c>
      <c r="C36" s="302">
        <f>'12月'!BP54</f>
        <v>0</v>
      </c>
      <c r="D36" s="303"/>
      <c r="E36" s="312"/>
      <c r="F36" s="313"/>
      <c r="G36" s="302">
        <f>'12月'!BQ54</f>
        <v>0</v>
      </c>
      <c r="H36" s="303"/>
      <c r="I36" s="302">
        <f>'12月'!BR54</f>
        <v>0</v>
      </c>
      <c r="J36" s="303"/>
      <c r="K36" s="302">
        <f>'12月'!BS54</f>
        <v>0</v>
      </c>
      <c r="L36" s="303"/>
      <c r="M36" s="302">
        <f>'12月'!BT54</f>
        <v>0</v>
      </c>
      <c r="N36" s="303"/>
      <c r="O36" s="195">
        <f>'12月'!BU54</f>
        <v>0</v>
      </c>
      <c r="P36" s="195">
        <f>'12月'!BV54</f>
        <v>0</v>
      </c>
      <c r="Q36" s="302">
        <f>'12月'!BW54</f>
        <v>0</v>
      </c>
      <c r="R36" s="304"/>
      <c r="S36" s="303"/>
      <c r="T36" s="302">
        <f>'12月'!BX54</f>
        <v>0</v>
      </c>
      <c r="U36" s="303"/>
      <c r="V36" s="305">
        <f t="shared" ref="V36:V38" si="1">SUM(C36:U36)</f>
        <v>0</v>
      </c>
      <c r="W36" s="306"/>
      <c r="X36" s="302">
        <f>'12月'!$P$45</f>
        <v>0</v>
      </c>
      <c r="Y36" s="303"/>
      <c r="Z36" s="312"/>
      <c r="AA36" s="317"/>
      <c r="AB36" s="313"/>
    </row>
    <row r="37" spans="1:28" s="105" customFormat="1" ht="16.5" customHeight="1" x14ac:dyDescent="0.15">
      <c r="A37" s="106"/>
      <c r="B37" s="58">
        <v>1</v>
      </c>
      <c r="C37" s="302">
        <f>'１月'!BP54</f>
        <v>0</v>
      </c>
      <c r="D37" s="303"/>
      <c r="E37" s="312"/>
      <c r="F37" s="313"/>
      <c r="G37" s="302">
        <f>'１月'!BQ54</f>
        <v>0</v>
      </c>
      <c r="H37" s="303"/>
      <c r="I37" s="302">
        <f>'１月'!BR54</f>
        <v>0</v>
      </c>
      <c r="J37" s="303"/>
      <c r="K37" s="302">
        <f>'１月'!BS54</f>
        <v>0</v>
      </c>
      <c r="L37" s="303"/>
      <c r="M37" s="302">
        <f>'１月'!BT54</f>
        <v>0</v>
      </c>
      <c r="N37" s="303"/>
      <c r="O37" s="195">
        <f>'１月'!BU54</f>
        <v>0</v>
      </c>
      <c r="P37" s="195">
        <f>'１月'!BV54</f>
        <v>0</v>
      </c>
      <c r="Q37" s="302">
        <f>'１月'!BW54</f>
        <v>0</v>
      </c>
      <c r="R37" s="304"/>
      <c r="S37" s="303"/>
      <c r="T37" s="302">
        <f>'１月'!BX54</f>
        <v>0</v>
      </c>
      <c r="U37" s="303"/>
      <c r="V37" s="305">
        <f t="shared" si="1"/>
        <v>0</v>
      </c>
      <c r="W37" s="306"/>
      <c r="X37" s="302">
        <f>'１月'!$P$45</f>
        <v>0</v>
      </c>
      <c r="Y37" s="303"/>
      <c r="Z37" s="312"/>
      <c r="AA37" s="317"/>
      <c r="AB37" s="313"/>
    </row>
    <row r="38" spans="1:28" s="105" customFormat="1" ht="16.5" customHeight="1" x14ac:dyDescent="0.15">
      <c r="A38" s="106"/>
      <c r="B38" s="58">
        <v>2</v>
      </c>
      <c r="C38" s="302">
        <f>'２月'!BP54</f>
        <v>0</v>
      </c>
      <c r="D38" s="303"/>
      <c r="E38" s="314"/>
      <c r="F38" s="315"/>
      <c r="G38" s="302">
        <f>'２月'!BQ54</f>
        <v>0</v>
      </c>
      <c r="H38" s="303"/>
      <c r="I38" s="302">
        <f>'２月'!BR54</f>
        <v>0</v>
      </c>
      <c r="J38" s="303"/>
      <c r="K38" s="302">
        <f>'２月'!BS54</f>
        <v>0</v>
      </c>
      <c r="L38" s="303"/>
      <c r="M38" s="302">
        <f>'２月'!BT54</f>
        <v>0</v>
      </c>
      <c r="N38" s="303"/>
      <c r="O38" s="195">
        <f>'２月'!BU54</f>
        <v>0</v>
      </c>
      <c r="P38" s="195">
        <f>'２月'!BV54</f>
        <v>0</v>
      </c>
      <c r="Q38" s="302">
        <f>'２月'!BW54</f>
        <v>0</v>
      </c>
      <c r="R38" s="304"/>
      <c r="S38" s="303"/>
      <c r="T38" s="302">
        <f>'２月'!BX54</f>
        <v>0</v>
      </c>
      <c r="U38" s="303"/>
      <c r="V38" s="305">
        <f t="shared" si="1"/>
        <v>0</v>
      </c>
      <c r="W38" s="306"/>
      <c r="X38" s="302">
        <f>'２月'!$P$45</f>
        <v>0</v>
      </c>
      <c r="Y38" s="303"/>
      <c r="Z38" s="314"/>
      <c r="AA38" s="318"/>
      <c r="AB38" s="315"/>
    </row>
    <row r="39" spans="1:28" s="105" customFormat="1" ht="16.5" customHeight="1" x14ac:dyDescent="0.15">
      <c r="A39" s="106"/>
      <c r="B39" s="58" t="s">
        <v>38</v>
      </c>
      <c r="C39" s="307">
        <f>SUM(C28:D38)</f>
        <v>0</v>
      </c>
      <c r="D39" s="308"/>
      <c r="E39" s="305">
        <f t="shared" ref="E39" si="2">$AC$31</f>
        <v>0</v>
      </c>
      <c r="F39" s="306"/>
      <c r="G39" s="305">
        <f t="shared" ref="G39" si="3">SUM(G28:H38)</f>
        <v>0</v>
      </c>
      <c r="H39" s="306"/>
      <c r="I39" s="305">
        <f>SUM(I28:J38)</f>
        <v>0</v>
      </c>
      <c r="J39" s="306"/>
      <c r="K39" s="307">
        <f>SUM(K28:L38)</f>
        <v>0</v>
      </c>
      <c r="L39" s="308"/>
      <c r="M39" s="307">
        <f>SUM(M28:N38)</f>
        <v>0</v>
      </c>
      <c r="N39" s="308"/>
      <c r="O39" s="204">
        <f>SUM(O28:O38)</f>
        <v>0</v>
      </c>
      <c r="P39" s="204">
        <f>SUM(P28:P38)</f>
        <v>0</v>
      </c>
      <c r="Q39" s="307">
        <f>SUM(Q28:S38)</f>
        <v>0</v>
      </c>
      <c r="R39" s="309"/>
      <c r="S39" s="308"/>
      <c r="T39" s="307">
        <f>SUM(T28:U38)</f>
        <v>0</v>
      </c>
      <c r="U39" s="308"/>
      <c r="V39" s="305">
        <f>SUM(V28:W38)</f>
        <v>0</v>
      </c>
      <c r="W39" s="306"/>
      <c r="X39" s="305">
        <f>SUM(X28:Y38)</f>
        <v>0</v>
      </c>
      <c r="Y39" s="306"/>
      <c r="Z39" s="292"/>
      <c r="AA39" s="293"/>
      <c r="AB39" s="294"/>
    </row>
    <row r="40" spans="1:28" s="105" customFormat="1" ht="11.25" customHeight="1" x14ac:dyDescent="0.15">
      <c r="A40" s="106"/>
      <c r="B40" s="171"/>
      <c r="C40" s="171"/>
      <c r="D40" s="171"/>
      <c r="E40" s="171"/>
      <c r="F40" s="171"/>
      <c r="G40" s="171"/>
      <c r="H40" s="171"/>
      <c r="I40" s="171"/>
      <c r="J40" s="171"/>
      <c r="K40" s="171"/>
      <c r="L40" s="217"/>
      <c r="M40" s="217"/>
      <c r="N40" s="217"/>
      <c r="O40" s="217"/>
      <c r="P40" s="171"/>
      <c r="Q40" s="171"/>
      <c r="R40" s="171"/>
      <c r="S40" s="171"/>
      <c r="T40" s="171"/>
      <c r="U40" s="171"/>
      <c r="V40" s="171"/>
      <c r="W40" s="171"/>
      <c r="X40" s="171"/>
      <c r="Y40" s="171"/>
      <c r="Z40" s="171"/>
      <c r="AA40" s="171"/>
      <c r="AB40" s="171"/>
    </row>
    <row r="41" spans="1:28" s="105" customFormat="1" ht="16.5" customHeight="1" x14ac:dyDescent="0.15">
      <c r="A41" s="106"/>
      <c r="B41" s="295" t="s">
        <v>200</v>
      </c>
      <c r="C41" s="296"/>
      <c r="D41" s="296"/>
      <c r="E41" s="297">
        <f>SUM(C39,I39,K39,M39)</f>
        <v>0</v>
      </c>
      <c r="F41" s="297"/>
      <c r="G41" s="298" t="s">
        <v>15</v>
      </c>
      <c r="H41" s="299"/>
      <c r="I41" s="188"/>
      <c r="J41" s="188"/>
      <c r="K41" s="188"/>
      <c r="L41" s="290"/>
      <c r="M41" s="290"/>
      <c r="N41" s="223"/>
      <c r="O41" s="221"/>
      <c r="P41" s="300" t="s">
        <v>63</v>
      </c>
      <c r="Q41" s="301"/>
      <c r="R41" s="297">
        <f>SUM(O39:P39)</f>
        <v>0</v>
      </c>
      <c r="S41" s="297"/>
      <c r="T41" s="298" t="s">
        <v>15</v>
      </c>
      <c r="U41" s="299"/>
      <c r="V41" s="188"/>
      <c r="W41" s="188"/>
      <c r="X41" s="188"/>
      <c r="Y41" s="291"/>
      <c r="Z41" s="291"/>
      <c r="AA41" s="291"/>
      <c r="AB41" s="188"/>
    </row>
    <row r="42" spans="1:28" s="105" customFormat="1" ht="16.5" customHeight="1" x14ac:dyDescent="0.15">
      <c r="A42" s="106"/>
      <c r="B42" s="189"/>
      <c r="C42" s="190"/>
      <c r="D42" s="190"/>
      <c r="E42" s="287" t="e">
        <f>E41/$AC45*100</f>
        <v>#DIV/0!</v>
      </c>
      <c r="F42" s="287"/>
      <c r="G42" s="288" t="s">
        <v>156</v>
      </c>
      <c r="H42" s="289"/>
      <c r="I42" s="188"/>
      <c r="J42" s="188"/>
      <c r="K42" s="188"/>
      <c r="L42" s="290"/>
      <c r="M42" s="290"/>
      <c r="N42" s="220"/>
      <c r="O42" s="221"/>
      <c r="P42" s="222"/>
      <c r="Q42" s="191"/>
      <c r="R42" s="287" t="e">
        <f>R41/$AC45*100</f>
        <v>#DIV/0!</v>
      </c>
      <c r="S42" s="287" t="e">
        <f t="shared" ref="S42" si="4">S41/$U39*100</f>
        <v>#DIV/0!</v>
      </c>
      <c r="T42" s="288" t="s">
        <v>156</v>
      </c>
      <c r="U42" s="289"/>
      <c r="V42" s="188"/>
      <c r="W42" s="188"/>
      <c r="X42" s="188"/>
      <c r="Y42" s="291"/>
      <c r="Z42" s="291"/>
      <c r="AA42" s="291"/>
      <c r="AB42" s="188"/>
    </row>
    <row r="43" spans="1:28" s="105" customFormat="1" ht="6" customHeight="1" x14ac:dyDescent="0.15">
      <c r="A43" s="106"/>
      <c r="B43" s="171"/>
      <c r="C43" s="171"/>
      <c r="D43" s="171"/>
      <c r="E43" s="171"/>
      <c r="F43" s="171"/>
      <c r="G43" s="171"/>
      <c r="H43" s="171"/>
      <c r="I43" s="171"/>
      <c r="J43" s="171"/>
      <c r="K43" s="171"/>
      <c r="L43" s="171"/>
      <c r="M43" s="171"/>
      <c r="N43" s="171"/>
      <c r="O43" s="171"/>
      <c r="P43" s="171"/>
      <c r="Q43" s="171"/>
      <c r="R43" s="171"/>
      <c r="S43" s="171"/>
      <c r="T43" s="192"/>
      <c r="U43" s="171"/>
      <c r="V43" s="171"/>
      <c r="W43" s="171"/>
      <c r="X43" s="171"/>
      <c r="Y43" s="171"/>
      <c r="Z43" s="171"/>
      <c r="AA43" s="171"/>
      <c r="AB43" s="171"/>
    </row>
    <row r="44" spans="1:28" s="105" customFormat="1" ht="15" customHeight="1" x14ac:dyDescent="0.15">
      <c r="A44" s="106"/>
      <c r="B44" s="205" t="s">
        <v>49</v>
      </c>
      <c r="C44" s="206"/>
      <c r="D44" s="206"/>
      <c r="E44" s="206"/>
      <c r="F44" s="206"/>
      <c r="G44" s="207"/>
      <c r="H44" s="207"/>
      <c r="I44" s="206"/>
      <c r="J44" s="206"/>
      <c r="K44" s="206"/>
      <c r="L44" s="217"/>
      <c r="M44" s="217"/>
      <c r="N44" s="206" t="s">
        <v>54</v>
      </c>
      <c r="O44" s="206"/>
      <c r="P44" s="206"/>
      <c r="Q44" s="206"/>
      <c r="R44" s="206"/>
      <c r="S44" s="206"/>
      <c r="T44" s="206"/>
      <c r="U44" s="206"/>
      <c r="V44" s="206"/>
      <c r="W44" s="206"/>
      <c r="X44" s="206"/>
      <c r="Y44" s="212"/>
      <c r="Z44" s="212"/>
      <c r="AA44" s="212"/>
      <c r="AB44" s="213"/>
    </row>
    <row r="45" spans="1:28" s="105" customFormat="1" ht="15" customHeight="1" x14ac:dyDescent="0.15">
      <c r="A45" s="106"/>
      <c r="B45" s="208" t="s">
        <v>50</v>
      </c>
      <c r="C45" s="112"/>
      <c r="D45" s="111" t="s">
        <v>185</v>
      </c>
      <c r="E45" s="111"/>
      <c r="F45" s="111"/>
      <c r="G45" s="112"/>
      <c r="H45" s="112"/>
      <c r="I45" s="111"/>
      <c r="J45" s="111"/>
      <c r="K45" s="111"/>
      <c r="L45" s="172"/>
      <c r="M45" s="172"/>
      <c r="N45" s="112" t="s">
        <v>186</v>
      </c>
      <c r="O45" s="112"/>
      <c r="P45" s="112"/>
      <c r="Q45" s="112"/>
      <c r="R45" s="112"/>
      <c r="S45" s="112"/>
      <c r="T45" s="112"/>
      <c r="U45" s="112"/>
      <c r="V45" s="112"/>
      <c r="W45" s="112"/>
      <c r="X45" s="111"/>
      <c r="Y45" s="197"/>
      <c r="Z45" s="197"/>
      <c r="AA45" s="197"/>
      <c r="AB45" s="214"/>
    </row>
    <row r="46" spans="1:28" s="105" customFormat="1" ht="15" customHeight="1" x14ac:dyDescent="0.15">
      <c r="A46" s="106"/>
      <c r="B46" s="208" t="s">
        <v>51</v>
      </c>
      <c r="C46" s="112"/>
      <c r="D46" s="111" t="s">
        <v>187</v>
      </c>
      <c r="E46" s="111"/>
      <c r="F46" s="111"/>
      <c r="G46" s="112"/>
      <c r="H46" s="112"/>
      <c r="I46" s="111"/>
      <c r="J46" s="111"/>
      <c r="K46" s="111"/>
      <c r="L46" s="172"/>
      <c r="M46" s="172"/>
      <c r="N46" s="112" t="s">
        <v>186</v>
      </c>
      <c r="O46" s="112"/>
      <c r="P46" s="112"/>
      <c r="Q46" s="112"/>
      <c r="R46" s="112"/>
      <c r="S46" s="112"/>
      <c r="T46" s="112"/>
      <c r="U46" s="112"/>
      <c r="V46" s="112"/>
      <c r="W46" s="112"/>
      <c r="X46" s="111"/>
      <c r="Y46" s="197"/>
      <c r="Z46" s="197"/>
      <c r="AA46" s="197"/>
      <c r="AB46" s="214"/>
    </row>
    <row r="47" spans="1:28" s="105" customFormat="1" ht="15" customHeight="1" x14ac:dyDescent="0.15">
      <c r="A47" s="106"/>
      <c r="B47" s="208" t="s">
        <v>52</v>
      </c>
      <c r="C47" s="112"/>
      <c r="D47" s="111" t="s">
        <v>185</v>
      </c>
      <c r="E47" s="111"/>
      <c r="F47" s="111"/>
      <c r="G47" s="112"/>
      <c r="H47" s="112"/>
      <c r="I47" s="111"/>
      <c r="J47" s="111"/>
      <c r="K47" s="111"/>
      <c r="L47" s="172"/>
      <c r="M47" s="172"/>
      <c r="N47" s="111" t="s">
        <v>55</v>
      </c>
      <c r="O47" s="111"/>
      <c r="P47" s="111"/>
      <c r="Q47" s="111"/>
      <c r="R47" s="111"/>
      <c r="S47" s="111"/>
      <c r="T47" s="111"/>
      <c r="U47" s="111"/>
      <c r="V47" s="111"/>
      <c r="W47" s="111"/>
      <c r="X47" s="111"/>
      <c r="Y47" s="196"/>
      <c r="Z47" s="196"/>
      <c r="AA47" s="196"/>
      <c r="AB47" s="214"/>
    </row>
    <row r="48" spans="1:28" s="105" customFormat="1" ht="15" customHeight="1" x14ac:dyDescent="0.15">
      <c r="A48" s="106"/>
      <c r="B48" s="208"/>
      <c r="C48" s="112"/>
      <c r="D48" s="111" t="s">
        <v>188</v>
      </c>
      <c r="E48" s="111"/>
      <c r="F48" s="111"/>
      <c r="G48" s="111"/>
      <c r="H48" s="111"/>
      <c r="I48" s="111"/>
      <c r="J48" s="111"/>
      <c r="K48" s="111"/>
      <c r="L48" s="172"/>
      <c r="M48" s="172"/>
      <c r="N48" s="112" t="s">
        <v>189</v>
      </c>
      <c r="O48" s="112"/>
      <c r="P48" s="112"/>
      <c r="Q48" s="112"/>
      <c r="R48" s="112"/>
      <c r="S48" s="112"/>
      <c r="T48" s="112"/>
      <c r="U48" s="112"/>
      <c r="V48" s="112"/>
      <c r="W48" s="112"/>
      <c r="X48" s="111"/>
      <c r="Y48" s="197"/>
      <c r="Z48" s="197"/>
      <c r="AA48" s="197"/>
      <c r="AB48" s="214"/>
    </row>
    <row r="49" spans="1:28" s="105" customFormat="1" ht="15" customHeight="1" x14ac:dyDescent="0.15">
      <c r="A49" s="106"/>
      <c r="B49" s="208" t="s">
        <v>57</v>
      </c>
      <c r="C49" s="112"/>
      <c r="D49" s="111" t="s">
        <v>190</v>
      </c>
      <c r="E49" s="111"/>
      <c r="F49" s="111"/>
      <c r="G49" s="111"/>
      <c r="H49" s="111"/>
      <c r="I49" s="111"/>
      <c r="J49" s="111"/>
      <c r="K49" s="111"/>
      <c r="L49" s="172"/>
      <c r="M49" s="172"/>
      <c r="N49" s="111"/>
      <c r="O49" s="111"/>
      <c r="P49" s="111"/>
      <c r="Q49" s="111"/>
      <c r="R49" s="111"/>
      <c r="S49" s="111"/>
      <c r="T49" s="111"/>
      <c r="U49" s="111"/>
      <c r="V49" s="111"/>
      <c r="W49" s="111"/>
      <c r="X49" s="111"/>
      <c r="Y49" s="196"/>
      <c r="Z49" s="196"/>
      <c r="AA49" s="196"/>
      <c r="AB49" s="214"/>
    </row>
    <row r="50" spans="1:28" s="105" customFormat="1" ht="15" customHeight="1" x14ac:dyDescent="0.15">
      <c r="A50" s="106"/>
      <c r="B50" s="208" t="s">
        <v>53</v>
      </c>
      <c r="C50" s="112"/>
      <c r="D50" s="111" t="s">
        <v>206</v>
      </c>
      <c r="E50" s="111"/>
      <c r="F50" s="111"/>
      <c r="G50" s="111"/>
      <c r="H50" s="111"/>
      <c r="I50" s="111"/>
      <c r="J50" s="111"/>
      <c r="K50" s="111"/>
      <c r="L50" s="172"/>
      <c r="M50" s="172"/>
      <c r="N50" s="111" t="s">
        <v>56</v>
      </c>
      <c r="O50" s="111"/>
      <c r="P50" s="111"/>
      <c r="Q50" s="111"/>
      <c r="R50" s="111"/>
      <c r="S50" s="111"/>
      <c r="T50" s="111"/>
      <c r="U50" s="111"/>
      <c r="V50" s="111"/>
      <c r="W50" s="111"/>
      <c r="X50" s="111"/>
      <c r="Y50" s="196"/>
      <c r="Z50" s="196"/>
      <c r="AA50" s="196"/>
      <c r="AB50" s="214"/>
    </row>
    <row r="51" spans="1:28" s="105" customFormat="1" ht="15" customHeight="1" x14ac:dyDescent="0.15">
      <c r="A51" s="106"/>
      <c r="B51" s="209"/>
      <c r="C51" s="210"/>
      <c r="D51" s="210"/>
      <c r="E51" s="210"/>
      <c r="F51" s="210"/>
      <c r="G51" s="210"/>
      <c r="H51" s="210"/>
      <c r="I51" s="210"/>
      <c r="J51" s="210"/>
      <c r="K51" s="210"/>
      <c r="L51" s="218"/>
      <c r="M51" s="218"/>
      <c r="N51" s="211" t="s">
        <v>186</v>
      </c>
      <c r="O51" s="211"/>
      <c r="P51" s="211"/>
      <c r="Q51" s="211"/>
      <c r="R51" s="211"/>
      <c r="S51" s="211"/>
      <c r="T51" s="211"/>
      <c r="U51" s="211"/>
      <c r="V51" s="211"/>
      <c r="W51" s="211"/>
      <c r="X51" s="210"/>
      <c r="Y51" s="215"/>
      <c r="Z51" s="215"/>
      <c r="AA51" s="215"/>
      <c r="AB51" s="216"/>
    </row>
    <row r="52" spans="1:28" s="105" customFormat="1" ht="7.5" customHeight="1" x14ac:dyDescent="0.15">
      <c r="A52" s="106"/>
      <c r="B52" s="172"/>
      <c r="C52" s="172"/>
      <c r="D52" s="172"/>
      <c r="E52" s="172"/>
      <c r="F52" s="172"/>
      <c r="G52" s="172"/>
      <c r="H52" s="172"/>
      <c r="I52" s="172"/>
      <c r="J52" s="172"/>
      <c r="K52" s="172"/>
      <c r="L52" s="172"/>
      <c r="M52" s="172"/>
      <c r="N52" s="172"/>
      <c r="O52" s="172"/>
      <c r="P52" s="193"/>
      <c r="Q52" s="193"/>
      <c r="R52" s="193"/>
      <c r="S52" s="193"/>
      <c r="T52" s="193"/>
      <c r="U52" s="193"/>
      <c r="V52" s="193"/>
      <c r="W52" s="194"/>
      <c r="X52" s="194"/>
      <c r="Y52" s="194"/>
      <c r="Z52" s="194"/>
      <c r="AA52" s="194"/>
      <c r="AB52" s="172"/>
    </row>
    <row r="53" spans="1:28" s="105" customFormat="1" ht="12" customHeight="1" x14ac:dyDescent="0.15">
      <c r="A53" s="250"/>
      <c r="B53" s="276" t="s">
        <v>217</v>
      </c>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row>
    <row r="54" spans="1:28" s="105" customFormat="1" ht="12" customHeight="1" x14ac:dyDescent="0.15">
      <c r="A54" s="250"/>
      <c r="B54" s="276" t="s">
        <v>218</v>
      </c>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row>
    <row r="55" spans="1:28" s="105" customFormat="1" ht="12" customHeight="1" x14ac:dyDescent="0.15">
      <c r="A55" s="250"/>
      <c r="B55" s="276" t="s">
        <v>219</v>
      </c>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row>
    <row r="56" spans="1:28" ht="12" customHeight="1" x14ac:dyDescent="0.15">
      <c r="A56" s="99"/>
      <c r="B56" s="276" t="s">
        <v>220</v>
      </c>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row>
    <row r="57" spans="1:28" ht="12" customHeight="1" x14ac:dyDescent="0.15">
      <c r="A57" s="99"/>
      <c r="B57" s="276" t="s">
        <v>221</v>
      </c>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row>
    <row r="58" spans="1:28" ht="12" customHeight="1" x14ac:dyDescent="0.15">
      <c r="A58" s="99"/>
      <c r="B58" s="276" t="s">
        <v>222</v>
      </c>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row>
    <row r="59" spans="1:28" ht="12" customHeight="1" x14ac:dyDescent="0.15">
      <c r="A59" s="99"/>
      <c r="B59" s="276" t="s">
        <v>223</v>
      </c>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row>
    <row r="60" spans="1:28" ht="12" customHeight="1" x14ac:dyDescent="0.15">
      <c r="A60" s="99"/>
      <c r="B60" s="276" t="s">
        <v>224</v>
      </c>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row>
    <row r="61" spans="1:28" ht="12" customHeight="1" x14ac:dyDescent="0.15">
      <c r="A61" s="99"/>
      <c r="B61" s="276" t="s">
        <v>225</v>
      </c>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row>
    <row r="62" spans="1:28" ht="12" customHeight="1" x14ac:dyDescent="0.15">
      <c r="A62" s="99"/>
      <c r="B62" s="276" t="s">
        <v>226</v>
      </c>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row>
    <row r="63" spans="1:28" ht="12" customHeight="1" x14ac:dyDescent="0.15">
      <c r="A63" s="99"/>
      <c r="B63" s="277" t="s">
        <v>227</v>
      </c>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row>
    <row r="64" spans="1:28" ht="12" customHeight="1" x14ac:dyDescent="0.15">
      <c r="A64" s="99"/>
      <c r="B64" s="277" t="s">
        <v>228</v>
      </c>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row>
    <row r="65" spans="1:28" ht="12" customHeight="1" x14ac:dyDescent="0.15">
      <c r="A65" s="99"/>
      <c r="B65" s="277" t="s">
        <v>229</v>
      </c>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row>
    <row r="66" spans="1:28" ht="12" customHeight="1" x14ac:dyDescent="0.15">
      <c r="A66" s="99"/>
      <c r="B66" s="277" t="s">
        <v>230</v>
      </c>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row>
    <row r="67" spans="1:28" ht="12" customHeight="1" x14ac:dyDescent="0.15">
      <c r="A67" s="99"/>
      <c r="B67" s="277" t="s">
        <v>231</v>
      </c>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row>
    <row r="68" spans="1:28" ht="12" customHeight="1" x14ac:dyDescent="0.15">
      <c r="A68" s="99"/>
      <c r="B68" s="277" t="s">
        <v>232</v>
      </c>
      <c r="C68" s="107"/>
      <c r="D68" s="99"/>
      <c r="E68" s="99"/>
      <c r="F68" s="99"/>
      <c r="G68" s="99"/>
      <c r="H68" s="99"/>
      <c r="I68" s="99"/>
      <c r="J68" s="99"/>
      <c r="K68" s="99"/>
      <c r="L68" s="99"/>
      <c r="M68" s="99"/>
      <c r="N68" s="99"/>
      <c r="O68" s="99"/>
      <c r="P68" s="99"/>
      <c r="Q68" s="99"/>
      <c r="R68" s="99"/>
      <c r="S68" s="99"/>
      <c r="T68" s="99"/>
      <c r="U68" s="99"/>
      <c r="V68" s="99"/>
      <c r="W68" s="99"/>
      <c r="X68" s="99"/>
      <c r="Y68" s="99"/>
      <c r="Z68" s="99"/>
      <c r="AA68" s="99"/>
      <c r="AB68" s="99"/>
    </row>
    <row r="69" spans="1:28" ht="12" customHeight="1" x14ac:dyDescent="0.15">
      <c r="A69" s="99"/>
      <c r="B69" s="277" t="s">
        <v>248</v>
      </c>
      <c r="C69" s="107"/>
      <c r="D69" s="99"/>
      <c r="E69" s="99"/>
      <c r="F69" s="99"/>
      <c r="G69" s="99"/>
      <c r="H69" s="99"/>
      <c r="I69" s="99"/>
      <c r="J69" s="99"/>
      <c r="K69" s="99"/>
      <c r="L69" s="99"/>
      <c r="M69" s="99"/>
      <c r="N69" s="99"/>
      <c r="O69" s="99"/>
      <c r="P69" s="99"/>
      <c r="Q69" s="99"/>
      <c r="R69" s="99"/>
      <c r="S69" s="99"/>
      <c r="T69" s="99"/>
      <c r="U69" s="99"/>
      <c r="V69" s="99"/>
      <c r="W69" s="99"/>
      <c r="X69" s="99"/>
      <c r="Y69" s="99"/>
      <c r="Z69" s="99"/>
      <c r="AA69" s="99"/>
      <c r="AB69" s="99"/>
    </row>
  </sheetData>
  <sheetProtection selectLockedCells="1" selectUnlockedCells="1"/>
  <protectedRanges>
    <protectedRange password="CECB" sqref="B13 P25:R25 P23:Q24 R28:R30 B20 P21:Q21 P22:R22 B21:F25 G21:O24 R34:R55" name="範囲1"/>
    <protectedRange password="CECB" sqref="B15 B16:C18 E15:F18" name="範囲1_2"/>
  </protectedRanges>
  <mergeCells count="166">
    <mergeCell ref="C28:D28"/>
    <mergeCell ref="G28:H28"/>
    <mergeCell ref="C34:D34"/>
    <mergeCell ref="G34:H34"/>
    <mergeCell ref="I34:J34"/>
    <mergeCell ref="C33:D33"/>
    <mergeCell ref="B16:C16"/>
    <mergeCell ref="D18:E18"/>
    <mergeCell ref="B14:AB14"/>
    <mergeCell ref="D16:N16"/>
    <mergeCell ref="O16:P17"/>
    <mergeCell ref="Q16:AB17"/>
    <mergeCell ref="B17:B19"/>
    <mergeCell ref="C17:D17"/>
    <mergeCell ref="E17:N17"/>
    <mergeCell ref="T28:U28"/>
    <mergeCell ref="C29:D29"/>
    <mergeCell ref="I28:J28"/>
    <mergeCell ref="T30:U30"/>
    <mergeCell ref="T32:U32"/>
    <mergeCell ref="G33:H33"/>
    <mergeCell ref="I33:J33"/>
    <mergeCell ref="T31:U31"/>
    <mergeCell ref="G31:H31"/>
    <mergeCell ref="I31:J31"/>
    <mergeCell ref="G32:H32"/>
    <mergeCell ref="T29:U29"/>
    <mergeCell ref="G30:H30"/>
    <mergeCell ref="I30:J30"/>
    <mergeCell ref="I32:J32"/>
    <mergeCell ref="C36:D36"/>
    <mergeCell ref="T34:U34"/>
    <mergeCell ref="C35:D35"/>
    <mergeCell ref="G35:H35"/>
    <mergeCell ref="I35:J35"/>
    <mergeCell ref="T35:U35"/>
    <mergeCell ref="T33:U33"/>
    <mergeCell ref="G29:H29"/>
    <mergeCell ref="I29:J29"/>
    <mergeCell ref="C30:D30"/>
    <mergeCell ref="C31:D31"/>
    <mergeCell ref="C32:D32"/>
    <mergeCell ref="M35:N35"/>
    <mergeCell ref="Q35:S35"/>
    <mergeCell ref="F18:G18"/>
    <mergeCell ref="H18:N18"/>
    <mergeCell ref="O18:P18"/>
    <mergeCell ref="Q18:S18"/>
    <mergeCell ref="T18:AB18"/>
    <mergeCell ref="C19:G19"/>
    <mergeCell ref="H19:J19"/>
    <mergeCell ref="K19:N19"/>
    <mergeCell ref="O19:P19"/>
    <mergeCell ref="Q19:S19"/>
    <mergeCell ref="T19:AB19"/>
    <mergeCell ref="F21:AB21"/>
    <mergeCell ref="B22:AB22"/>
    <mergeCell ref="B23:AB23"/>
    <mergeCell ref="B24:AB24"/>
    <mergeCell ref="B25:B27"/>
    <mergeCell ref="C25:U25"/>
    <mergeCell ref="V25:W27"/>
    <mergeCell ref="X25:Y27"/>
    <mergeCell ref="Z25:AB26"/>
    <mergeCell ref="C26:D27"/>
    <mergeCell ref="E26:H26"/>
    <mergeCell ref="I26:J27"/>
    <mergeCell ref="K26:L27"/>
    <mergeCell ref="M26:N27"/>
    <mergeCell ref="O26:O27"/>
    <mergeCell ref="P26:P27"/>
    <mergeCell ref="Q26:S27"/>
    <mergeCell ref="T26:U27"/>
    <mergeCell ref="E27:F27"/>
    <mergeCell ref="G27:H27"/>
    <mergeCell ref="Z28:AB38"/>
    <mergeCell ref="K29:L29"/>
    <mergeCell ref="M29:N29"/>
    <mergeCell ref="Q29:S29"/>
    <mergeCell ref="V29:W29"/>
    <mergeCell ref="X29:Y29"/>
    <mergeCell ref="K30:L30"/>
    <mergeCell ref="M30:N30"/>
    <mergeCell ref="Q30:S30"/>
    <mergeCell ref="V30:W30"/>
    <mergeCell ref="X30:Y30"/>
    <mergeCell ref="K31:L31"/>
    <mergeCell ref="M31:N31"/>
    <mergeCell ref="Q31:S31"/>
    <mergeCell ref="V31:W31"/>
    <mergeCell ref="X31:Y31"/>
    <mergeCell ref="K32:L32"/>
    <mergeCell ref="M32:N32"/>
    <mergeCell ref="Q32:S32"/>
    <mergeCell ref="V32:W32"/>
    <mergeCell ref="X32:Y32"/>
    <mergeCell ref="K33:L33"/>
    <mergeCell ref="M33:N33"/>
    <mergeCell ref="Q33:S33"/>
    <mergeCell ref="V35:W35"/>
    <mergeCell ref="X35:Y35"/>
    <mergeCell ref="K36:L36"/>
    <mergeCell ref="M36:N36"/>
    <mergeCell ref="Q36:S36"/>
    <mergeCell ref="V36:W36"/>
    <mergeCell ref="X36:Y36"/>
    <mergeCell ref="K35:L35"/>
    <mergeCell ref="T36:U36"/>
    <mergeCell ref="C37:D37"/>
    <mergeCell ref="G37:H37"/>
    <mergeCell ref="I37:J37"/>
    <mergeCell ref="K37:L37"/>
    <mergeCell ref="M37:N37"/>
    <mergeCell ref="Q37:S37"/>
    <mergeCell ref="T37:U37"/>
    <mergeCell ref="V37:W37"/>
    <mergeCell ref="X37:Y37"/>
    <mergeCell ref="E28:F38"/>
    <mergeCell ref="K28:L28"/>
    <mergeCell ref="M28:N28"/>
    <mergeCell ref="Q28:S28"/>
    <mergeCell ref="V28:W28"/>
    <mergeCell ref="X28:Y28"/>
    <mergeCell ref="V33:W33"/>
    <mergeCell ref="X33:Y33"/>
    <mergeCell ref="K34:L34"/>
    <mergeCell ref="M34:N34"/>
    <mergeCell ref="Q34:S34"/>
    <mergeCell ref="V34:W34"/>
    <mergeCell ref="X34:Y34"/>
    <mergeCell ref="G36:H36"/>
    <mergeCell ref="I36:J36"/>
    <mergeCell ref="C38:D38"/>
    <mergeCell ref="I38:J38"/>
    <mergeCell ref="K38:L38"/>
    <mergeCell ref="M38:N38"/>
    <mergeCell ref="Q38:S38"/>
    <mergeCell ref="V38:W38"/>
    <mergeCell ref="X38:Y38"/>
    <mergeCell ref="C39:D39"/>
    <mergeCell ref="I39:J39"/>
    <mergeCell ref="K39:L39"/>
    <mergeCell ref="M39:N39"/>
    <mergeCell ref="Q39:S39"/>
    <mergeCell ref="V39:W39"/>
    <mergeCell ref="X39:Y39"/>
    <mergeCell ref="G38:H38"/>
    <mergeCell ref="T38:U38"/>
    <mergeCell ref="E39:F39"/>
    <mergeCell ref="G39:H39"/>
    <mergeCell ref="T39:U39"/>
    <mergeCell ref="E42:F42"/>
    <mergeCell ref="G42:H42"/>
    <mergeCell ref="L42:M42"/>
    <mergeCell ref="R42:S42"/>
    <mergeCell ref="T42:U42"/>
    <mergeCell ref="Y42:AA42"/>
    <mergeCell ref="Z39:AB39"/>
    <mergeCell ref="B41:D41"/>
    <mergeCell ref="E41:F41"/>
    <mergeCell ref="G41:H41"/>
    <mergeCell ref="L41:M41"/>
    <mergeCell ref="P41:Q41"/>
    <mergeCell ref="R41:S41"/>
    <mergeCell ref="T41:U41"/>
    <mergeCell ref="Y41:AA41"/>
  </mergeCells>
  <phoneticPr fontId="10"/>
  <conditionalFormatting sqref="E41">
    <cfRule type="cellIs" dxfId="126" priority="2" operator="lessThan">
      <formula>$AI$34</formula>
    </cfRule>
  </conditionalFormatting>
  <conditionalFormatting sqref="E42">
    <cfRule type="cellIs" dxfId="125" priority="1" operator="lessThan">
      <formula>10</formula>
    </cfRule>
  </conditionalFormatting>
  <conditionalFormatting sqref="R42:S42">
    <cfRule type="cellIs" dxfId="124" priority="10" operator="lessThan">
      <formula>10</formula>
    </cfRule>
  </conditionalFormatting>
  <conditionalFormatting sqref="V39:W39">
    <cfRule type="cellIs" dxfId="123" priority="9" stopIfTrue="1" operator="lessThan">
      <formula>45</formula>
    </cfRule>
  </conditionalFormatting>
  <conditionalFormatting sqref="I39">
    <cfRule type="cellIs" dxfId="122" priority="7" stopIfTrue="1" operator="equal">
      <formula>0</formula>
    </cfRule>
  </conditionalFormatting>
  <conditionalFormatting sqref="N42">
    <cfRule type="cellIs" dxfId="121" priority="6" operator="lessThan">
      <formula>80</formula>
    </cfRule>
  </conditionalFormatting>
  <conditionalFormatting sqref="C39:D39">
    <cfRule type="cellIs" dxfId="120" priority="5" stopIfTrue="1" operator="equal">
      <formula>0</formula>
    </cfRule>
  </conditionalFormatting>
  <conditionalFormatting sqref="K39:U39">
    <cfRule type="cellIs" dxfId="119" priority="4" stopIfTrue="1" operator="equal">
      <formula>0</formula>
    </cfRule>
  </conditionalFormatting>
  <conditionalFormatting sqref="G39:H39">
    <cfRule type="cellIs" dxfId="118" priority="3" operator="greaterThan">
      <formula>10</formula>
    </cfRule>
  </conditionalFormatting>
  <conditionalFormatting sqref="V39">
    <cfRule type="cellIs" dxfId="117" priority="8" stopIfTrue="1" operator="greaterThan">
      <formula>$AC$31+10</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9" zoomScaleNormal="70" zoomScaleSheetLayoutView="100" workbookViewId="0">
      <selection activeCell="C15" sqref="C15:N18"/>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1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4" style="128" customWidth="1"/>
    <col min="72" max="72" width="4.375" style="201" customWidth="1"/>
    <col min="73" max="81" width="4.37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3.25" customHeight="1" x14ac:dyDescent="0.15">
      <c r="A2" s="79"/>
      <c r="B2" s="110" t="s">
        <v>101</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147</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102</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60" priority="22" stopIfTrue="1" operator="between">
      <formula>"①"</formula>
      <formula>"⑧"</formula>
    </cfRule>
  </conditionalFormatting>
  <conditionalFormatting sqref="M23:M39">
    <cfRule type="cellIs" dxfId="59" priority="6" stopIfTrue="1" operator="between">
      <formula>"①"</formula>
      <formula>"⑧"</formula>
    </cfRule>
    <cfRule type="cellIs" dxfId="58" priority="7" stopIfTrue="1" operator="equal">
      <formula>"①+②③"</formula>
    </cfRule>
  </conditionalFormatting>
  <conditionalFormatting sqref="M19:M22">
    <cfRule type="cellIs" dxfId="57" priority="4" stopIfTrue="1" operator="between">
      <formula>"①"</formula>
      <formula>"⑧"</formula>
    </cfRule>
    <cfRule type="cellIs" dxfId="56" priority="5" stopIfTrue="1" operator="equal">
      <formula>"①+②③"</formula>
    </cfRule>
  </conditionalFormatting>
  <conditionalFormatting sqref="M15:M16">
    <cfRule type="cellIs" dxfId="55" priority="3" stopIfTrue="1" operator="between">
      <formula>"①"</formula>
      <formula>"⑧"</formula>
    </cfRule>
  </conditionalFormatting>
  <conditionalFormatting sqref="M18">
    <cfRule type="cellIs" dxfId="54" priority="2" stopIfTrue="1" operator="between">
      <formula>"①"</formula>
      <formula>"⑧"</formula>
    </cfRule>
  </conditionalFormatting>
  <conditionalFormatting sqref="M17">
    <cfRule type="cellIs" dxfId="53"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62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4" style="128" customWidth="1"/>
    <col min="72" max="72" width="4.5" style="201" customWidth="1"/>
    <col min="73" max="81" width="4.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4.75" customHeight="1" x14ac:dyDescent="0.15">
      <c r="A2" s="79"/>
      <c r="B2" s="110" t="s">
        <v>103</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148</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104</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52" priority="26" stopIfTrue="1" operator="between">
      <formula>"①"</formula>
      <formula>"⑧"</formula>
    </cfRule>
  </conditionalFormatting>
  <conditionalFormatting sqref="M28:M39">
    <cfRule type="cellIs" dxfId="51" priority="10" stopIfTrue="1" operator="between">
      <formula>"①"</formula>
      <formula>"⑧"</formula>
    </cfRule>
    <cfRule type="cellIs" dxfId="50" priority="11" stopIfTrue="1" operator="equal">
      <formula>"①+②③"</formula>
    </cfRule>
  </conditionalFormatting>
  <conditionalFormatting sqref="M25:M27">
    <cfRule type="cellIs" dxfId="49" priority="8" stopIfTrue="1" operator="between">
      <formula>"①"</formula>
      <formula>"⑧"</formula>
    </cfRule>
    <cfRule type="cellIs" dxfId="48" priority="9" stopIfTrue="1" operator="equal">
      <formula>"①+②③"</formula>
    </cfRule>
  </conditionalFormatting>
  <conditionalFormatting sqref="M16 M23:M24">
    <cfRule type="cellIs" dxfId="47" priority="7" stopIfTrue="1" operator="between">
      <formula>"①"</formula>
      <formula>"⑧"</formula>
    </cfRule>
  </conditionalFormatting>
  <conditionalFormatting sqref="M18">
    <cfRule type="cellIs" dxfId="46" priority="6" stopIfTrue="1" operator="between">
      <formula>"①"</formula>
      <formula>"⑧"</formula>
    </cfRule>
  </conditionalFormatting>
  <conditionalFormatting sqref="M15">
    <cfRule type="cellIs" dxfId="45" priority="5" stopIfTrue="1" operator="between">
      <formula>"①"</formula>
      <formula>"⑧"</formula>
    </cfRule>
  </conditionalFormatting>
  <conditionalFormatting sqref="M17">
    <cfRule type="cellIs" dxfId="44" priority="4" stopIfTrue="1" operator="between">
      <formula>"①"</formula>
      <formula>"⑧"</formula>
    </cfRule>
  </conditionalFormatting>
  <conditionalFormatting sqref="M19:M20">
    <cfRule type="cellIs" dxfId="43" priority="3" stopIfTrue="1" operator="between">
      <formula>"①"</formula>
      <formula>"⑧"</formula>
    </cfRule>
  </conditionalFormatting>
  <conditionalFormatting sqref="M21">
    <cfRule type="cellIs" dxfId="42" priority="2" stopIfTrue="1" operator="between">
      <formula>"①"</formula>
      <formula>"⑧"</formula>
    </cfRule>
  </conditionalFormatting>
  <conditionalFormatting sqref="M22">
    <cfRule type="cellIs" dxfId="41"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8" zoomScaleNormal="70" zoomScaleSheetLayoutView="100"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3.875" style="128" customWidth="1"/>
    <col min="72" max="72" width="4.125" style="201" customWidth="1"/>
    <col min="73" max="81" width="4.12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4" customHeight="1" x14ac:dyDescent="0.15">
      <c r="A2" s="79"/>
      <c r="B2" s="110" t="s">
        <v>105</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141</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106</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40" priority="20" stopIfTrue="1" operator="between">
      <formula>"①"</formula>
      <formula>"⑧"</formula>
    </cfRule>
  </conditionalFormatting>
  <conditionalFormatting sqref="M21:M39">
    <cfRule type="cellIs" dxfId="39" priority="6" stopIfTrue="1" operator="between">
      <formula>"①"</formula>
      <formula>"⑧"</formula>
    </cfRule>
    <cfRule type="cellIs" dxfId="38" priority="7" stopIfTrue="1" operator="equal">
      <formula>"①+②③"</formula>
    </cfRule>
  </conditionalFormatting>
  <conditionalFormatting sqref="M20">
    <cfRule type="cellIs" dxfId="37" priority="5" stopIfTrue="1" operator="between">
      <formula>"①"</formula>
      <formula>"⑧"</formula>
    </cfRule>
  </conditionalFormatting>
  <conditionalFormatting sqref="M15:M16">
    <cfRule type="cellIs" dxfId="36" priority="4" stopIfTrue="1" operator="between">
      <formula>"①"</formula>
      <formula>"⑧"</formula>
    </cfRule>
  </conditionalFormatting>
  <conditionalFormatting sqref="M19">
    <cfRule type="cellIs" dxfId="35" priority="3" stopIfTrue="1" operator="between">
      <formula>"①"</formula>
      <formula>"⑧"</formula>
    </cfRule>
  </conditionalFormatting>
  <conditionalFormatting sqref="M17">
    <cfRule type="cellIs" dxfId="34" priority="2" stopIfTrue="1" operator="between">
      <formula>"①"</formula>
      <formula>"⑧"</formula>
    </cfRule>
  </conditionalFormatting>
  <conditionalFormatting sqref="M18">
    <cfRule type="cellIs" dxfId="33"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8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4.5" style="128" customWidth="1"/>
    <col min="72" max="72" width="4" style="201" customWidth="1"/>
    <col min="73" max="81" width="4"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8.5" customHeight="1" x14ac:dyDescent="0.15">
      <c r="A2" s="79"/>
      <c r="B2" s="110" t="s">
        <v>107</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142</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61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61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108</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32" priority="21" stopIfTrue="1" operator="between">
      <formula>"①"</formula>
      <formula>"⑧"</formula>
    </cfRule>
  </conditionalFormatting>
  <conditionalFormatting sqref="M27:M39">
    <cfRule type="cellIs" dxfId="31" priority="5" stopIfTrue="1" operator="between">
      <formula>"①"</formula>
      <formula>"⑧"</formula>
    </cfRule>
    <cfRule type="cellIs" dxfId="30" priority="6" stopIfTrue="1" operator="equal">
      <formula>"①+②③"</formula>
    </cfRule>
  </conditionalFormatting>
  <conditionalFormatting sqref="M23:M26">
    <cfRule type="cellIs" dxfId="29" priority="3" stopIfTrue="1" operator="between">
      <formula>"①"</formula>
      <formula>"⑧"</formula>
    </cfRule>
    <cfRule type="cellIs" dxfId="28" priority="4" stopIfTrue="1" operator="equal">
      <formula>"①+②③"</formula>
    </cfRule>
  </conditionalFormatting>
  <conditionalFormatting sqref="M16:M22">
    <cfRule type="cellIs" dxfId="27" priority="2" stopIfTrue="1" operator="between">
      <formula>"①"</formula>
      <formula>"⑧"</formula>
    </cfRule>
  </conditionalFormatting>
  <conditionalFormatting sqref="M15">
    <cfRule type="cellIs" dxfId="2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2" zoomScaleNormal="70" zoomScaleSheetLayoutView="100"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4" style="128" customWidth="1"/>
    <col min="72" max="72" width="4.5" style="201" customWidth="1"/>
    <col min="73" max="81" width="4.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4" customHeight="1" x14ac:dyDescent="0.15">
      <c r="A2" s="79"/>
      <c r="B2" s="110" t="s">
        <v>109</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143</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110</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25" priority="24" stopIfTrue="1" operator="between">
      <formula>"①"</formula>
      <formula>"⑧"</formula>
    </cfRule>
  </conditionalFormatting>
  <conditionalFormatting sqref="M27:M39">
    <cfRule type="cellIs" dxfId="24" priority="8" stopIfTrue="1" operator="between">
      <formula>"①"</formula>
      <formula>"⑧"</formula>
    </cfRule>
    <cfRule type="cellIs" dxfId="23" priority="9" stopIfTrue="1" operator="equal">
      <formula>"①+②③"</formula>
    </cfRule>
  </conditionalFormatting>
  <conditionalFormatting sqref="M25:M26">
    <cfRule type="cellIs" dxfId="22" priority="6" stopIfTrue="1" operator="between">
      <formula>"①"</formula>
      <formula>"⑧"</formula>
    </cfRule>
    <cfRule type="cellIs" dxfId="21" priority="7" stopIfTrue="1" operator="equal">
      <formula>"①+②③"</formula>
    </cfRule>
  </conditionalFormatting>
  <conditionalFormatting sqref="M15 M18 M21:M24">
    <cfRule type="cellIs" dxfId="20" priority="5" stopIfTrue="1" operator="between">
      <formula>"①"</formula>
      <formula>"⑧"</formula>
    </cfRule>
  </conditionalFormatting>
  <conditionalFormatting sqref="M17">
    <cfRule type="cellIs" dxfId="19" priority="4" stopIfTrue="1" operator="between">
      <formula>"①"</formula>
      <formula>"⑧"</formula>
    </cfRule>
  </conditionalFormatting>
  <conditionalFormatting sqref="M19">
    <cfRule type="cellIs" dxfId="18" priority="3" stopIfTrue="1" operator="between">
      <formula>"①"</formula>
      <formula>"⑧"</formula>
    </cfRule>
  </conditionalFormatting>
  <conditionalFormatting sqref="M16">
    <cfRule type="cellIs" dxfId="17" priority="2" stopIfTrue="1" operator="between">
      <formula>"①"</formula>
      <formula>"⑧"</formula>
    </cfRule>
  </conditionalFormatting>
  <conditionalFormatting sqref="M20">
    <cfRule type="cellIs" dxfId="1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4" zoomScaleNormal="70" zoomScaleSheetLayoutView="100" workbookViewId="0">
      <selection activeCell="C15" sqref="C15:N18"/>
    </sheetView>
  </sheetViews>
  <sheetFormatPr defaultRowHeight="13.5" x14ac:dyDescent="0.15"/>
  <cols>
    <col min="1" max="1" width="1" style="128" customWidth="1"/>
    <col min="2" max="2" width="4.625" style="128" customWidth="1"/>
    <col min="3" max="3" width="2.125" style="128" customWidth="1"/>
    <col min="4" max="4" width="6.5" style="128" customWidth="1"/>
    <col min="5" max="5" width="3.8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3.75" style="128" customWidth="1"/>
    <col min="72" max="72" width="4.5" style="201" customWidth="1"/>
    <col min="73" max="81" width="4.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33.75" customHeight="1" x14ac:dyDescent="0.15">
      <c r="A2" s="79"/>
      <c r="B2" s="110" t="s">
        <v>112</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149</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111</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15" priority="22" stopIfTrue="1" operator="between">
      <formula>"①"</formula>
      <formula>"⑧"</formula>
    </cfRule>
  </conditionalFormatting>
  <conditionalFormatting sqref="M24:M39">
    <cfRule type="cellIs" dxfId="14" priority="6" stopIfTrue="1" operator="between">
      <formula>"①"</formula>
      <formula>"⑧"</formula>
    </cfRule>
    <cfRule type="cellIs" dxfId="13" priority="7" stopIfTrue="1" operator="equal">
      <formula>"①+②③"</formula>
    </cfRule>
  </conditionalFormatting>
  <conditionalFormatting sqref="M23">
    <cfRule type="cellIs" dxfId="12" priority="4" stopIfTrue="1" operator="between">
      <formula>"①"</formula>
      <formula>"⑧"</formula>
    </cfRule>
    <cfRule type="cellIs" dxfId="11" priority="5" stopIfTrue="1" operator="equal">
      <formula>"①+②③"</formula>
    </cfRule>
  </conditionalFormatting>
  <conditionalFormatting sqref="M16:M18 M20:M22">
    <cfRule type="cellIs" dxfId="10" priority="3" stopIfTrue="1" operator="between">
      <formula>"①"</formula>
      <formula>"⑧"</formula>
    </cfRule>
  </conditionalFormatting>
  <conditionalFormatting sqref="M15">
    <cfRule type="cellIs" dxfId="9" priority="2" stopIfTrue="1" operator="between">
      <formula>"①"</formula>
      <formula>"⑧"</formula>
    </cfRule>
  </conditionalFormatting>
  <conditionalFormatting sqref="M19">
    <cfRule type="cellIs" dxfId="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tabSelected="1" view="pageBreakPreview" zoomScaleNormal="70" zoomScaleSheetLayoutView="100"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125" style="128" customWidth="1"/>
    <col min="18" max="18" width="2.5" style="128" customWidth="1"/>
    <col min="19" max="19" width="14.375" style="128" customWidth="1"/>
    <col min="20" max="20" width="8.875" style="128" customWidth="1"/>
    <col min="21" max="28" width="4.5" style="128" customWidth="1"/>
    <col min="29" max="57" width="3.75" style="128" customWidth="1"/>
    <col min="58" max="61" width="4.75" style="128" customWidth="1"/>
    <col min="62" max="65" width="4.125" style="128" customWidth="1"/>
    <col min="66" max="66" width="4.125" style="201" customWidth="1"/>
    <col min="67" max="71" width="4.125" style="128" customWidth="1"/>
    <col min="72" max="72" width="4.125" style="201" customWidth="1"/>
    <col min="73" max="81" width="4.12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4" customHeight="1" x14ac:dyDescent="0.15">
      <c r="A2" s="79"/>
      <c r="B2" s="110" t="s">
        <v>113</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150</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114</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7" priority="18" stopIfTrue="1" operator="between">
      <formula>"①"</formula>
      <formula>"⑧"</formula>
    </cfRule>
  </conditionalFormatting>
  <conditionalFormatting sqref="M29:M39">
    <cfRule type="cellIs" dxfId="6" priority="6" stopIfTrue="1" operator="between">
      <formula>"①"</formula>
      <formula>"⑧"</formula>
    </cfRule>
    <cfRule type="cellIs" dxfId="5" priority="7" stopIfTrue="1" operator="equal">
      <formula>"①+②③"</formula>
    </cfRule>
  </conditionalFormatting>
  <conditionalFormatting sqref="M25:M28">
    <cfRule type="cellIs" dxfId="4" priority="4" stopIfTrue="1" operator="between">
      <formula>"①"</formula>
      <formula>"⑧"</formula>
    </cfRule>
    <cfRule type="cellIs" dxfId="3" priority="5" stopIfTrue="1" operator="equal">
      <formula>"①+②③"</formula>
    </cfRule>
  </conditionalFormatting>
  <conditionalFormatting sqref="M15:M17 M19 M21:M24">
    <cfRule type="cellIs" dxfId="2" priority="3" stopIfTrue="1" operator="between">
      <formula>"①"</formula>
      <formula>"⑧"</formula>
    </cfRule>
  </conditionalFormatting>
  <conditionalFormatting sqref="M18">
    <cfRule type="cellIs" dxfId="1" priority="2" stopIfTrue="1" operator="between">
      <formula>"①"</formula>
      <formula>"⑧"</formula>
    </cfRule>
  </conditionalFormatting>
  <conditionalFormatting sqref="M20">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S24" sqref="S24"/>
    </sheetView>
  </sheetViews>
  <sheetFormatPr defaultColWidth="9" defaultRowHeight="13.5" x14ac:dyDescent="0.15"/>
  <cols>
    <col min="1" max="1" width="1" style="103" customWidth="1"/>
    <col min="2" max="2" width="4.625" style="103" customWidth="1"/>
    <col min="3" max="3" width="2.125" style="104" customWidth="1"/>
    <col min="4" max="4" width="6.5" style="103" customWidth="1"/>
    <col min="5" max="5" width="2.5" style="103" customWidth="1"/>
    <col min="6" max="6" width="7.625" style="103" customWidth="1"/>
    <col min="7" max="7" width="4.625" style="103" customWidth="1"/>
    <col min="8" max="8" width="10.625" style="103" customWidth="1"/>
    <col min="9" max="9" width="7.625" style="103" customWidth="1"/>
    <col min="10" max="10" width="3.375" style="103" customWidth="1"/>
    <col min="11" max="11" width="12.625" style="103" customWidth="1"/>
    <col min="12" max="12" width="13.25" style="103" customWidth="1"/>
    <col min="13" max="14" width="8.5" style="103" customWidth="1"/>
    <col min="15" max="17" width="4" style="103" customWidth="1"/>
    <col min="18" max="26" width="3.875" style="103" customWidth="1"/>
    <col min="27" max="29" width="5.875" style="103" customWidth="1"/>
    <col min="30" max="30" width="1.375" style="103" customWidth="1"/>
    <col min="31" max="16384" width="9" style="103"/>
  </cols>
  <sheetData>
    <row r="1" spans="1:29" x14ac:dyDescent="0.15">
      <c r="A1" s="99"/>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row>
    <row r="2" spans="1:29" x14ac:dyDescent="0.15">
      <c r="A2" s="99"/>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row>
    <row r="3" spans="1:29" x14ac:dyDescent="0.15">
      <c r="A3" s="99"/>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row>
    <row r="4" spans="1:29" x14ac:dyDescent="0.15">
      <c r="A4" s="99"/>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row>
    <row r="5" spans="1:29" x14ac:dyDescent="0.15">
      <c r="A5" s="99"/>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x14ac:dyDescent="0.15">
      <c r="A6" s="99"/>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row>
    <row r="7" spans="1:29" x14ac:dyDescent="0.15">
      <c r="A7" s="99"/>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row>
    <row r="8" spans="1:29" x14ac:dyDescent="0.15">
      <c r="A8" s="99"/>
      <c r="B8" s="113"/>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row>
    <row r="9" spans="1:29" x14ac:dyDescent="0.15">
      <c r="A9" s="99"/>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row>
    <row r="10" spans="1:29" x14ac:dyDescent="0.15">
      <c r="A10" s="99"/>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row>
    <row r="11" spans="1:29" ht="7.5" customHeight="1" x14ac:dyDescent="0.15">
      <c r="A11" s="99"/>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row>
    <row r="12" spans="1:29" x14ac:dyDescent="0.15">
      <c r="A12" s="77"/>
      <c r="B12" s="78"/>
      <c r="C12" s="67"/>
      <c r="D12" s="67"/>
      <c r="E12" s="67"/>
      <c r="F12" s="68"/>
      <c r="G12" s="68"/>
      <c r="H12" s="68"/>
      <c r="I12" s="68"/>
      <c r="J12" s="68"/>
      <c r="K12" s="68"/>
      <c r="L12" s="68"/>
      <c r="M12" s="68"/>
      <c r="N12" s="68"/>
      <c r="O12" s="68"/>
      <c r="P12" s="68"/>
      <c r="Q12" s="68"/>
    </row>
    <row r="13" spans="1:29" ht="21" x14ac:dyDescent="0.15">
      <c r="A13" s="79"/>
      <c r="B13" s="110" t="s">
        <v>94</v>
      </c>
      <c r="C13" s="67"/>
      <c r="D13" s="67"/>
      <c r="E13" s="67"/>
      <c r="F13" s="68"/>
      <c r="G13" s="68"/>
      <c r="H13" s="68"/>
      <c r="I13" s="68"/>
      <c r="J13" s="68"/>
      <c r="K13" s="68"/>
      <c r="L13" s="68"/>
      <c r="M13" s="68"/>
      <c r="N13" s="68"/>
      <c r="O13" s="68"/>
      <c r="P13" s="68"/>
      <c r="Q13" s="68"/>
    </row>
    <row r="14" spans="1:29" ht="14.25" x14ac:dyDescent="0.15">
      <c r="A14" s="79"/>
      <c r="B14" s="69"/>
      <c r="C14" s="67"/>
      <c r="D14" s="67"/>
      <c r="E14" s="67"/>
      <c r="F14" s="68"/>
      <c r="G14" s="68"/>
      <c r="H14" s="68"/>
      <c r="I14" s="68"/>
      <c r="J14" s="68"/>
      <c r="K14" s="68"/>
      <c r="L14" s="68"/>
      <c r="M14" s="68"/>
      <c r="N14" s="68"/>
      <c r="O14" s="68"/>
      <c r="P14" s="68"/>
      <c r="Q14" s="68"/>
    </row>
    <row r="15" spans="1:29" ht="17.25" x14ac:dyDescent="0.15">
      <c r="A15" s="79"/>
      <c r="B15" s="445" t="s">
        <v>211</v>
      </c>
      <c r="C15" s="445"/>
      <c r="D15" s="445"/>
      <c r="E15" s="445"/>
      <c r="F15" s="445"/>
      <c r="G15" s="445"/>
      <c r="H15" s="445"/>
      <c r="I15" s="445"/>
      <c r="J15" s="445"/>
      <c r="K15" s="445"/>
      <c r="L15" s="445"/>
      <c r="M15" s="445"/>
      <c r="N15" s="445"/>
      <c r="O15" s="445"/>
      <c r="P15" s="445"/>
      <c r="Q15" s="445"/>
    </row>
    <row r="16" spans="1:29" x14ac:dyDescent="0.15">
      <c r="A16" s="79"/>
      <c r="B16" s="68"/>
      <c r="C16" s="67"/>
      <c r="D16" s="67"/>
      <c r="E16" s="67"/>
      <c r="F16" s="68"/>
      <c r="G16" s="68"/>
      <c r="H16" s="68"/>
      <c r="I16" s="68"/>
      <c r="J16" s="68"/>
      <c r="K16" s="68"/>
      <c r="L16" s="68"/>
      <c r="M16" s="68"/>
      <c r="N16" s="68"/>
      <c r="O16" s="68"/>
      <c r="P16" s="68"/>
      <c r="Q16" s="68"/>
    </row>
    <row r="17" spans="1:17" x14ac:dyDescent="0.15">
      <c r="A17" s="79"/>
      <c r="B17" s="446" t="s">
        <v>0</v>
      </c>
      <c r="C17" s="447"/>
      <c r="D17" s="447"/>
      <c r="E17" s="447"/>
      <c r="F17" s="447"/>
      <c r="G17" s="447"/>
      <c r="H17" s="447"/>
      <c r="I17" s="447"/>
      <c r="J17" s="448"/>
      <c r="K17" s="80" t="s">
        <v>1</v>
      </c>
      <c r="L17" s="81"/>
      <c r="M17" s="82" t="s">
        <v>64</v>
      </c>
      <c r="N17" s="82"/>
      <c r="O17" s="82"/>
      <c r="P17" s="82"/>
      <c r="Q17" s="83"/>
    </row>
    <row r="18" spans="1:17" x14ac:dyDescent="0.15">
      <c r="A18" s="79"/>
      <c r="B18" s="449" t="s">
        <v>2</v>
      </c>
      <c r="C18" s="450"/>
      <c r="D18" s="437" t="s">
        <v>3</v>
      </c>
      <c r="E18" s="455"/>
      <c r="F18" s="432"/>
      <c r="G18" s="432"/>
      <c r="H18" s="432"/>
      <c r="I18" s="432"/>
      <c r="J18" s="433"/>
      <c r="K18" s="434"/>
      <c r="L18" s="435"/>
      <c r="M18" s="435"/>
      <c r="N18" s="435"/>
      <c r="O18" s="435"/>
      <c r="P18" s="435"/>
      <c r="Q18" s="436"/>
    </row>
    <row r="19" spans="1:17" x14ac:dyDescent="0.15">
      <c r="A19" s="79"/>
      <c r="B19" s="451"/>
      <c r="C19" s="452"/>
      <c r="D19" s="437" t="s">
        <v>4</v>
      </c>
      <c r="E19" s="438"/>
      <c r="F19" s="439" t="s">
        <v>65</v>
      </c>
      <c r="G19" s="432"/>
      <c r="H19" s="432"/>
      <c r="I19" s="432"/>
      <c r="J19" s="433"/>
      <c r="K19" s="440" t="s">
        <v>5</v>
      </c>
      <c r="L19" s="441"/>
      <c r="M19" s="442"/>
      <c r="N19" s="442"/>
      <c r="O19" s="442"/>
      <c r="P19" s="442"/>
      <c r="Q19" s="443"/>
    </row>
    <row r="20" spans="1:17" x14ac:dyDescent="0.15">
      <c r="A20" s="79"/>
      <c r="B20" s="453"/>
      <c r="C20" s="454"/>
      <c r="D20" s="456" t="s">
        <v>67</v>
      </c>
      <c r="E20" s="457"/>
      <c r="F20" s="458"/>
      <c r="G20" s="459"/>
      <c r="H20" s="459"/>
      <c r="I20" s="459"/>
      <c r="J20" s="460"/>
      <c r="K20" s="461" t="s">
        <v>68</v>
      </c>
      <c r="L20" s="462"/>
      <c r="M20" s="463"/>
      <c r="N20" s="463"/>
      <c r="O20" s="463"/>
      <c r="P20" s="463"/>
      <c r="Q20" s="464"/>
    </row>
    <row r="21" spans="1:17" ht="9" customHeight="1" x14ac:dyDescent="0.15">
      <c r="A21" s="79"/>
      <c r="B21" s="70"/>
      <c r="C21" s="71"/>
      <c r="D21" s="71"/>
      <c r="E21" s="71"/>
      <c r="F21" s="70"/>
      <c r="G21" s="70"/>
      <c r="H21" s="70"/>
      <c r="I21" s="70"/>
      <c r="J21" s="81"/>
      <c r="K21" s="81"/>
      <c r="L21" s="81"/>
      <c r="M21" s="70"/>
      <c r="N21" s="70"/>
      <c r="O21" s="70"/>
      <c r="P21" s="70"/>
      <c r="Q21" s="70"/>
    </row>
    <row r="22" spans="1:17" ht="9" customHeight="1" x14ac:dyDescent="0.15">
      <c r="A22" s="84"/>
      <c r="B22" s="410"/>
      <c r="C22" s="410"/>
      <c r="D22" s="410"/>
      <c r="E22" s="410"/>
      <c r="F22" s="410"/>
      <c r="G22" s="410"/>
      <c r="H22" s="410"/>
      <c r="I22" s="410"/>
      <c r="J22" s="410"/>
      <c r="K22" s="410"/>
      <c r="L22" s="410"/>
      <c r="M22" s="410"/>
      <c r="N22" s="410"/>
      <c r="O22" s="410"/>
      <c r="P22" s="411"/>
      <c r="Q22" s="411"/>
    </row>
    <row r="23" spans="1:17" ht="42.75" customHeight="1" x14ac:dyDescent="0.15">
      <c r="A23" s="84"/>
      <c r="B23" s="412" t="s">
        <v>249</v>
      </c>
      <c r="C23" s="412"/>
      <c r="D23" s="412"/>
      <c r="E23" s="412"/>
      <c r="F23" s="412"/>
      <c r="G23" s="412"/>
      <c r="H23" s="412"/>
      <c r="I23" s="412"/>
      <c r="J23" s="412"/>
      <c r="K23" s="412"/>
      <c r="L23" s="412"/>
      <c r="M23" s="412"/>
      <c r="N23" s="412"/>
      <c r="O23" s="412"/>
      <c r="P23" s="412"/>
      <c r="Q23" s="412"/>
    </row>
    <row r="24" spans="1:17" ht="16.5" customHeight="1" x14ac:dyDescent="0.15">
      <c r="A24" s="84"/>
      <c r="B24" s="413" t="s">
        <v>74</v>
      </c>
      <c r="C24" s="415" t="s">
        <v>75</v>
      </c>
      <c r="D24" s="416"/>
      <c r="E24" s="419" t="s">
        <v>76</v>
      </c>
      <c r="F24" s="420"/>
      <c r="G24" s="420"/>
      <c r="H24" s="420"/>
      <c r="I24" s="420"/>
      <c r="J24" s="420"/>
      <c r="K24" s="421"/>
      <c r="L24" s="415" t="s">
        <v>77</v>
      </c>
      <c r="M24" s="425" t="s">
        <v>78</v>
      </c>
      <c r="N24" s="425"/>
      <c r="O24" s="426" t="s">
        <v>59</v>
      </c>
      <c r="P24" s="427"/>
      <c r="Q24" s="428"/>
    </row>
    <row r="25" spans="1:17" ht="16.5" customHeight="1" x14ac:dyDescent="0.15">
      <c r="A25" s="84"/>
      <c r="B25" s="414"/>
      <c r="C25" s="417"/>
      <c r="D25" s="418"/>
      <c r="E25" s="422"/>
      <c r="F25" s="423"/>
      <c r="G25" s="423"/>
      <c r="H25" s="423"/>
      <c r="I25" s="423"/>
      <c r="J25" s="423"/>
      <c r="K25" s="424"/>
      <c r="L25" s="417"/>
      <c r="M25" s="85" t="s">
        <v>79</v>
      </c>
      <c r="N25" s="114" t="s">
        <v>80</v>
      </c>
      <c r="O25" s="429"/>
      <c r="P25" s="430"/>
      <c r="Q25" s="431"/>
    </row>
    <row r="26" spans="1:17" ht="16.5" customHeight="1" x14ac:dyDescent="0.15">
      <c r="A26" s="9"/>
      <c r="B26" s="86" t="s">
        <v>81</v>
      </c>
      <c r="C26" s="397" t="s">
        <v>115</v>
      </c>
      <c r="D26" s="398"/>
      <c r="E26" s="391" t="s">
        <v>120</v>
      </c>
      <c r="F26" s="392"/>
      <c r="G26" s="392"/>
      <c r="H26" s="392"/>
      <c r="I26" s="392"/>
      <c r="J26" s="392"/>
      <c r="K26" s="393"/>
      <c r="L26" s="87" t="s">
        <v>61</v>
      </c>
      <c r="M26" s="88" t="s">
        <v>46</v>
      </c>
      <c r="N26" s="89">
        <v>1</v>
      </c>
      <c r="O26" s="407"/>
      <c r="P26" s="408"/>
      <c r="Q26" s="409"/>
    </row>
    <row r="27" spans="1:17" ht="16.5" customHeight="1" x14ac:dyDescent="0.15">
      <c r="A27" s="9"/>
      <c r="B27" s="90"/>
      <c r="C27" s="397"/>
      <c r="D27" s="398"/>
      <c r="E27" s="391" t="s">
        <v>121</v>
      </c>
      <c r="F27" s="392"/>
      <c r="G27" s="392"/>
      <c r="H27" s="392"/>
      <c r="I27" s="392"/>
      <c r="J27" s="392"/>
      <c r="K27" s="393"/>
      <c r="L27" s="87" t="s">
        <v>60</v>
      </c>
      <c r="M27" s="88" t="s">
        <v>47</v>
      </c>
      <c r="N27" s="89">
        <v>1</v>
      </c>
      <c r="O27" s="394"/>
      <c r="P27" s="395"/>
      <c r="Q27" s="396"/>
    </row>
    <row r="28" spans="1:17" ht="16.5" customHeight="1" x14ac:dyDescent="0.15">
      <c r="A28" s="9"/>
      <c r="B28" s="90"/>
      <c r="C28" s="397" t="s">
        <v>116</v>
      </c>
      <c r="D28" s="398"/>
      <c r="E28" s="391" t="s">
        <v>122</v>
      </c>
      <c r="F28" s="392"/>
      <c r="G28" s="392"/>
      <c r="H28" s="392"/>
      <c r="I28" s="392"/>
      <c r="J28" s="392"/>
      <c r="K28" s="393"/>
      <c r="L28" s="87" t="s">
        <v>71</v>
      </c>
      <c r="M28" s="88" t="s">
        <v>47</v>
      </c>
      <c r="N28" s="89">
        <v>1</v>
      </c>
      <c r="O28" s="394"/>
      <c r="P28" s="395"/>
      <c r="Q28" s="396"/>
    </row>
    <row r="29" spans="1:17" ht="16.5" customHeight="1" x14ac:dyDescent="0.15">
      <c r="A29" s="9"/>
      <c r="B29" s="90"/>
      <c r="C29" s="397"/>
      <c r="D29" s="398"/>
      <c r="E29" s="391" t="s">
        <v>123</v>
      </c>
      <c r="F29" s="392"/>
      <c r="G29" s="392"/>
      <c r="H29" s="392"/>
      <c r="I29" s="392"/>
      <c r="J29" s="392"/>
      <c r="K29" s="393"/>
      <c r="L29" s="87" t="s">
        <v>33</v>
      </c>
      <c r="M29" s="88" t="s">
        <v>42</v>
      </c>
      <c r="N29" s="89">
        <v>1</v>
      </c>
      <c r="O29" s="394"/>
      <c r="P29" s="395"/>
      <c r="Q29" s="396"/>
    </row>
    <row r="30" spans="1:17" ht="16.5" customHeight="1" x14ac:dyDescent="0.15">
      <c r="A30" s="9"/>
      <c r="B30" s="91"/>
      <c r="C30" s="397" t="s">
        <v>117</v>
      </c>
      <c r="D30" s="398"/>
      <c r="E30" s="391" t="s">
        <v>151</v>
      </c>
      <c r="F30" s="392"/>
      <c r="G30" s="392"/>
      <c r="H30" s="392"/>
      <c r="I30" s="392"/>
      <c r="J30" s="392"/>
      <c r="K30" s="393"/>
      <c r="L30" s="87" t="s">
        <v>61</v>
      </c>
      <c r="M30" s="88" t="s">
        <v>44</v>
      </c>
      <c r="N30" s="89">
        <v>2</v>
      </c>
      <c r="O30" s="394"/>
      <c r="P30" s="395"/>
      <c r="Q30" s="396"/>
    </row>
    <row r="31" spans="1:17" ht="16.5" customHeight="1" x14ac:dyDescent="0.15">
      <c r="A31" s="9"/>
      <c r="B31" s="90"/>
      <c r="C31" s="397" t="s">
        <v>118</v>
      </c>
      <c r="D31" s="398"/>
      <c r="E31" s="391" t="s">
        <v>199</v>
      </c>
      <c r="F31" s="392"/>
      <c r="G31" s="392"/>
      <c r="H31" s="392"/>
      <c r="I31" s="392"/>
      <c r="J31" s="392"/>
      <c r="K31" s="393"/>
      <c r="L31" s="87" t="s">
        <v>33</v>
      </c>
      <c r="M31" s="88" t="s">
        <v>210</v>
      </c>
      <c r="N31" s="89">
        <v>1</v>
      </c>
      <c r="O31" s="394"/>
      <c r="P31" s="395"/>
      <c r="Q31" s="396"/>
    </row>
    <row r="32" spans="1:17" ht="16.5" customHeight="1" x14ac:dyDescent="0.15">
      <c r="A32" s="9"/>
      <c r="B32" s="91"/>
      <c r="C32" s="397"/>
      <c r="D32" s="398"/>
      <c r="E32" s="391" t="s">
        <v>153</v>
      </c>
      <c r="F32" s="392"/>
      <c r="G32" s="392"/>
      <c r="H32" s="392"/>
      <c r="I32" s="392"/>
      <c r="J32" s="392"/>
      <c r="K32" s="393"/>
      <c r="L32" s="87" t="s">
        <v>152</v>
      </c>
      <c r="M32" s="88" t="s">
        <v>43</v>
      </c>
      <c r="N32" s="89">
        <v>1</v>
      </c>
      <c r="O32" s="394"/>
      <c r="P32" s="395"/>
      <c r="Q32" s="396"/>
    </row>
    <row r="33" spans="1:17" ht="16.5" customHeight="1" x14ac:dyDescent="0.15">
      <c r="A33" s="9"/>
      <c r="B33" s="90"/>
      <c r="C33" s="397" t="s">
        <v>119</v>
      </c>
      <c r="D33" s="398"/>
      <c r="E33" s="391" t="s">
        <v>154</v>
      </c>
      <c r="F33" s="392"/>
      <c r="G33" s="392"/>
      <c r="H33" s="392"/>
      <c r="I33" s="392"/>
      <c r="J33" s="392"/>
      <c r="K33" s="393"/>
      <c r="L33" s="87" t="s">
        <v>66</v>
      </c>
      <c r="M33" s="88">
        <v>7</v>
      </c>
      <c r="N33" s="89">
        <v>1</v>
      </c>
      <c r="O33" s="394"/>
      <c r="P33" s="395"/>
      <c r="Q33" s="396"/>
    </row>
    <row r="34" spans="1:17" ht="16.5" customHeight="1" x14ac:dyDescent="0.15">
      <c r="A34" s="9"/>
      <c r="B34" s="90"/>
      <c r="C34" s="397"/>
      <c r="D34" s="398"/>
      <c r="E34" s="391"/>
      <c r="F34" s="392"/>
      <c r="G34" s="392"/>
      <c r="H34" s="392"/>
      <c r="I34" s="392"/>
      <c r="J34" s="392"/>
      <c r="K34" s="393"/>
      <c r="L34" s="87"/>
      <c r="M34" s="88"/>
      <c r="N34" s="89"/>
      <c r="O34" s="394"/>
      <c r="P34" s="395"/>
      <c r="Q34" s="396"/>
    </row>
    <row r="35" spans="1:17" ht="16.5" customHeight="1" x14ac:dyDescent="0.15">
      <c r="A35" s="9"/>
      <c r="B35" s="90"/>
      <c r="C35" s="397"/>
      <c r="D35" s="398"/>
      <c r="E35" s="391"/>
      <c r="F35" s="392"/>
      <c r="G35" s="392"/>
      <c r="H35" s="392"/>
      <c r="I35" s="392"/>
      <c r="J35" s="392"/>
      <c r="K35" s="393"/>
      <c r="L35" s="87"/>
      <c r="M35" s="88"/>
      <c r="N35" s="89"/>
      <c r="O35" s="394"/>
      <c r="P35" s="395"/>
      <c r="Q35" s="396"/>
    </row>
    <row r="36" spans="1:17" ht="16.5" customHeight="1" x14ac:dyDescent="0.15">
      <c r="A36" s="9"/>
      <c r="B36" s="90"/>
      <c r="C36" s="397"/>
      <c r="D36" s="398"/>
      <c r="E36" s="391"/>
      <c r="F36" s="392"/>
      <c r="G36" s="392"/>
      <c r="H36" s="392"/>
      <c r="I36" s="392"/>
      <c r="J36" s="392"/>
      <c r="K36" s="393"/>
      <c r="L36" s="87"/>
      <c r="M36" s="88"/>
      <c r="N36" s="89"/>
      <c r="O36" s="394"/>
      <c r="P36" s="395"/>
      <c r="Q36" s="396"/>
    </row>
    <row r="37" spans="1:17" ht="16.5" customHeight="1" x14ac:dyDescent="0.15">
      <c r="A37" s="9"/>
      <c r="B37" s="91"/>
      <c r="C37" s="397"/>
      <c r="D37" s="398"/>
      <c r="E37" s="391"/>
      <c r="F37" s="392"/>
      <c r="G37" s="392"/>
      <c r="H37" s="392"/>
      <c r="I37" s="392"/>
      <c r="J37" s="392"/>
      <c r="K37" s="393"/>
      <c r="L37" s="87"/>
      <c r="M37" s="88"/>
      <c r="N37" s="89"/>
      <c r="O37" s="394"/>
      <c r="P37" s="395"/>
      <c r="Q37" s="396"/>
    </row>
    <row r="38" spans="1:17" ht="16.5" customHeight="1" x14ac:dyDescent="0.15">
      <c r="A38" s="9"/>
      <c r="B38" s="90"/>
      <c r="C38" s="397"/>
      <c r="D38" s="398"/>
      <c r="E38" s="391"/>
      <c r="F38" s="392"/>
      <c r="G38" s="392"/>
      <c r="H38" s="392"/>
      <c r="I38" s="392"/>
      <c r="J38" s="392"/>
      <c r="K38" s="393"/>
      <c r="L38" s="87"/>
      <c r="M38" s="88"/>
      <c r="N38" s="89"/>
      <c r="O38" s="394"/>
      <c r="P38" s="395"/>
      <c r="Q38" s="396"/>
    </row>
    <row r="39" spans="1:17" ht="16.5" customHeight="1" x14ac:dyDescent="0.15">
      <c r="A39" s="9"/>
      <c r="B39" s="91"/>
      <c r="C39" s="397"/>
      <c r="D39" s="398"/>
      <c r="E39" s="391"/>
      <c r="F39" s="392"/>
      <c r="G39" s="392"/>
      <c r="H39" s="392"/>
      <c r="I39" s="392"/>
      <c r="J39" s="392"/>
      <c r="K39" s="393"/>
      <c r="L39" s="87"/>
      <c r="M39" s="88"/>
      <c r="N39" s="89"/>
      <c r="O39" s="394"/>
      <c r="P39" s="395"/>
      <c r="Q39" s="396"/>
    </row>
    <row r="40" spans="1:17" ht="16.5" customHeight="1" x14ac:dyDescent="0.15">
      <c r="A40" s="9"/>
      <c r="B40" s="90"/>
      <c r="C40" s="397"/>
      <c r="D40" s="398"/>
      <c r="E40" s="391"/>
      <c r="F40" s="392"/>
      <c r="G40" s="392"/>
      <c r="H40" s="392"/>
      <c r="I40" s="392"/>
      <c r="J40" s="392"/>
      <c r="K40" s="393"/>
      <c r="L40" s="87"/>
      <c r="M40" s="88"/>
      <c r="N40" s="89"/>
      <c r="O40" s="394"/>
      <c r="P40" s="395"/>
      <c r="Q40" s="396"/>
    </row>
    <row r="41" spans="1:17" ht="16.5" customHeight="1" x14ac:dyDescent="0.15">
      <c r="A41" s="9"/>
      <c r="B41" s="91"/>
      <c r="C41" s="397"/>
      <c r="D41" s="398"/>
      <c r="E41" s="391"/>
      <c r="F41" s="392"/>
      <c r="G41" s="392"/>
      <c r="H41" s="392"/>
      <c r="I41" s="392"/>
      <c r="J41" s="392"/>
      <c r="K41" s="393"/>
      <c r="L41" s="87"/>
      <c r="M41" s="88"/>
      <c r="N41" s="89"/>
      <c r="O41" s="394"/>
      <c r="P41" s="395"/>
      <c r="Q41" s="396"/>
    </row>
    <row r="42" spans="1:17" ht="16.5" customHeight="1" x14ac:dyDescent="0.15">
      <c r="A42" s="9"/>
      <c r="B42" s="90"/>
      <c r="C42" s="397"/>
      <c r="D42" s="398"/>
      <c r="E42" s="391"/>
      <c r="F42" s="392"/>
      <c r="G42" s="392"/>
      <c r="H42" s="392"/>
      <c r="I42" s="392"/>
      <c r="J42" s="392"/>
      <c r="K42" s="393"/>
      <c r="L42" s="87"/>
      <c r="M42" s="88"/>
      <c r="N42" s="89"/>
      <c r="O42" s="394"/>
      <c r="P42" s="395"/>
      <c r="Q42" s="396"/>
    </row>
    <row r="43" spans="1:17" ht="16.5" customHeight="1" x14ac:dyDescent="0.15">
      <c r="A43" s="9"/>
      <c r="B43" s="90"/>
      <c r="C43" s="397"/>
      <c r="D43" s="398"/>
      <c r="E43" s="391"/>
      <c r="F43" s="392"/>
      <c r="G43" s="392"/>
      <c r="H43" s="392"/>
      <c r="I43" s="392"/>
      <c r="J43" s="392"/>
      <c r="K43" s="393"/>
      <c r="L43" s="87"/>
      <c r="M43" s="88"/>
      <c r="N43" s="89"/>
      <c r="O43" s="394"/>
      <c r="P43" s="395"/>
      <c r="Q43" s="396"/>
    </row>
    <row r="44" spans="1:17" ht="16.5" customHeight="1" x14ac:dyDescent="0.15">
      <c r="A44" s="9"/>
      <c r="B44" s="90"/>
      <c r="C44" s="397"/>
      <c r="D44" s="398"/>
      <c r="E44" s="391"/>
      <c r="F44" s="392"/>
      <c r="G44" s="392"/>
      <c r="H44" s="392"/>
      <c r="I44" s="392"/>
      <c r="J44" s="392"/>
      <c r="K44" s="393"/>
      <c r="L44" s="87"/>
      <c r="M44" s="88"/>
      <c r="N44" s="89"/>
      <c r="O44" s="394"/>
      <c r="P44" s="395"/>
      <c r="Q44" s="396"/>
    </row>
    <row r="45" spans="1:17" ht="16.5" customHeight="1" x14ac:dyDescent="0.15">
      <c r="A45" s="9"/>
      <c r="B45" s="90"/>
      <c r="C45" s="397"/>
      <c r="D45" s="398"/>
      <c r="E45" s="391"/>
      <c r="F45" s="392"/>
      <c r="G45" s="392"/>
      <c r="H45" s="392"/>
      <c r="I45" s="392"/>
      <c r="J45" s="392"/>
      <c r="K45" s="393"/>
      <c r="L45" s="87"/>
      <c r="M45" s="88"/>
      <c r="N45" s="89"/>
      <c r="O45" s="394"/>
      <c r="P45" s="395"/>
      <c r="Q45" s="396"/>
    </row>
    <row r="46" spans="1:17" ht="16.5" customHeight="1" x14ac:dyDescent="0.15">
      <c r="A46" s="9"/>
      <c r="B46" s="91"/>
      <c r="C46" s="397"/>
      <c r="D46" s="398"/>
      <c r="E46" s="391"/>
      <c r="F46" s="392"/>
      <c r="G46" s="392"/>
      <c r="H46" s="392"/>
      <c r="I46" s="392"/>
      <c r="J46" s="392"/>
      <c r="K46" s="393"/>
      <c r="L46" s="87"/>
      <c r="M46" s="88"/>
      <c r="N46" s="89"/>
      <c r="O46" s="394"/>
      <c r="P46" s="395"/>
      <c r="Q46" s="396"/>
    </row>
    <row r="47" spans="1:17" ht="16.5" customHeight="1" x14ac:dyDescent="0.15">
      <c r="A47" s="9"/>
      <c r="B47" s="90"/>
      <c r="C47" s="397"/>
      <c r="D47" s="398"/>
      <c r="E47" s="391"/>
      <c r="F47" s="392"/>
      <c r="G47" s="392"/>
      <c r="H47" s="392"/>
      <c r="I47" s="392"/>
      <c r="J47" s="392"/>
      <c r="K47" s="393"/>
      <c r="L47" s="87"/>
      <c r="M47" s="88"/>
      <c r="N47" s="89"/>
      <c r="O47" s="394"/>
      <c r="P47" s="395"/>
      <c r="Q47" s="396"/>
    </row>
    <row r="48" spans="1:17" ht="16.5" customHeight="1" x14ac:dyDescent="0.15">
      <c r="A48" s="9"/>
      <c r="B48" s="90"/>
      <c r="C48" s="397"/>
      <c r="D48" s="398"/>
      <c r="E48" s="391"/>
      <c r="F48" s="392"/>
      <c r="G48" s="392"/>
      <c r="H48" s="392"/>
      <c r="I48" s="392"/>
      <c r="J48" s="392"/>
      <c r="K48" s="393"/>
      <c r="L48" s="87"/>
      <c r="M48" s="88"/>
      <c r="N48" s="89"/>
      <c r="O48" s="394"/>
      <c r="P48" s="395"/>
      <c r="Q48" s="396"/>
    </row>
    <row r="49" spans="1:17" ht="16.5" customHeight="1" x14ac:dyDescent="0.15">
      <c r="A49" s="9"/>
      <c r="B49" s="91"/>
      <c r="C49" s="397"/>
      <c r="D49" s="398"/>
      <c r="E49" s="391"/>
      <c r="F49" s="392"/>
      <c r="G49" s="392"/>
      <c r="H49" s="392"/>
      <c r="I49" s="392"/>
      <c r="J49" s="392"/>
      <c r="K49" s="393"/>
      <c r="L49" s="87"/>
      <c r="M49" s="88"/>
      <c r="N49" s="89"/>
      <c r="O49" s="394"/>
      <c r="P49" s="395"/>
      <c r="Q49" s="396"/>
    </row>
    <row r="50" spans="1:17" ht="16.5" customHeight="1" x14ac:dyDescent="0.15">
      <c r="A50" s="9"/>
      <c r="B50" s="90"/>
      <c r="C50" s="397"/>
      <c r="D50" s="398"/>
      <c r="E50" s="391"/>
      <c r="F50" s="392"/>
      <c r="G50" s="392"/>
      <c r="H50" s="392"/>
      <c r="I50" s="392"/>
      <c r="J50" s="392"/>
      <c r="K50" s="393"/>
      <c r="L50" s="87"/>
      <c r="M50" s="88"/>
      <c r="N50" s="89"/>
      <c r="O50" s="394"/>
      <c r="P50" s="395"/>
      <c r="Q50" s="396"/>
    </row>
    <row r="51" spans="1:17" ht="16.5" customHeight="1" x14ac:dyDescent="0.15">
      <c r="A51" s="9"/>
      <c r="B51" s="92"/>
      <c r="C51" s="397"/>
      <c r="D51" s="398"/>
      <c r="E51" s="391"/>
      <c r="F51" s="392"/>
      <c r="G51" s="392"/>
      <c r="H51" s="392"/>
      <c r="I51" s="392"/>
      <c r="J51" s="392"/>
      <c r="K51" s="393"/>
      <c r="L51" s="93"/>
      <c r="M51" s="88"/>
      <c r="N51" s="115"/>
      <c r="O51" s="394"/>
      <c r="P51" s="395"/>
      <c r="Q51" s="396"/>
    </row>
    <row r="52" spans="1:17" ht="16.5" customHeight="1" x14ac:dyDescent="0.15">
      <c r="A52" s="9"/>
      <c r="B52" s="92"/>
      <c r="C52" s="397"/>
      <c r="D52" s="398"/>
      <c r="E52" s="391"/>
      <c r="F52" s="392"/>
      <c r="G52" s="392"/>
      <c r="H52" s="392"/>
      <c r="I52" s="392"/>
      <c r="J52" s="392"/>
      <c r="K52" s="393"/>
      <c r="L52" s="93"/>
      <c r="M52" s="88"/>
      <c r="N52" s="115"/>
      <c r="O52" s="394"/>
      <c r="P52" s="395"/>
      <c r="Q52" s="396"/>
    </row>
    <row r="53" spans="1:17" ht="16.5" customHeight="1" x14ac:dyDescent="0.15">
      <c r="A53" s="9"/>
      <c r="B53" s="96"/>
      <c r="C53" s="397"/>
      <c r="D53" s="398"/>
      <c r="E53" s="391"/>
      <c r="F53" s="392"/>
      <c r="G53" s="392"/>
      <c r="H53" s="392"/>
      <c r="I53" s="392"/>
      <c r="J53" s="392"/>
      <c r="K53" s="393"/>
      <c r="L53" s="93"/>
      <c r="M53" s="88"/>
      <c r="N53" s="115"/>
      <c r="O53" s="399"/>
      <c r="P53" s="400"/>
      <c r="Q53" s="401"/>
    </row>
    <row r="54" spans="1:17" x14ac:dyDescent="0.15">
      <c r="A54" s="9"/>
      <c r="B54" s="9"/>
      <c r="C54" s="75"/>
      <c r="D54" s="75"/>
      <c r="E54" s="75"/>
      <c r="F54" s="75"/>
      <c r="G54" s="75"/>
      <c r="H54" s="75"/>
      <c r="I54" s="75"/>
      <c r="J54" s="76"/>
      <c r="K54" s="75"/>
      <c r="L54" s="75"/>
      <c r="M54" s="75"/>
      <c r="N54" s="75"/>
      <c r="O54" s="75"/>
      <c r="P54" s="75"/>
      <c r="Q54" s="75"/>
    </row>
    <row r="55" spans="1:17" x14ac:dyDescent="0.15">
      <c r="A55" s="9"/>
      <c r="B55" s="444" t="s">
        <v>93</v>
      </c>
      <c r="C55" s="444"/>
      <c r="D55" s="444"/>
      <c r="E55" s="444"/>
      <c r="F55" s="75"/>
      <c r="G55" s="75"/>
      <c r="H55" s="75"/>
      <c r="I55" s="75"/>
      <c r="J55" s="76"/>
      <c r="K55" s="75"/>
      <c r="L55" s="75"/>
      <c r="M55" s="75"/>
      <c r="N55" s="75"/>
      <c r="O55" s="75"/>
      <c r="P55" s="75"/>
      <c r="Q55" s="75"/>
    </row>
    <row r="56" spans="1:17" x14ac:dyDescent="0.15">
      <c r="A56" s="108"/>
      <c r="B56" s="295" t="s">
        <v>62</v>
      </c>
      <c r="C56" s="296"/>
      <c r="D56" s="402"/>
      <c r="E56" s="386" t="s">
        <v>205</v>
      </c>
      <c r="F56" s="402"/>
      <c r="G56" s="403" t="s">
        <v>200</v>
      </c>
      <c r="H56" s="404"/>
      <c r="I56" s="158">
        <f>SUM(BO54,BQ54,BR54,BS54)</f>
        <v>0</v>
      </c>
      <c r="J56" s="159" t="s">
        <v>14</v>
      </c>
      <c r="K56" s="160" t="s">
        <v>89</v>
      </c>
      <c r="L56" s="158">
        <f>$BV$43</f>
        <v>0</v>
      </c>
      <c r="M56" s="161" t="s">
        <v>15</v>
      </c>
      <c r="N56" s="386" t="s">
        <v>91</v>
      </c>
      <c r="O56" s="296"/>
      <c r="P56" s="296">
        <f>S54</f>
        <v>0</v>
      </c>
      <c r="Q56" s="389" t="s">
        <v>85</v>
      </c>
    </row>
    <row r="57" spans="1:17" x14ac:dyDescent="0.15">
      <c r="A57" s="109"/>
      <c r="B57" s="405">
        <f t="shared" ref="B57" si="0">$S$45</f>
        <v>0</v>
      </c>
      <c r="C57" s="388"/>
      <c r="D57" s="236" t="s">
        <v>204</v>
      </c>
      <c r="E57" s="237">
        <f>$BP$43</f>
        <v>0</v>
      </c>
      <c r="F57" s="238" t="s">
        <v>204</v>
      </c>
      <c r="G57" s="406" t="s">
        <v>63</v>
      </c>
      <c r="H57" s="406"/>
      <c r="I57" s="166">
        <f>SUM(BT54:BU54)</f>
        <v>0</v>
      </c>
      <c r="J57" s="167" t="s">
        <v>15</v>
      </c>
      <c r="K57" s="168" t="s">
        <v>40</v>
      </c>
      <c r="L57" s="169">
        <f>$BW$43</f>
        <v>0</v>
      </c>
      <c r="M57" s="170" t="s">
        <v>15</v>
      </c>
      <c r="N57" s="387"/>
      <c r="O57" s="388"/>
      <c r="P57" s="388"/>
      <c r="Q57" s="390"/>
    </row>
    <row r="58" spans="1:17" s="113"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L20" name="範囲1_1_1_2"/>
    <protectedRange password="CECB" sqref="B23:Q23" name="範囲1_1_1_1_1_1"/>
  </protectedRanges>
  <mergeCells count="117">
    <mergeCell ref="F18:J18"/>
    <mergeCell ref="K18:Q18"/>
    <mergeCell ref="D19:E19"/>
    <mergeCell ref="F19:J19"/>
    <mergeCell ref="K19:L19"/>
    <mergeCell ref="M19:Q19"/>
    <mergeCell ref="B55:E55"/>
    <mergeCell ref="B15:Q15"/>
    <mergeCell ref="B17:C17"/>
    <mergeCell ref="D17:J17"/>
    <mergeCell ref="B18:C20"/>
    <mergeCell ref="D18:E18"/>
    <mergeCell ref="C50:D50"/>
    <mergeCell ref="E50:K50"/>
    <mergeCell ref="O50:Q50"/>
    <mergeCell ref="C51:D51"/>
    <mergeCell ref="C30:D30"/>
    <mergeCell ref="E30:K30"/>
    <mergeCell ref="O30:Q30"/>
    <mergeCell ref="C31:D31"/>
    <mergeCell ref="D20:E20"/>
    <mergeCell ref="F20:J20"/>
    <mergeCell ref="K20:L20"/>
    <mergeCell ref="M20:Q20"/>
    <mergeCell ref="C26:D26"/>
    <mergeCell ref="E26:K26"/>
    <mergeCell ref="O26:Q26"/>
    <mergeCell ref="C27:D27"/>
    <mergeCell ref="E27:K27"/>
    <mergeCell ref="O27:Q27"/>
    <mergeCell ref="B22:O22"/>
    <mergeCell ref="P22:Q22"/>
    <mergeCell ref="B23:Q23"/>
    <mergeCell ref="B24:B25"/>
    <mergeCell ref="C24:D25"/>
    <mergeCell ref="E24:K25"/>
    <mergeCell ref="L24:L25"/>
    <mergeCell ref="M24:N24"/>
    <mergeCell ref="O24:Q25"/>
    <mergeCell ref="E31:K31"/>
    <mergeCell ref="O31:Q31"/>
    <mergeCell ref="C32:D32"/>
    <mergeCell ref="E32:K32"/>
    <mergeCell ref="O32:Q32"/>
    <mergeCell ref="C33:D33"/>
    <mergeCell ref="E33:K33"/>
    <mergeCell ref="O33:Q33"/>
    <mergeCell ref="C28:D28"/>
    <mergeCell ref="E28:K28"/>
    <mergeCell ref="O28:Q28"/>
    <mergeCell ref="C29:D29"/>
    <mergeCell ref="E29:K29"/>
    <mergeCell ref="O29:Q29"/>
    <mergeCell ref="C36:D36"/>
    <mergeCell ref="E36:K36"/>
    <mergeCell ref="O36:Q36"/>
    <mergeCell ref="C37:D37"/>
    <mergeCell ref="E37:K37"/>
    <mergeCell ref="O37:Q37"/>
    <mergeCell ref="C34:D34"/>
    <mergeCell ref="E34:K34"/>
    <mergeCell ref="O34:Q34"/>
    <mergeCell ref="C35:D35"/>
    <mergeCell ref="E35:K35"/>
    <mergeCell ref="O35:Q35"/>
    <mergeCell ref="C40:D40"/>
    <mergeCell ref="E40:K40"/>
    <mergeCell ref="O40:Q40"/>
    <mergeCell ref="C41:D41"/>
    <mergeCell ref="E41:K41"/>
    <mergeCell ref="O41:Q41"/>
    <mergeCell ref="C38:D38"/>
    <mergeCell ref="E38:K38"/>
    <mergeCell ref="O38:Q38"/>
    <mergeCell ref="C39:D39"/>
    <mergeCell ref="E39:K39"/>
    <mergeCell ref="O39:Q39"/>
    <mergeCell ref="C44:D44"/>
    <mergeCell ref="E44:K44"/>
    <mergeCell ref="O44:Q44"/>
    <mergeCell ref="C45:D45"/>
    <mergeCell ref="E45:K45"/>
    <mergeCell ref="O45:Q45"/>
    <mergeCell ref="C42:D42"/>
    <mergeCell ref="E42:K42"/>
    <mergeCell ref="O42:Q42"/>
    <mergeCell ref="C43:D43"/>
    <mergeCell ref="E43:K43"/>
    <mergeCell ref="O43:Q43"/>
    <mergeCell ref="C48:D48"/>
    <mergeCell ref="E48:K48"/>
    <mergeCell ref="O48:Q48"/>
    <mergeCell ref="C49:D49"/>
    <mergeCell ref="E49:K49"/>
    <mergeCell ref="O49:Q49"/>
    <mergeCell ref="C46:D46"/>
    <mergeCell ref="E46:K46"/>
    <mergeCell ref="O46:Q46"/>
    <mergeCell ref="C47:D47"/>
    <mergeCell ref="E47:K47"/>
    <mergeCell ref="O47:Q47"/>
    <mergeCell ref="N56:O57"/>
    <mergeCell ref="P56:P57"/>
    <mergeCell ref="Q56:Q57"/>
    <mergeCell ref="E51:K51"/>
    <mergeCell ref="O51:Q51"/>
    <mergeCell ref="C52:D52"/>
    <mergeCell ref="E52:K52"/>
    <mergeCell ref="O52:Q52"/>
    <mergeCell ref="C53:D53"/>
    <mergeCell ref="E53:K53"/>
    <mergeCell ref="O53:Q53"/>
    <mergeCell ref="B56:D56"/>
    <mergeCell ref="E56:F56"/>
    <mergeCell ref="G56:H56"/>
    <mergeCell ref="B57:C57"/>
    <mergeCell ref="G57:H57"/>
  </mergeCells>
  <phoneticPr fontId="10"/>
  <conditionalFormatting sqref="M26:M53">
    <cfRule type="cellIs" dxfId="116" priority="1" stopIfTrue="1" operator="between">
      <formula>"①"</formula>
      <formula>"⑧"</formula>
    </cfRule>
    <cfRule type="cellIs" dxfId="115"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topLeftCell="A10" zoomScaleNormal="100" zoomScaleSheetLayoutView="100" workbookViewId="0">
      <selection activeCell="C2" sqref="C1:N1048576"/>
    </sheetView>
  </sheetViews>
  <sheetFormatPr defaultRowHeight="13.5" x14ac:dyDescent="0.15"/>
  <cols>
    <col min="1" max="1" width="24.625" customWidth="1"/>
    <col min="2" max="2" width="15.75" customWidth="1"/>
    <col min="3" max="14" width="9.5" customWidth="1"/>
  </cols>
  <sheetData>
    <row r="1" spans="1:18" s="173" customFormat="1" ht="22.5" customHeight="1" x14ac:dyDescent="0.15">
      <c r="A1"/>
      <c r="B1" s="490" t="s">
        <v>175</v>
      </c>
      <c r="C1" s="490"/>
      <c r="D1" s="490"/>
      <c r="E1" s="490"/>
      <c r="F1" s="490"/>
      <c r="G1" s="490"/>
      <c r="H1" s="490"/>
      <c r="I1" s="490"/>
      <c r="J1" s="490"/>
      <c r="K1" s="490"/>
      <c r="L1" s="490"/>
      <c r="M1" s="490"/>
      <c r="N1" s="490"/>
      <c r="O1"/>
      <c r="P1"/>
      <c r="Q1"/>
      <c r="R1"/>
    </row>
    <row r="2" spans="1:18" ht="36.75" customHeight="1" x14ac:dyDescent="0.15">
      <c r="B2" t="s">
        <v>296</v>
      </c>
    </row>
    <row r="3" spans="1:18" ht="9" customHeight="1" x14ac:dyDescent="0.15"/>
    <row r="4" spans="1:18" s="175" customFormat="1" ht="18.75" customHeight="1" x14ac:dyDescent="0.15">
      <c r="A4"/>
      <c r="B4" s="174" t="s">
        <v>158</v>
      </c>
      <c r="C4" s="491" t="s">
        <v>159</v>
      </c>
      <c r="D4" s="491"/>
      <c r="E4" s="491"/>
      <c r="F4" s="491" t="s">
        <v>160</v>
      </c>
      <c r="G4" s="491"/>
      <c r="H4" s="491"/>
      <c r="I4" s="491" t="s">
        <v>161</v>
      </c>
      <c r="J4" s="491"/>
      <c r="K4" s="491"/>
      <c r="L4" s="491" t="s">
        <v>162</v>
      </c>
      <c r="M4" s="491"/>
      <c r="N4" s="491"/>
      <c r="O4"/>
      <c r="P4"/>
      <c r="Q4"/>
      <c r="R4"/>
    </row>
    <row r="5" spans="1:18" s="175" customFormat="1" ht="10.5" customHeight="1" x14ac:dyDescent="0.15">
      <c r="A5"/>
      <c r="B5" s="239"/>
      <c r="C5" s="473" t="s">
        <v>264</v>
      </c>
      <c r="D5" s="474"/>
      <c r="E5" s="475"/>
      <c r="F5" s="473" t="s">
        <v>264</v>
      </c>
      <c r="G5" s="474"/>
      <c r="H5" s="475"/>
      <c r="I5" s="473" t="s">
        <v>264</v>
      </c>
      <c r="J5" s="474"/>
      <c r="K5" s="475"/>
      <c r="L5" s="473" t="s">
        <v>264</v>
      </c>
      <c r="M5" s="474"/>
      <c r="N5" s="475"/>
      <c r="O5"/>
      <c r="P5"/>
      <c r="Q5"/>
      <c r="R5"/>
    </row>
    <row r="6" spans="1:18" s="175" customFormat="1" ht="10.5" customHeight="1" x14ac:dyDescent="0.15">
      <c r="A6"/>
      <c r="B6" s="239"/>
      <c r="C6" s="473" t="s">
        <v>265</v>
      </c>
      <c r="D6" s="474"/>
      <c r="E6" s="475"/>
      <c r="F6" s="473" t="s">
        <v>265</v>
      </c>
      <c r="G6" s="474"/>
      <c r="H6" s="475"/>
      <c r="I6" s="473" t="s">
        <v>265</v>
      </c>
      <c r="J6" s="474"/>
      <c r="K6" s="475"/>
      <c r="L6" s="473" t="s">
        <v>265</v>
      </c>
      <c r="M6" s="474"/>
      <c r="N6" s="475"/>
      <c r="O6"/>
      <c r="P6"/>
      <c r="Q6"/>
      <c r="R6"/>
    </row>
    <row r="7" spans="1:18" s="175" customFormat="1" ht="10.5" customHeight="1" x14ac:dyDescent="0.15">
      <c r="A7"/>
      <c r="B7" s="239"/>
      <c r="C7" s="473" t="s">
        <v>266</v>
      </c>
      <c r="D7" s="474"/>
      <c r="E7" s="475"/>
      <c r="F7" s="473" t="s">
        <v>266</v>
      </c>
      <c r="G7" s="474"/>
      <c r="H7" s="475"/>
      <c r="I7" s="473" t="s">
        <v>266</v>
      </c>
      <c r="J7" s="474"/>
      <c r="K7" s="475"/>
      <c r="L7" s="473" t="s">
        <v>266</v>
      </c>
      <c r="M7" s="474"/>
      <c r="N7" s="475"/>
      <c r="O7"/>
      <c r="P7"/>
      <c r="Q7"/>
      <c r="R7"/>
    </row>
    <row r="8" spans="1:18" s="173" customFormat="1" ht="13.5" customHeight="1" x14ac:dyDescent="0.15">
      <c r="A8"/>
      <c r="B8" s="483" t="s">
        <v>163</v>
      </c>
      <c r="C8" s="473" t="s">
        <v>267</v>
      </c>
      <c r="D8" s="474"/>
      <c r="E8" s="475"/>
      <c r="F8" s="473" t="s">
        <v>267</v>
      </c>
      <c r="G8" s="474"/>
      <c r="H8" s="475"/>
      <c r="I8" s="473" t="s">
        <v>267</v>
      </c>
      <c r="J8" s="474"/>
      <c r="K8" s="475"/>
      <c r="L8" s="473" t="s">
        <v>267</v>
      </c>
      <c r="M8" s="474"/>
      <c r="N8" s="475"/>
      <c r="O8"/>
      <c r="P8"/>
      <c r="Q8"/>
      <c r="R8"/>
    </row>
    <row r="9" spans="1:18" s="173" customFormat="1" x14ac:dyDescent="0.15">
      <c r="A9"/>
      <c r="B9" s="483"/>
      <c r="C9" s="473" t="s">
        <v>164</v>
      </c>
      <c r="D9" s="474"/>
      <c r="E9" s="475"/>
      <c r="F9" s="473" t="s">
        <v>164</v>
      </c>
      <c r="G9" s="474"/>
      <c r="H9" s="475"/>
      <c r="I9" s="473" t="s">
        <v>164</v>
      </c>
      <c r="J9" s="474"/>
      <c r="K9" s="475"/>
      <c r="L9" s="473" t="s">
        <v>164</v>
      </c>
      <c r="M9" s="474"/>
      <c r="N9" s="475"/>
      <c r="O9"/>
      <c r="P9"/>
      <c r="Q9"/>
      <c r="R9"/>
    </row>
    <row r="10" spans="1:18" s="173" customFormat="1" x14ac:dyDescent="0.15">
      <c r="A10"/>
      <c r="B10" s="483"/>
      <c r="C10" s="468"/>
      <c r="D10" s="469"/>
      <c r="E10" s="470"/>
      <c r="F10" s="468"/>
      <c r="G10" s="469"/>
      <c r="H10" s="470"/>
      <c r="I10" s="468"/>
      <c r="J10" s="469"/>
      <c r="K10" s="470"/>
      <c r="L10" s="468"/>
      <c r="M10" s="469"/>
      <c r="N10" s="470"/>
      <c r="O10"/>
      <c r="P10"/>
      <c r="Q10"/>
      <c r="R10"/>
    </row>
    <row r="11" spans="1:18" s="173" customFormat="1" x14ac:dyDescent="0.15">
      <c r="A11"/>
      <c r="B11" s="483"/>
      <c r="C11" s="473" t="s">
        <v>268</v>
      </c>
      <c r="D11" s="474"/>
      <c r="E11" s="475"/>
      <c r="F11" s="473" t="s">
        <v>268</v>
      </c>
      <c r="G11" s="474"/>
      <c r="H11" s="475"/>
      <c r="I11" s="473" t="s">
        <v>268</v>
      </c>
      <c r="J11" s="474"/>
      <c r="K11" s="475"/>
      <c r="L11" s="473" t="s">
        <v>268</v>
      </c>
      <c r="M11" s="474"/>
      <c r="N11" s="475"/>
      <c r="O11"/>
      <c r="P11"/>
      <c r="Q11"/>
      <c r="R11"/>
    </row>
    <row r="12" spans="1:18" s="173" customFormat="1" x14ac:dyDescent="0.15">
      <c r="A12"/>
      <c r="B12" s="483"/>
      <c r="C12" s="473" t="s">
        <v>165</v>
      </c>
      <c r="D12" s="474"/>
      <c r="E12" s="475"/>
      <c r="F12" s="473" t="s">
        <v>165</v>
      </c>
      <c r="G12" s="474"/>
      <c r="H12" s="475"/>
      <c r="I12" s="473" t="s">
        <v>165</v>
      </c>
      <c r="J12" s="474"/>
      <c r="K12" s="475"/>
      <c r="L12" s="473" t="s">
        <v>165</v>
      </c>
      <c r="M12" s="474"/>
      <c r="N12" s="475"/>
      <c r="O12"/>
      <c r="P12"/>
      <c r="Q12"/>
      <c r="R12"/>
    </row>
    <row r="13" spans="1:18" s="173" customFormat="1" x14ac:dyDescent="0.15">
      <c r="A13"/>
      <c r="B13" s="483"/>
      <c r="C13" s="468"/>
      <c r="D13" s="469"/>
      <c r="E13" s="470"/>
      <c r="F13" s="468"/>
      <c r="G13" s="469"/>
      <c r="H13" s="470"/>
      <c r="I13" s="468"/>
      <c r="J13" s="469"/>
      <c r="K13" s="470"/>
      <c r="L13" s="468"/>
      <c r="M13" s="469"/>
      <c r="N13" s="470"/>
      <c r="O13"/>
      <c r="P13"/>
      <c r="Q13"/>
      <c r="R13"/>
    </row>
    <row r="14" spans="1:18" s="173" customFormat="1" x14ac:dyDescent="0.15">
      <c r="A14"/>
      <c r="B14" s="483"/>
      <c r="C14" s="487" t="s">
        <v>269</v>
      </c>
      <c r="D14" s="488"/>
      <c r="E14" s="489"/>
      <c r="F14" s="487" t="s">
        <v>269</v>
      </c>
      <c r="G14" s="488"/>
      <c r="H14" s="489"/>
      <c r="I14" s="487" t="s">
        <v>269</v>
      </c>
      <c r="J14" s="488"/>
      <c r="K14" s="489"/>
      <c r="L14" s="487" t="s">
        <v>269</v>
      </c>
      <c r="M14" s="488"/>
      <c r="N14" s="489"/>
      <c r="O14"/>
      <c r="P14"/>
      <c r="Q14"/>
      <c r="R14"/>
    </row>
    <row r="15" spans="1:18" s="173" customFormat="1" x14ac:dyDescent="0.15">
      <c r="A15"/>
      <c r="B15" s="483"/>
      <c r="C15" s="487" t="s">
        <v>270</v>
      </c>
      <c r="D15" s="488"/>
      <c r="E15" s="489"/>
      <c r="F15" s="487" t="s">
        <v>270</v>
      </c>
      <c r="G15" s="488"/>
      <c r="H15" s="489"/>
      <c r="I15" s="487" t="s">
        <v>270</v>
      </c>
      <c r="J15" s="488"/>
      <c r="K15" s="489"/>
      <c r="L15" s="487" t="s">
        <v>270</v>
      </c>
      <c r="M15" s="488"/>
      <c r="N15" s="489"/>
      <c r="O15"/>
      <c r="P15"/>
      <c r="Q15"/>
      <c r="R15"/>
    </row>
    <row r="16" spans="1:18" s="173" customFormat="1" ht="88.5" customHeight="1" x14ac:dyDescent="0.15">
      <c r="A16"/>
      <c r="B16" s="483"/>
      <c r="C16" s="484" t="s">
        <v>271</v>
      </c>
      <c r="D16" s="485"/>
      <c r="E16" s="486"/>
      <c r="F16" s="484" t="s">
        <v>271</v>
      </c>
      <c r="G16" s="485"/>
      <c r="H16" s="486"/>
      <c r="I16" s="484" t="s">
        <v>271</v>
      </c>
      <c r="J16" s="485"/>
      <c r="K16" s="486"/>
      <c r="L16" s="484" t="s">
        <v>271</v>
      </c>
      <c r="M16" s="485"/>
      <c r="N16" s="486"/>
      <c r="O16"/>
      <c r="P16"/>
      <c r="Q16"/>
      <c r="R16"/>
    </row>
    <row r="17" spans="1:18" s="173" customFormat="1" x14ac:dyDescent="0.15">
      <c r="A17"/>
      <c r="B17" s="483"/>
      <c r="C17" s="473" t="s">
        <v>166</v>
      </c>
      <c r="D17" s="474"/>
      <c r="E17" s="475"/>
      <c r="F17" s="473" t="s">
        <v>166</v>
      </c>
      <c r="G17" s="474"/>
      <c r="H17" s="475"/>
      <c r="I17" s="473" t="s">
        <v>166</v>
      </c>
      <c r="J17" s="474"/>
      <c r="K17" s="475"/>
      <c r="L17" s="473" t="s">
        <v>166</v>
      </c>
      <c r="M17" s="474"/>
      <c r="N17" s="475"/>
      <c r="O17"/>
      <c r="P17"/>
      <c r="Q17"/>
      <c r="R17"/>
    </row>
    <row r="18" spans="1:18" s="173" customFormat="1" x14ac:dyDescent="0.15">
      <c r="A18"/>
      <c r="B18" s="483"/>
      <c r="C18" s="468"/>
      <c r="D18" s="469"/>
      <c r="E18" s="470"/>
      <c r="F18" s="468"/>
      <c r="G18" s="469"/>
      <c r="H18" s="470"/>
      <c r="I18" s="468"/>
      <c r="J18" s="469"/>
      <c r="K18" s="470"/>
      <c r="L18" s="468"/>
      <c r="M18" s="469"/>
      <c r="N18" s="470"/>
      <c r="O18"/>
      <c r="P18"/>
      <c r="Q18"/>
      <c r="R18"/>
    </row>
    <row r="19" spans="1:18" s="173" customFormat="1" x14ac:dyDescent="0.15">
      <c r="A19"/>
      <c r="B19" s="483"/>
      <c r="C19" s="473" t="s">
        <v>272</v>
      </c>
      <c r="D19" s="474"/>
      <c r="E19" s="475"/>
      <c r="F19" s="473" t="s">
        <v>272</v>
      </c>
      <c r="G19" s="474"/>
      <c r="H19" s="475"/>
      <c r="I19" s="473" t="s">
        <v>272</v>
      </c>
      <c r="J19" s="474"/>
      <c r="K19" s="475"/>
      <c r="L19" s="473" t="s">
        <v>272</v>
      </c>
      <c r="M19" s="474"/>
      <c r="N19" s="475"/>
      <c r="O19"/>
      <c r="P19"/>
      <c r="Q19"/>
      <c r="R19"/>
    </row>
    <row r="20" spans="1:18" s="173" customFormat="1" x14ac:dyDescent="0.15">
      <c r="A20"/>
      <c r="B20" s="483"/>
      <c r="C20" s="473" t="s">
        <v>167</v>
      </c>
      <c r="D20" s="474"/>
      <c r="E20" s="475"/>
      <c r="F20" s="473" t="s">
        <v>167</v>
      </c>
      <c r="G20" s="474"/>
      <c r="H20" s="475"/>
      <c r="I20" s="473" t="s">
        <v>167</v>
      </c>
      <c r="J20" s="474"/>
      <c r="K20" s="475"/>
      <c r="L20" s="473" t="s">
        <v>167</v>
      </c>
      <c r="M20" s="474"/>
      <c r="N20" s="475"/>
      <c r="O20"/>
      <c r="P20"/>
      <c r="Q20"/>
      <c r="R20"/>
    </row>
    <row r="21" spans="1:18" s="173" customFormat="1" x14ac:dyDescent="0.15">
      <c r="A21"/>
      <c r="B21" s="483"/>
      <c r="C21" s="468"/>
      <c r="D21" s="469"/>
      <c r="E21" s="470"/>
      <c r="F21" s="468"/>
      <c r="G21" s="469"/>
      <c r="H21" s="470"/>
      <c r="I21" s="468"/>
      <c r="J21" s="469"/>
      <c r="K21" s="470"/>
      <c r="L21" s="468"/>
      <c r="M21" s="469"/>
      <c r="N21" s="470"/>
      <c r="O21"/>
      <c r="P21"/>
      <c r="Q21"/>
      <c r="R21"/>
    </row>
    <row r="22" spans="1:18" s="173" customFormat="1" x14ac:dyDescent="0.15">
      <c r="A22"/>
      <c r="B22" s="483"/>
      <c r="C22" s="473" t="s">
        <v>273</v>
      </c>
      <c r="D22" s="474"/>
      <c r="E22" s="475"/>
      <c r="F22" s="473" t="s">
        <v>273</v>
      </c>
      <c r="G22" s="474"/>
      <c r="H22" s="475"/>
      <c r="I22" s="473" t="s">
        <v>273</v>
      </c>
      <c r="J22" s="474"/>
      <c r="K22" s="475"/>
      <c r="L22" s="473" t="s">
        <v>273</v>
      </c>
      <c r="M22" s="474"/>
      <c r="N22" s="475"/>
      <c r="O22"/>
      <c r="P22"/>
      <c r="Q22"/>
      <c r="R22"/>
    </row>
    <row r="23" spans="1:18" s="173" customFormat="1" x14ac:dyDescent="0.15">
      <c r="A23"/>
      <c r="B23" s="483"/>
      <c r="C23" s="473" t="s">
        <v>168</v>
      </c>
      <c r="D23" s="474"/>
      <c r="E23" s="475"/>
      <c r="F23" s="473" t="s">
        <v>168</v>
      </c>
      <c r="G23" s="474"/>
      <c r="H23" s="475"/>
      <c r="I23" s="473" t="s">
        <v>168</v>
      </c>
      <c r="J23" s="474"/>
      <c r="K23" s="475"/>
      <c r="L23" s="473" t="s">
        <v>168</v>
      </c>
      <c r="M23" s="474"/>
      <c r="N23" s="475"/>
      <c r="O23"/>
      <c r="P23"/>
      <c r="Q23"/>
      <c r="R23"/>
    </row>
    <row r="24" spans="1:18" s="173" customFormat="1" x14ac:dyDescent="0.15">
      <c r="A24"/>
      <c r="B24" s="176"/>
      <c r="C24" s="468"/>
      <c r="D24" s="469"/>
      <c r="E24" s="470"/>
      <c r="F24" s="468"/>
      <c r="G24" s="469"/>
      <c r="H24" s="470"/>
      <c r="I24" s="468"/>
      <c r="J24" s="469"/>
      <c r="K24" s="470"/>
      <c r="L24" s="468"/>
      <c r="M24" s="469"/>
      <c r="N24" s="470"/>
      <c r="O24"/>
      <c r="P24"/>
      <c r="Q24"/>
      <c r="R24"/>
    </row>
    <row r="25" spans="1:18" x14ac:dyDescent="0.15">
      <c r="B25" s="482" t="s">
        <v>169</v>
      </c>
      <c r="C25" s="473" t="s">
        <v>274</v>
      </c>
      <c r="D25" s="474"/>
      <c r="E25" s="475"/>
      <c r="F25" s="474" t="s">
        <v>275</v>
      </c>
      <c r="G25" s="474"/>
      <c r="H25" s="474"/>
      <c r="I25" s="476" t="s">
        <v>276</v>
      </c>
      <c r="J25" s="477"/>
      <c r="K25" s="478"/>
      <c r="L25" s="479" t="s">
        <v>277</v>
      </c>
      <c r="M25" s="480"/>
      <c r="N25" s="481"/>
    </row>
    <row r="26" spans="1:18" x14ac:dyDescent="0.15">
      <c r="B26" s="482"/>
      <c r="C26" s="473" t="s">
        <v>278</v>
      </c>
      <c r="D26" s="474"/>
      <c r="E26" s="475"/>
      <c r="F26" s="280"/>
      <c r="G26" s="280"/>
      <c r="H26" s="280"/>
      <c r="I26" s="281"/>
      <c r="J26" s="282"/>
      <c r="K26" s="283"/>
      <c r="L26" s="284"/>
      <c r="M26" s="285"/>
      <c r="N26" s="286"/>
    </row>
    <row r="27" spans="1:18" x14ac:dyDescent="0.15">
      <c r="B27" s="482"/>
      <c r="C27" s="473" t="s">
        <v>170</v>
      </c>
      <c r="D27" s="474"/>
      <c r="E27" s="475"/>
      <c r="F27" s="474" t="s">
        <v>170</v>
      </c>
      <c r="G27" s="474"/>
      <c r="H27" s="474"/>
      <c r="I27" s="473" t="s">
        <v>170</v>
      </c>
      <c r="J27" s="474"/>
      <c r="K27" s="475"/>
      <c r="L27" s="473" t="s">
        <v>170</v>
      </c>
      <c r="M27" s="474"/>
      <c r="N27" s="475"/>
    </row>
    <row r="28" spans="1:18" x14ac:dyDescent="0.15">
      <c r="B28" s="482"/>
      <c r="C28" s="177"/>
      <c r="D28" s="178"/>
      <c r="E28" s="179"/>
      <c r="F28" s="177"/>
      <c r="G28" s="178"/>
      <c r="H28" s="179"/>
      <c r="I28" s="180"/>
      <c r="J28" s="181"/>
      <c r="K28" s="182"/>
      <c r="L28" s="180"/>
      <c r="M28" s="181"/>
      <c r="N28" s="182"/>
    </row>
    <row r="29" spans="1:18" x14ac:dyDescent="0.15">
      <c r="B29" s="482"/>
      <c r="C29" s="473" t="s">
        <v>279</v>
      </c>
      <c r="D29" s="474"/>
      <c r="E29" s="475"/>
      <c r="F29" s="474" t="s">
        <v>280</v>
      </c>
      <c r="G29" s="474"/>
      <c r="H29" s="474"/>
      <c r="I29" s="476" t="s">
        <v>281</v>
      </c>
      <c r="J29" s="477"/>
      <c r="K29" s="478"/>
      <c r="L29" s="479" t="s">
        <v>282</v>
      </c>
      <c r="M29" s="480"/>
      <c r="N29" s="481"/>
    </row>
    <row r="30" spans="1:18" x14ac:dyDescent="0.15">
      <c r="B30" s="482"/>
      <c r="C30" s="473" t="s">
        <v>283</v>
      </c>
      <c r="D30" s="474"/>
      <c r="E30" s="475"/>
      <c r="F30" s="280"/>
      <c r="G30" s="280"/>
      <c r="H30" s="280"/>
      <c r="I30" s="281"/>
      <c r="J30" s="282"/>
      <c r="K30" s="283"/>
      <c r="L30" s="284"/>
      <c r="M30" s="285"/>
      <c r="N30" s="286"/>
    </row>
    <row r="31" spans="1:18" x14ac:dyDescent="0.15">
      <c r="B31" s="482"/>
      <c r="C31" s="473" t="s">
        <v>171</v>
      </c>
      <c r="D31" s="474"/>
      <c r="E31" s="475"/>
      <c r="F31" s="474" t="s">
        <v>171</v>
      </c>
      <c r="G31" s="474"/>
      <c r="H31" s="474"/>
      <c r="I31" s="473" t="s">
        <v>171</v>
      </c>
      <c r="J31" s="474"/>
      <c r="K31" s="475"/>
      <c r="L31" s="473" t="s">
        <v>171</v>
      </c>
      <c r="M31" s="474"/>
      <c r="N31" s="475"/>
    </row>
    <row r="32" spans="1:18" x14ac:dyDescent="0.15">
      <c r="B32" s="183"/>
      <c r="C32" s="468"/>
      <c r="D32" s="469"/>
      <c r="E32" s="470"/>
      <c r="F32" s="468"/>
      <c r="G32" s="469"/>
      <c r="H32" s="470"/>
      <c r="I32" s="468"/>
      <c r="J32" s="469"/>
      <c r="K32" s="470"/>
      <c r="L32" s="468"/>
      <c r="M32" s="469"/>
      <c r="N32" s="470"/>
    </row>
    <row r="33" spans="1:14" x14ac:dyDescent="0.15">
      <c r="B33" s="471" t="s">
        <v>172</v>
      </c>
      <c r="C33" s="473" t="s">
        <v>173</v>
      </c>
      <c r="D33" s="474"/>
      <c r="E33" s="475"/>
      <c r="F33" s="473" t="s">
        <v>173</v>
      </c>
      <c r="G33" s="474"/>
      <c r="H33" s="475"/>
      <c r="I33" s="473" t="s">
        <v>173</v>
      </c>
      <c r="J33" s="474"/>
      <c r="K33" s="475"/>
      <c r="L33" s="473" t="s">
        <v>173</v>
      </c>
      <c r="M33" s="474"/>
      <c r="N33" s="475"/>
    </row>
    <row r="34" spans="1:14" x14ac:dyDescent="0.15">
      <c r="B34" s="471"/>
      <c r="C34" s="473" t="s">
        <v>174</v>
      </c>
      <c r="D34" s="474"/>
      <c r="E34" s="475"/>
      <c r="F34" s="474" t="s">
        <v>174</v>
      </c>
      <c r="G34" s="474"/>
      <c r="H34" s="474"/>
      <c r="I34" s="473" t="s">
        <v>174</v>
      </c>
      <c r="J34" s="474"/>
      <c r="K34" s="475"/>
      <c r="L34" s="473" t="s">
        <v>174</v>
      </c>
      <c r="M34" s="474"/>
      <c r="N34" s="475"/>
    </row>
    <row r="35" spans="1:14" x14ac:dyDescent="0.15">
      <c r="B35" s="184"/>
      <c r="C35" s="468"/>
      <c r="D35" s="469"/>
      <c r="E35" s="470"/>
      <c r="F35" s="469"/>
      <c r="G35" s="469"/>
      <c r="H35" s="469"/>
      <c r="I35" s="468"/>
      <c r="J35" s="469"/>
      <c r="K35" s="470"/>
      <c r="L35" s="468"/>
      <c r="M35" s="469"/>
      <c r="N35" s="470"/>
    </row>
    <row r="36" spans="1:14" ht="13.5" customHeight="1" x14ac:dyDescent="0.15">
      <c r="B36" s="471" t="s">
        <v>288</v>
      </c>
      <c r="C36" s="473" t="s">
        <v>284</v>
      </c>
      <c r="D36" s="474"/>
      <c r="E36" s="475"/>
      <c r="F36" s="473" t="s">
        <v>285</v>
      </c>
      <c r="G36" s="474"/>
      <c r="H36" s="475"/>
      <c r="I36" s="473" t="s">
        <v>285</v>
      </c>
      <c r="J36" s="474"/>
      <c r="K36" s="475"/>
      <c r="L36" s="473" t="s">
        <v>286</v>
      </c>
      <c r="M36" s="474"/>
      <c r="N36" s="475"/>
    </row>
    <row r="37" spans="1:14" x14ac:dyDescent="0.15">
      <c r="B37" s="472"/>
      <c r="C37" s="465" t="s">
        <v>287</v>
      </c>
      <c r="D37" s="466"/>
      <c r="E37" s="467"/>
      <c r="F37" s="465" t="s">
        <v>287</v>
      </c>
      <c r="G37" s="466"/>
      <c r="H37" s="467"/>
      <c r="I37" s="465" t="s">
        <v>287</v>
      </c>
      <c r="J37" s="466"/>
      <c r="K37" s="467"/>
      <c r="L37" s="465" t="s">
        <v>287</v>
      </c>
      <c r="M37" s="466"/>
      <c r="N37" s="467"/>
    </row>
    <row r="38" spans="1:14" x14ac:dyDescent="0.15">
      <c r="A38" s="66"/>
      <c r="B38" s="66"/>
    </row>
  </sheetData>
  <protectedRanges>
    <protectedRange password="CECB" sqref="C32:N32 C35:N35" name="範囲1_1_1_2"/>
    <protectedRange password="CECB" sqref="C28:E28" name="範囲1_4_1_1"/>
    <protectedRange password="CECB" sqref="F25:H26" name="範囲1_3_2_1"/>
    <protectedRange password="CECB" sqref="C25:E26" name="範囲1_5_1_1"/>
    <protectedRange password="CECB" sqref="C29:E30" name="範囲1_1_1_1_1"/>
    <protectedRange password="CECB" sqref="C5:N24" name="範囲1_3_1_1"/>
    <protectedRange password="CECB" sqref="C37:N37" name="範囲1_1_2_1_1"/>
  </protectedRanges>
  <mergeCells count="131">
    <mergeCell ref="C6:E6"/>
    <mergeCell ref="F6:H6"/>
    <mergeCell ref="I6:K6"/>
    <mergeCell ref="L6:N6"/>
    <mergeCell ref="C7:E7"/>
    <mergeCell ref="F7:H7"/>
    <mergeCell ref="I7:K7"/>
    <mergeCell ref="L7:N7"/>
    <mergeCell ref="B1:N1"/>
    <mergeCell ref="C4:E4"/>
    <mergeCell ref="F4:H4"/>
    <mergeCell ref="I4:K4"/>
    <mergeCell ref="L4:N4"/>
    <mergeCell ref="C5:E5"/>
    <mergeCell ref="F5:H5"/>
    <mergeCell ref="I5:K5"/>
    <mergeCell ref="L5:N5"/>
    <mergeCell ref="C12:E12"/>
    <mergeCell ref="F12:H12"/>
    <mergeCell ref="I12:K12"/>
    <mergeCell ref="L12:N12"/>
    <mergeCell ref="C13:E13"/>
    <mergeCell ref="F13:H13"/>
    <mergeCell ref="I13:K13"/>
    <mergeCell ref="L13:N13"/>
    <mergeCell ref="F10:H10"/>
    <mergeCell ref="I10:K10"/>
    <mergeCell ref="L10:N10"/>
    <mergeCell ref="C11:E11"/>
    <mergeCell ref="F11:H11"/>
    <mergeCell ref="I11:K11"/>
    <mergeCell ref="L11:N11"/>
    <mergeCell ref="C10:E10"/>
    <mergeCell ref="C16:E16"/>
    <mergeCell ref="F16:H16"/>
    <mergeCell ref="I16:K16"/>
    <mergeCell ref="L16:N16"/>
    <mergeCell ref="C17:E17"/>
    <mergeCell ref="F17:H17"/>
    <mergeCell ref="I17:K17"/>
    <mergeCell ref="L17:N17"/>
    <mergeCell ref="C14:E14"/>
    <mergeCell ref="F14:H14"/>
    <mergeCell ref="I14:K14"/>
    <mergeCell ref="L14:N14"/>
    <mergeCell ref="C15:E15"/>
    <mergeCell ref="F15:H15"/>
    <mergeCell ref="I15:K15"/>
    <mergeCell ref="L15:N15"/>
    <mergeCell ref="C20:E20"/>
    <mergeCell ref="F20:H20"/>
    <mergeCell ref="I20:K20"/>
    <mergeCell ref="L20:N20"/>
    <mergeCell ref="C21:E21"/>
    <mergeCell ref="F21:H21"/>
    <mergeCell ref="I21:K21"/>
    <mergeCell ref="L21:N21"/>
    <mergeCell ref="C18:E18"/>
    <mergeCell ref="F18:H18"/>
    <mergeCell ref="I18:K18"/>
    <mergeCell ref="L18:N18"/>
    <mergeCell ref="C19:E19"/>
    <mergeCell ref="F19:H19"/>
    <mergeCell ref="I19:K19"/>
    <mergeCell ref="L19:N19"/>
    <mergeCell ref="B25:B31"/>
    <mergeCell ref="C25:E25"/>
    <mergeCell ref="F25:H25"/>
    <mergeCell ref="I25:K25"/>
    <mergeCell ref="L25:N25"/>
    <mergeCell ref="C26:E26"/>
    <mergeCell ref="C22:E22"/>
    <mergeCell ref="F22:H22"/>
    <mergeCell ref="I22:K22"/>
    <mergeCell ref="L22:N22"/>
    <mergeCell ref="C23:E23"/>
    <mergeCell ref="F23:H23"/>
    <mergeCell ref="I23:K23"/>
    <mergeCell ref="L23:N23"/>
    <mergeCell ref="B8:B23"/>
    <mergeCell ref="C8:E8"/>
    <mergeCell ref="F8:H8"/>
    <mergeCell ref="I8:K8"/>
    <mergeCell ref="L8:N8"/>
    <mergeCell ref="C9:E9"/>
    <mergeCell ref="F9:H9"/>
    <mergeCell ref="I9:K9"/>
    <mergeCell ref="L9:N9"/>
    <mergeCell ref="C27:E27"/>
    <mergeCell ref="F27:H27"/>
    <mergeCell ref="I27:K27"/>
    <mergeCell ref="L27:N27"/>
    <mergeCell ref="C29:E29"/>
    <mergeCell ref="F29:H29"/>
    <mergeCell ref="I29:K29"/>
    <mergeCell ref="L29:N29"/>
    <mergeCell ref="C24:E24"/>
    <mergeCell ref="F24:H24"/>
    <mergeCell ref="I24:K24"/>
    <mergeCell ref="L24:N24"/>
    <mergeCell ref="C30:E30"/>
    <mergeCell ref="C31:E31"/>
    <mergeCell ref="F31:H31"/>
    <mergeCell ref="I31:K31"/>
    <mergeCell ref="L31:N31"/>
    <mergeCell ref="C32:E32"/>
    <mergeCell ref="F32:H32"/>
    <mergeCell ref="I32:K32"/>
    <mergeCell ref="L32:N32"/>
    <mergeCell ref="B33:B34"/>
    <mergeCell ref="C33:E33"/>
    <mergeCell ref="F33:H33"/>
    <mergeCell ref="I33:K33"/>
    <mergeCell ref="L33:N33"/>
    <mergeCell ref="C34:E34"/>
    <mergeCell ref="F34:H34"/>
    <mergeCell ref="I34:K34"/>
    <mergeCell ref="L34:N34"/>
    <mergeCell ref="F37:H37"/>
    <mergeCell ref="I37:K37"/>
    <mergeCell ref="L37:N37"/>
    <mergeCell ref="C35:E35"/>
    <mergeCell ref="F35:H35"/>
    <mergeCell ref="I35:K35"/>
    <mergeCell ref="L35:N35"/>
    <mergeCell ref="B36:B37"/>
    <mergeCell ref="C36:E36"/>
    <mergeCell ref="F36:H36"/>
    <mergeCell ref="I36:K36"/>
    <mergeCell ref="L36:N36"/>
    <mergeCell ref="C37:E37"/>
  </mergeCells>
  <phoneticPr fontId="10"/>
  <pageMargins left="0.7" right="0.7" top="0.75" bottom="0.75" header="0.3" footer="0.3"/>
  <pageSetup paperSize="9" scale="8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
  <sheetViews>
    <sheetView showGridLines="0" view="pageBreakPreview" topLeftCell="A14" zoomScaleNormal="85" zoomScaleSheetLayoutView="100" workbookViewId="0">
      <selection activeCell="G8" sqref="G8:I8"/>
    </sheetView>
  </sheetViews>
  <sheetFormatPr defaultColWidth="9" defaultRowHeight="13.5" x14ac:dyDescent="0.15"/>
  <cols>
    <col min="1" max="1" width="3.5" style="171" customWidth="1"/>
    <col min="2" max="13" width="4" style="171" customWidth="1"/>
    <col min="14" max="15" width="8" style="171" customWidth="1"/>
    <col min="16" max="18" width="2.625" style="171" customWidth="1"/>
    <col min="19" max="20" width="4" style="171" customWidth="1"/>
    <col min="21" max="24" width="2.375" style="171" customWidth="1"/>
    <col min="25" max="27" width="3.625" style="171" customWidth="1"/>
    <col min="28" max="28" width="11.75" style="171" customWidth="1"/>
    <col min="29" max="37" width="7" style="171" customWidth="1"/>
    <col min="38" max="16384" width="9" style="171"/>
  </cols>
  <sheetData>
    <row r="1" spans="1:38" x14ac:dyDescent="0.15">
      <c r="A1" s="3" t="s">
        <v>193</v>
      </c>
      <c r="B1" s="1"/>
      <c r="C1" s="1"/>
      <c r="D1" s="1"/>
      <c r="E1" s="2"/>
      <c r="F1" s="2"/>
      <c r="G1" s="2"/>
      <c r="H1" s="2"/>
      <c r="I1" s="2"/>
      <c r="J1" s="2"/>
      <c r="K1" s="2"/>
      <c r="L1" s="2"/>
      <c r="M1" s="2"/>
      <c r="N1" s="2"/>
      <c r="O1" s="2"/>
      <c r="P1" s="2"/>
      <c r="Q1" s="2"/>
      <c r="R1" s="2"/>
      <c r="S1" s="2"/>
      <c r="T1" s="2"/>
      <c r="U1" s="2"/>
      <c r="V1" s="2"/>
      <c r="W1" s="2"/>
      <c r="X1" s="2"/>
      <c r="Y1" s="2"/>
      <c r="Z1" s="2"/>
      <c r="AA1" s="2"/>
      <c r="AB1" s="2"/>
    </row>
    <row r="2" spans="1:38" ht="14.25" x14ac:dyDescent="0.15">
      <c r="A2" s="4"/>
      <c r="B2" s="1"/>
      <c r="C2" s="1"/>
      <c r="D2" s="1"/>
      <c r="E2" s="2"/>
      <c r="F2" s="2"/>
      <c r="G2" s="2"/>
      <c r="H2" s="2"/>
      <c r="I2" s="2"/>
      <c r="J2" s="2"/>
      <c r="K2" s="2"/>
      <c r="L2" s="2"/>
      <c r="M2" s="2"/>
      <c r="N2" s="2"/>
      <c r="O2" s="2"/>
      <c r="P2" s="2"/>
      <c r="Q2" s="2"/>
      <c r="R2" s="2"/>
      <c r="S2" s="2"/>
      <c r="T2" s="2"/>
      <c r="U2" s="2"/>
      <c r="V2" s="2"/>
      <c r="W2" s="2"/>
      <c r="X2" s="2"/>
      <c r="Y2" s="2"/>
      <c r="Z2" s="2"/>
      <c r="AA2" s="2"/>
      <c r="AB2" s="2"/>
    </row>
    <row r="3" spans="1:38" ht="18.75" x14ac:dyDescent="0.15">
      <c r="A3" s="369" t="s">
        <v>295</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185"/>
    </row>
    <row r="4" spans="1:38" x14ac:dyDescent="0.15">
      <c r="A4" s="2"/>
      <c r="B4" s="1"/>
      <c r="C4" s="1"/>
      <c r="D4" s="1"/>
      <c r="E4" s="2"/>
      <c r="F4" s="2"/>
      <c r="G4" s="2"/>
      <c r="H4" s="2"/>
      <c r="I4" s="2"/>
      <c r="J4" s="2"/>
      <c r="K4" s="2"/>
      <c r="L4" s="2"/>
      <c r="M4" s="2"/>
      <c r="N4" s="2"/>
      <c r="O4" s="2"/>
      <c r="P4" s="2"/>
      <c r="Q4" s="2"/>
      <c r="R4" s="2"/>
      <c r="S4" s="2"/>
      <c r="T4" s="2"/>
      <c r="U4" s="2"/>
      <c r="V4" s="2"/>
      <c r="W4" s="2"/>
      <c r="X4" s="2"/>
      <c r="Y4" s="2"/>
      <c r="Z4" s="2"/>
      <c r="AA4" s="2"/>
      <c r="AB4" s="2"/>
    </row>
    <row r="5" spans="1:38" ht="18.75" customHeight="1" x14ac:dyDescent="0.15">
      <c r="A5" s="365" t="s">
        <v>0</v>
      </c>
      <c r="B5" s="366"/>
      <c r="C5" s="510" t="s">
        <v>258</v>
      </c>
      <c r="D5" s="510"/>
      <c r="E5" s="510"/>
      <c r="F5" s="510"/>
      <c r="G5" s="510"/>
      <c r="H5" s="510"/>
      <c r="I5" s="510"/>
      <c r="J5" s="510"/>
      <c r="K5" s="510"/>
      <c r="L5" s="510"/>
      <c r="M5" s="511"/>
      <c r="N5" s="372" t="s">
        <v>1</v>
      </c>
      <c r="O5" s="373"/>
      <c r="P5" s="376" t="s">
        <v>261</v>
      </c>
      <c r="Q5" s="514"/>
      <c r="R5" s="514"/>
      <c r="S5" s="514"/>
      <c r="T5" s="514"/>
      <c r="U5" s="514"/>
      <c r="V5" s="514"/>
      <c r="W5" s="514"/>
      <c r="X5" s="514"/>
      <c r="Y5" s="514"/>
      <c r="Z5" s="514"/>
      <c r="AA5" s="515"/>
      <c r="AB5" s="186"/>
    </row>
    <row r="6" spans="1:38" ht="18.75" customHeight="1" x14ac:dyDescent="0.15">
      <c r="A6" s="381" t="s">
        <v>2</v>
      </c>
      <c r="B6" s="384" t="s">
        <v>3</v>
      </c>
      <c r="C6" s="384"/>
      <c r="D6" s="351" t="s">
        <v>253</v>
      </c>
      <c r="E6" s="351"/>
      <c r="F6" s="351"/>
      <c r="G6" s="351"/>
      <c r="H6" s="351"/>
      <c r="I6" s="351"/>
      <c r="J6" s="351"/>
      <c r="K6" s="351"/>
      <c r="L6" s="351"/>
      <c r="M6" s="385"/>
      <c r="N6" s="374"/>
      <c r="O6" s="375"/>
      <c r="P6" s="516"/>
      <c r="Q6" s="516"/>
      <c r="R6" s="516"/>
      <c r="S6" s="516"/>
      <c r="T6" s="516"/>
      <c r="U6" s="516"/>
      <c r="V6" s="516"/>
      <c r="W6" s="516"/>
      <c r="X6" s="516"/>
      <c r="Y6" s="516"/>
      <c r="Z6" s="516"/>
      <c r="AA6" s="517"/>
      <c r="AB6" s="186"/>
    </row>
    <row r="7" spans="1:38" ht="33" customHeight="1" x14ac:dyDescent="0.15">
      <c r="A7" s="382"/>
      <c r="B7" s="235" t="s">
        <v>194</v>
      </c>
      <c r="C7" s="512" t="s">
        <v>259</v>
      </c>
      <c r="D7" s="513"/>
      <c r="E7" s="345" t="s">
        <v>4</v>
      </c>
      <c r="F7" s="346"/>
      <c r="G7" s="347" t="s">
        <v>260</v>
      </c>
      <c r="H7" s="347"/>
      <c r="I7" s="347"/>
      <c r="J7" s="347"/>
      <c r="K7" s="347"/>
      <c r="L7" s="347"/>
      <c r="M7" s="348"/>
      <c r="N7" s="521" t="s">
        <v>5</v>
      </c>
      <c r="O7" s="522"/>
      <c r="P7" s="522"/>
      <c r="Q7" s="352" t="s">
        <v>262</v>
      </c>
      <c r="R7" s="352"/>
      <c r="S7" s="352"/>
      <c r="T7" s="352"/>
      <c r="U7" s="352"/>
      <c r="V7" s="352"/>
      <c r="W7" s="352"/>
      <c r="X7" s="352"/>
      <c r="Y7" s="352"/>
      <c r="Z7" s="352"/>
      <c r="AA7" s="353"/>
      <c r="AB7" s="187"/>
    </row>
    <row r="8" spans="1:38" ht="33" customHeight="1" x14ac:dyDescent="0.15">
      <c r="A8" s="383"/>
      <c r="B8" s="354" t="s">
        <v>203</v>
      </c>
      <c r="C8" s="355"/>
      <c r="D8" s="355"/>
      <c r="E8" s="355"/>
      <c r="F8" s="356"/>
      <c r="G8" s="518"/>
      <c r="H8" s="519"/>
      <c r="I8" s="520"/>
      <c r="J8" s="355" t="s">
        <v>58</v>
      </c>
      <c r="K8" s="355"/>
      <c r="L8" s="355"/>
      <c r="M8" s="356"/>
      <c r="N8" s="508" t="s">
        <v>6</v>
      </c>
      <c r="O8" s="509"/>
      <c r="P8" s="509"/>
      <c r="Q8" s="363" t="s">
        <v>263</v>
      </c>
      <c r="R8" s="363"/>
      <c r="S8" s="363"/>
      <c r="T8" s="363"/>
      <c r="U8" s="363"/>
      <c r="V8" s="363"/>
      <c r="W8" s="363"/>
      <c r="X8" s="363"/>
      <c r="Y8" s="363"/>
      <c r="Z8" s="363"/>
      <c r="AA8" s="364"/>
      <c r="AB8" s="60"/>
      <c r="AC8" s="507" t="s">
        <v>9</v>
      </c>
      <c r="AD8" s="507" t="s">
        <v>182</v>
      </c>
      <c r="AE8" s="507" t="s">
        <v>184</v>
      </c>
      <c r="AF8" s="507" t="s">
        <v>11</v>
      </c>
      <c r="AG8" s="507" t="s">
        <v>86</v>
      </c>
      <c r="AH8" s="507" t="s">
        <v>87</v>
      </c>
      <c r="AI8" s="507" t="s">
        <v>8</v>
      </c>
      <c r="AJ8" s="507" t="s">
        <v>12</v>
      </c>
      <c r="AK8" s="507" t="s">
        <v>13</v>
      </c>
      <c r="AL8" s="61"/>
    </row>
    <row r="9" spans="1:38" ht="7.5" customHeight="1" x14ac:dyDescent="0.15">
      <c r="A9" s="5"/>
      <c r="B9" s="6"/>
      <c r="C9" s="6"/>
      <c r="D9" s="6"/>
      <c r="E9" s="5"/>
      <c r="F9" s="5"/>
      <c r="G9" s="5"/>
      <c r="H9" s="5"/>
      <c r="I9" s="5"/>
      <c r="J9" s="5"/>
      <c r="K9" s="5"/>
      <c r="L9" s="5"/>
      <c r="M9" s="5"/>
      <c r="N9" s="5"/>
      <c r="O9" s="5"/>
      <c r="P9" s="5"/>
      <c r="Q9" s="5"/>
      <c r="R9" s="5"/>
      <c r="S9" s="5"/>
      <c r="T9" s="5"/>
      <c r="U9" s="5"/>
      <c r="V9" s="5"/>
      <c r="W9" s="5"/>
      <c r="X9" s="5"/>
      <c r="Y9" s="5"/>
      <c r="Z9" s="5"/>
      <c r="AA9" s="5"/>
      <c r="AB9" s="60"/>
      <c r="AC9" s="507"/>
      <c r="AD9" s="507"/>
      <c r="AE9" s="507"/>
      <c r="AF9" s="507"/>
      <c r="AG9" s="507"/>
      <c r="AH9" s="507"/>
      <c r="AI9" s="507"/>
      <c r="AJ9" s="507"/>
      <c r="AK9" s="507"/>
      <c r="AL9" s="61"/>
    </row>
    <row r="10" spans="1:38" ht="37.5" customHeight="1" x14ac:dyDescent="0.15">
      <c r="A10" s="7" t="s">
        <v>7</v>
      </c>
      <c r="B10" s="8"/>
      <c r="C10" s="116"/>
      <c r="D10" s="116"/>
      <c r="E10" s="319"/>
      <c r="F10" s="320"/>
      <c r="G10" s="320"/>
      <c r="H10" s="320"/>
      <c r="I10" s="320"/>
      <c r="J10" s="320"/>
      <c r="K10" s="320"/>
      <c r="L10" s="320"/>
      <c r="M10" s="320"/>
      <c r="N10" s="320"/>
      <c r="O10" s="320"/>
      <c r="P10" s="320"/>
      <c r="Q10" s="320"/>
      <c r="R10" s="320"/>
      <c r="S10" s="320"/>
      <c r="T10" s="320"/>
      <c r="U10" s="320"/>
      <c r="V10" s="320"/>
      <c r="W10" s="320"/>
      <c r="X10" s="320"/>
      <c r="Y10" s="320"/>
      <c r="Z10" s="320"/>
      <c r="AA10" s="321"/>
      <c r="AB10" s="60"/>
      <c r="AC10" s="507"/>
      <c r="AD10" s="507"/>
      <c r="AE10" s="507"/>
      <c r="AF10" s="507"/>
      <c r="AG10" s="507"/>
      <c r="AH10" s="507"/>
      <c r="AI10" s="507"/>
      <c r="AJ10" s="507"/>
      <c r="AK10" s="507"/>
      <c r="AL10" s="61"/>
    </row>
    <row r="11" spans="1:38" ht="16.5" customHeight="1" x14ac:dyDescent="0.15">
      <c r="A11" s="322" t="s">
        <v>212</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60"/>
      <c r="AC11" s="507"/>
      <c r="AD11" s="507"/>
      <c r="AE11" s="507"/>
      <c r="AF11" s="507"/>
      <c r="AG11" s="507"/>
      <c r="AH11" s="507"/>
      <c r="AI11" s="507"/>
      <c r="AJ11" s="507"/>
      <c r="AK11" s="507"/>
      <c r="AL11" s="61"/>
    </row>
    <row r="12" spans="1:38" ht="16.5" customHeight="1" x14ac:dyDescent="0.15">
      <c r="A12" s="323" t="s">
        <v>197</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60"/>
      <c r="AC12" s="507"/>
      <c r="AD12" s="507"/>
      <c r="AE12" s="507"/>
      <c r="AF12" s="507"/>
      <c r="AG12" s="507"/>
      <c r="AH12" s="507"/>
      <c r="AI12" s="507"/>
      <c r="AJ12" s="507"/>
      <c r="AK12" s="507"/>
      <c r="AL12" s="61"/>
    </row>
    <row r="13" spans="1:38" ht="16.5" customHeight="1" x14ac:dyDescent="0.15">
      <c r="A13" s="324" t="s">
        <v>196</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61"/>
      <c r="AC13" s="507"/>
      <c r="AD13" s="507"/>
      <c r="AE13" s="507"/>
      <c r="AF13" s="507"/>
      <c r="AG13" s="507"/>
      <c r="AH13" s="507"/>
      <c r="AI13" s="507"/>
      <c r="AJ13" s="507"/>
      <c r="AK13" s="507"/>
      <c r="AL13" s="61"/>
    </row>
    <row r="14" spans="1:38" ht="19.5" customHeight="1" x14ac:dyDescent="0.15">
      <c r="A14" s="326" t="s">
        <v>34</v>
      </c>
      <c r="B14" s="292" t="s">
        <v>198</v>
      </c>
      <c r="C14" s="293"/>
      <c r="D14" s="293"/>
      <c r="E14" s="293"/>
      <c r="F14" s="293"/>
      <c r="G14" s="293"/>
      <c r="H14" s="293"/>
      <c r="I14" s="293"/>
      <c r="J14" s="293"/>
      <c r="K14" s="293"/>
      <c r="L14" s="293"/>
      <c r="M14" s="293"/>
      <c r="N14" s="293"/>
      <c r="O14" s="293"/>
      <c r="P14" s="293"/>
      <c r="Q14" s="293"/>
      <c r="R14" s="293"/>
      <c r="S14" s="293"/>
      <c r="T14" s="294"/>
      <c r="U14" s="329" t="s">
        <v>36</v>
      </c>
      <c r="V14" s="330"/>
      <c r="W14" s="329" t="s">
        <v>37</v>
      </c>
      <c r="X14" s="330"/>
      <c r="Y14" s="335" t="s">
        <v>35</v>
      </c>
      <c r="Z14" s="336"/>
      <c r="AA14" s="337"/>
      <c r="AB14" s="61" t="s">
        <v>39</v>
      </c>
      <c r="AC14" s="62">
        <f>SUM(B17:C22)</f>
        <v>0</v>
      </c>
      <c r="AD14" s="62">
        <f>SUM(F17:G22)</f>
        <v>0</v>
      </c>
      <c r="AE14" s="62">
        <f>SUM(G17:H22)</f>
        <v>0</v>
      </c>
      <c r="AF14" s="62">
        <f>SUM(J17:K22)</f>
        <v>0</v>
      </c>
      <c r="AG14" s="62">
        <f>SUM(L17:M22)</f>
        <v>0</v>
      </c>
      <c r="AH14" s="62">
        <f>SUM(N17:N22)</f>
        <v>0</v>
      </c>
      <c r="AI14" s="62">
        <f>SUM(O17:O22)</f>
        <v>0</v>
      </c>
      <c r="AJ14" s="62">
        <f>SUM(P17:R22)</f>
        <v>0</v>
      </c>
      <c r="AK14" s="62">
        <f>SUM(S17:T22)</f>
        <v>0</v>
      </c>
      <c r="AL14" s="61">
        <f>SUM(AC14:AK14)</f>
        <v>0</v>
      </c>
    </row>
    <row r="15" spans="1:38" ht="18" customHeight="1" x14ac:dyDescent="0.15">
      <c r="A15" s="327"/>
      <c r="B15" s="329" t="s">
        <v>42</v>
      </c>
      <c r="C15" s="330"/>
      <c r="D15" s="292" t="s">
        <v>176</v>
      </c>
      <c r="E15" s="293"/>
      <c r="F15" s="293"/>
      <c r="G15" s="294"/>
      <c r="H15" s="335" t="s">
        <v>179</v>
      </c>
      <c r="I15" s="337"/>
      <c r="J15" s="329" t="s">
        <v>43</v>
      </c>
      <c r="K15" s="330"/>
      <c r="L15" s="329" t="s">
        <v>44</v>
      </c>
      <c r="M15" s="330"/>
      <c r="N15" s="341" t="s">
        <v>45</v>
      </c>
      <c r="O15" s="341" t="s">
        <v>46</v>
      </c>
      <c r="P15" s="329" t="s">
        <v>47</v>
      </c>
      <c r="Q15" s="343"/>
      <c r="R15" s="330"/>
      <c r="S15" s="329" t="s">
        <v>48</v>
      </c>
      <c r="T15" s="330"/>
      <c r="U15" s="331"/>
      <c r="V15" s="332"/>
      <c r="W15" s="331"/>
      <c r="X15" s="332"/>
      <c r="Y15" s="338"/>
      <c r="Z15" s="339"/>
      <c r="AA15" s="340"/>
      <c r="AB15" s="59" t="s">
        <v>41</v>
      </c>
      <c r="AC15" s="63">
        <f>SUM(B23:C27)</f>
        <v>0</v>
      </c>
      <c r="AD15" s="63">
        <f>SUM(F23:G27)</f>
        <v>0</v>
      </c>
      <c r="AE15" s="63">
        <f>SUM(G23:H27)</f>
        <v>0</v>
      </c>
      <c r="AF15" s="63">
        <f>SUM(J23:K27)</f>
        <v>0</v>
      </c>
      <c r="AG15" s="63">
        <f>SUM(L23:M27)</f>
        <v>0</v>
      </c>
      <c r="AH15" s="63">
        <f>SUM(N23:N27)</f>
        <v>0</v>
      </c>
      <c r="AI15" s="63">
        <f>SUM(O23:O27)</f>
        <v>0</v>
      </c>
      <c r="AJ15" s="63">
        <f>SUM(P23:R27)</f>
        <v>0</v>
      </c>
      <c r="AK15" s="63">
        <f>SUM(S23:T27)</f>
        <v>0</v>
      </c>
      <c r="AL15" s="61">
        <f>SUM(AC15:AK15)</f>
        <v>0</v>
      </c>
    </row>
    <row r="16" spans="1:38" ht="18" customHeight="1" x14ac:dyDescent="0.15">
      <c r="A16" s="328"/>
      <c r="B16" s="333"/>
      <c r="C16" s="334"/>
      <c r="D16" s="292" t="s">
        <v>177</v>
      </c>
      <c r="E16" s="294"/>
      <c r="F16" s="292" t="s">
        <v>178</v>
      </c>
      <c r="G16" s="294"/>
      <c r="H16" s="338"/>
      <c r="I16" s="340"/>
      <c r="J16" s="333"/>
      <c r="K16" s="334"/>
      <c r="L16" s="333"/>
      <c r="M16" s="334"/>
      <c r="N16" s="342"/>
      <c r="O16" s="342"/>
      <c r="P16" s="333"/>
      <c r="Q16" s="344"/>
      <c r="R16" s="334"/>
      <c r="S16" s="333"/>
      <c r="T16" s="334"/>
      <c r="U16" s="333"/>
      <c r="V16" s="334"/>
      <c r="W16" s="333"/>
      <c r="X16" s="334"/>
      <c r="Y16" s="232"/>
      <c r="Z16" s="233"/>
      <c r="AA16" s="234"/>
      <c r="AB16" s="59" t="s">
        <v>38</v>
      </c>
      <c r="AC16" s="62">
        <f t="shared" ref="AC16:AL16" si="0">SUM(AC14:AC15)</f>
        <v>0</v>
      </c>
      <c r="AD16" s="62">
        <f t="shared" si="0"/>
        <v>0</v>
      </c>
      <c r="AE16" s="62">
        <f t="shared" si="0"/>
        <v>0</v>
      </c>
      <c r="AF16" s="62">
        <f t="shared" si="0"/>
        <v>0</v>
      </c>
      <c r="AG16" s="62">
        <f t="shared" si="0"/>
        <v>0</v>
      </c>
      <c r="AH16" s="62">
        <f t="shared" si="0"/>
        <v>0</v>
      </c>
      <c r="AI16" s="62">
        <f t="shared" si="0"/>
        <v>0</v>
      </c>
      <c r="AJ16" s="62">
        <f t="shared" si="0"/>
        <v>0</v>
      </c>
      <c r="AK16" s="62">
        <f t="shared" si="0"/>
        <v>0</v>
      </c>
      <c r="AL16" s="64">
        <f t="shared" si="0"/>
        <v>0</v>
      </c>
    </row>
    <row r="17" spans="1:38" ht="16.5" customHeight="1" x14ac:dyDescent="0.15">
      <c r="A17" s="58">
        <v>4</v>
      </c>
      <c r="B17" s="302">
        <f>記録簿４月!BT43</f>
        <v>0</v>
      </c>
      <c r="C17" s="303"/>
      <c r="D17" s="310"/>
      <c r="E17" s="311"/>
      <c r="F17" s="302">
        <f>記録簿４月!BU43</f>
        <v>0</v>
      </c>
      <c r="G17" s="303"/>
      <c r="H17" s="302">
        <f>記録簿４月!BV43</f>
        <v>0</v>
      </c>
      <c r="I17" s="303"/>
      <c r="J17" s="302">
        <f>記録簿４月!BW43</f>
        <v>0</v>
      </c>
      <c r="K17" s="303"/>
      <c r="L17" s="302">
        <f>記録簿４月!BX43</f>
        <v>0</v>
      </c>
      <c r="M17" s="303"/>
      <c r="N17" s="195">
        <f>記録簿４月!BY43</f>
        <v>0</v>
      </c>
      <c r="O17" s="195">
        <f>記録簿４月!BZ43</f>
        <v>0</v>
      </c>
      <c r="P17" s="302">
        <f>記録簿４月!CA43</f>
        <v>0</v>
      </c>
      <c r="Q17" s="304"/>
      <c r="R17" s="303"/>
      <c r="S17" s="302">
        <f>記録簿４月!CB43</f>
        <v>0</v>
      </c>
      <c r="T17" s="303"/>
      <c r="U17" s="305">
        <f>SUM(B17:T17)</f>
        <v>0</v>
      </c>
      <c r="V17" s="306"/>
      <c r="W17" s="302">
        <f>記録簿４月!$P$45</f>
        <v>0</v>
      </c>
      <c r="X17" s="303"/>
      <c r="Y17" s="310"/>
      <c r="Z17" s="316"/>
      <c r="AA17" s="311"/>
    </row>
    <row r="18" spans="1:38" ht="16.5" customHeight="1" x14ac:dyDescent="0.15">
      <c r="A18" s="58">
        <v>5</v>
      </c>
      <c r="B18" s="302">
        <f>'５月 '!BT43</f>
        <v>0</v>
      </c>
      <c r="C18" s="303"/>
      <c r="D18" s="312"/>
      <c r="E18" s="313"/>
      <c r="F18" s="302">
        <f>'５月 '!BU43</f>
        <v>0</v>
      </c>
      <c r="G18" s="303"/>
      <c r="H18" s="302">
        <f>'５月 '!BV43</f>
        <v>0</v>
      </c>
      <c r="I18" s="303"/>
      <c r="J18" s="302">
        <f>'５月 '!BW43</f>
        <v>0</v>
      </c>
      <c r="K18" s="303"/>
      <c r="L18" s="302">
        <f>'５月 '!BX43</f>
        <v>0</v>
      </c>
      <c r="M18" s="303"/>
      <c r="N18" s="195">
        <f>'５月 '!BY43</f>
        <v>0</v>
      </c>
      <c r="O18" s="195">
        <f>'５月 '!BZ43</f>
        <v>0</v>
      </c>
      <c r="P18" s="302">
        <f>'５月 '!CA43</f>
        <v>0</v>
      </c>
      <c r="Q18" s="304"/>
      <c r="R18" s="303"/>
      <c r="S18" s="302">
        <f>'５月 '!CB43</f>
        <v>0</v>
      </c>
      <c r="T18" s="303"/>
      <c r="U18" s="305">
        <f t="shared" ref="U18:U22" si="1">SUM(B18:T18)</f>
        <v>0</v>
      </c>
      <c r="V18" s="306"/>
      <c r="W18" s="302">
        <f>'５月 '!$P$45</f>
        <v>0</v>
      </c>
      <c r="X18" s="303"/>
      <c r="Y18" s="312"/>
      <c r="Z18" s="317"/>
      <c r="AA18" s="313"/>
      <c r="AB18" s="59"/>
      <c r="AC18" s="56"/>
      <c r="AD18" s="56"/>
      <c r="AE18" s="56"/>
      <c r="AF18" s="57"/>
      <c r="AG18" s="56"/>
      <c r="AH18" s="56"/>
      <c r="AI18" s="56"/>
      <c r="AJ18" s="56"/>
      <c r="AK18" s="56"/>
      <c r="AL18" s="59"/>
    </row>
    <row r="19" spans="1:38" ht="16.5" customHeight="1" x14ac:dyDescent="0.15">
      <c r="A19" s="58">
        <v>6</v>
      </c>
      <c r="B19" s="302">
        <f>'６月 '!BT43</f>
        <v>0</v>
      </c>
      <c r="C19" s="303"/>
      <c r="D19" s="312"/>
      <c r="E19" s="313"/>
      <c r="F19" s="302">
        <f>'６月 '!BU43</f>
        <v>0</v>
      </c>
      <c r="G19" s="303"/>
      <c r="H19" s="302">
        <f>'６月 '!BV43</f>
        <v>0</v>
      </c>
      <c r="I19" s="303"/>
      <c r="J19" s="302">
        <f>'６月 '!BW43</f>
        <v>0</v>
      </c>
      <c r="K19" s="303"/>
      <c r="L19" s="302">
        <f>'６月 '!BX43</f>
        <v>0</v>
      </c>
      <c r="M19" s="303"/>
      <c r="N19" s="195">
        <f>'６月 '!BY43</f>
        <v>0</v>
      </c>
      <c r="O19" s="195">
        <f>'６月 '!BZ43</f>
        <v>0</v>
      </c>
      <c r="P19" s="302">
        <f>'６月 '!CA43</f>
        <v>0</v>
      </c>
      <c r="Q19" s="304"/>
      <c r="R19" s="303"/>
      <c r="S19" s="302">
        <f>'６月 '!CB43</f>
        <v>0</v>
      </c>
      <c r="T19" s="303"/>
      <c r="U19" s="305">
        <f t="shared" si="1"/>
        <v>0</v>
      </c>
      <c r="V19" s="306"/>
      <c r="W19" s="302">
        <f>'６月 '!$P$45</f>
        <v>0</v>
      </c>
      <c r="X19" s="303"/>
      <c r="Y19" s="312"/>
      <c r="Z19" s="317"/>
      <c r="AA19" s="313"/>
      <c r="AB19" s="59"/>
      <c r="AC19" s="56"/>
      <c r="AD19" s="56"/>
      <c r="AE19" s="56"/>
      <c r="AF19" s="57"/>
      <c r="AG19" s="56"/>
      <c r="AH19" s="56"/>
      <c r="AI19" s="56"/>
      <c r="AJ19" s="56"/>
      <c r="AK19" s="56"/>
      <c r="AL19" s="59"/>
    </row>
    <row r="20" spans="1:38" ht="16.5" customHeight="1" x14ac:dyDescent="0.15">
      <c r="A20" s="58">
        <v>7</v>
      </c>
      <c r="B20" s="302">
        <f>'７月'!BT43</f>
        <v>0</v>
      </c>
      <c r="C20" s="303"/>
      <c r="D20" s="312"/>
      <c r="E20" s="313"/>
      <c r="F20" s="302">
        <f>'７月'!BU43</f>
        <v>0</v>
      </c>
      <c r="G20" s="303"/>
      <c r="H20" s="302">
        <f>'７月'!BV43</f>
        <v>0</v>
      </c>
      <c r="I20" s="303"/>
      <c r="J20" s="302">
        <f>'７月'!BW43</f>
        <v>0</v>
      </c>
      <c r="K20" s="303"/>
      <c r="L20" s="302">
        <f>'７月'!BX43</f>
        <v>0</v>
      </c>
      <c r="M20" s="303"/>
      <c r="N20" s="195">
        <f>'７月'!BY43</f>
        <v>0</v>
      </c>
      <c r="O20" s="195">
        <f>'７月'!BZ43</f>
        <v>0</v>
      </c>
      <c r="P20" s="302">
        <f>'７月'!CA43</f>
        <v>0</v>
      </c>
      <c r="Q20" s="304"/>
      <c r="R20" s="303"/>
      <c r="S20" s="302">
        <f>'７月'!CB43</f>
        <v>0</v>
      </c>
      <c r="T20" s="303"/>
      <c r="U20" s="305">
        <f t="shared" si="1"/>
        <v>0</v>
      </c>
      <c r="V20" s="306"/>
      <c r="W20" s="302">
        <f>'７月'!$P$45</f>
        <v>0</v>
      </c>
      <c r="X20" s="303"/>
      <c r="Y20" s="312"/>
      <c r="Z20" s="317"/>
      <c r="AA20" s="313"/>
      <c r="AB20" s="59"/>
      <c r="AC20" s="56"/>
      <c r="AD20" s="56"/>
      <c r="AE20" s="56"/>
      <c r="AF20" s="57"/>
      <c r="AG20" s="56"/>
      <c r="AH20" s="56"/>
      <c r="AI20" s="56"/>
      <c r="AJ20" s="56"/>
      <c r="AK20" s="56"/>
      <c r="AL20" s="59"/>
    </row>
    <row r="21" spans="1:38" ht="16.5" customHeight="1" x14ac:dyDescent="0.15">
      <c r="A21" s="58">
        <v>8</v>
      </c>
      <c r="B21" s="302">
        <f>'８月 '!BT43</f>
        <v>0</v>
      </c>
      <c r="C21" s="303"/>
      <c r="D21" s="312"/>
      <c r="E21" s="313"/>
      <c r="F21" s="302">
        <f>'８月 '!BU43</f>
        <v>0</v>
      </c>
      <c r="G21" s="303"/>
      <c r="H21" s="302">
        <f>'８月 '!BV43</f>
        <v>0</v>
      </c>
      <c r="I21" s="303"/>
      <c r="J21" s="302">
        <f>'８月 '!BW43</f>
        <v>0</v>
      </c>
      <c r="K21" s="303"/>
      <c r="L21" s="302">
        <f>'８月 '!BX43</f>
        <v>0</v>
      </c>
      <c r="M21" s="303"/>
      <c r="N21" s="195">
        <f>'８月 '!BY43</f>
        <v>0</v>
      </c>
      <c r="O21" s="195">
        <f>'８月 '!BZ43</f>
        <v>0</v>
      </c>
      <c r="P21" s="302">
        <f>'８月 '!CA43</f>
        <v>0</v>
      </c>
      <c r="Q21" s="304"/>
      <c r="R21" s="303"/>
      <c r="S21" s="302">
        <f>'８月 '!CB43</f>
        <v>0</v>
      </c>
      <c r="T21" s="303"/>
      <c r="U21" s="305">
        <f t="shared" si="1"/>
        <v>0</v>
      </c>
      <c r="V21" s="306"/>
      <c r="W21" s="302">
        <f>'８月 '!$P$45</f>
        <v>0</v>
      </c>
      <c r="X21" s="303"/>
      <c r="Y21" s="312"/>
      <c r="Z21" s="317"/>
      <c r="AA21" s="313"/>
      <c r="AB21" s="59"/>
      <c r="AC21" s="56"/>
      <c r="AD21" s="56"/>
      <c r="AE21" s="56"/>
      <c r="AF21" s="57"/>
      <c r="AG21" s="56"/>
      <c r="AH21" s="56"/>
      <c r="AI21" s="56"/>
      <c r="AJ21" s="56"/>
      <c r="AK21" s="56"/>
      <c r="AL21" s="59"/>
    </row>
    <row r="22" spans="1:38" ht="16.5" customHeight="1" x14ac:dyDescent="0.15">
      <c r="A22" s="58">
        <v>9</v>
      </c>
      <c r="B22" s="302">
        <f>'９月 '!BT43</f>
        <v>0</v>
      </c>
      <c r="C22" s="303"/>
      <c r="D22" s="312"/>
      <c r="E22" s="313"/>
      <c r="F22" s="302">
        <f>'９月 '!BU43</f>
        <v>0</v>
      </c>
      <c r="G22" s="303"/>
      <c r="H22" s="302">
        <f>'９月 '!BV43</f>
        <v>0</v>
      </c>
      <c r="I22" s="303"/>
      <c r="J22" s="302">
        <f>'９月 '!BW43</f>
        <v>0</v>
      </c>
      <c r="K22" s="303"/>
      <c r="L22" s="302">
        <f>'９月 '!BX43</f>
        <v>0</v>
      </c>
      <c r="M22" s="303"/>
      <c r="N22" s="195">
        <f>'９月 '!BY43</f>
        <v>0</v>
      </c>
      <c r="O22" s="195">
        <f>'９月 '!BZ43</f>
        <v>0</v>
      </c>
      <c r="P22" s="302">
        <f>'９月 '!CA43</f>
        <v>0</v>
      </c>
      <c r="Q22" s="304"/>
      <c r="R22" s="303"/>
      <c r="S22" s="302">
        <f>'９月 '!CB43</f>
        <v>0</v>
      </c>
      <c r="T22" s="303"/>
      <c r="U22" s="305">
        <f t="shared" si="1"/>
        <v>0</v>
      </c>
      <c r="V22" s="306"/>
      <c r="W22" s="302">
        <f>'９月 '!$P$45</f>
        <v>0</v>
      </c>
      <c r="X22" s="303"/>
      <c r="Y22" s="312"/>
      <c r="Z22" s="317"/>
      <c r="AA22" s="313"/>
      <c r="AB22" s="59"/>
      <c r="AC22" s="56"/>
      <c r="AD22" s="56"/>
      <c r="AE22" s="56"/>
      <c r="AF22" s="57"/>
      <c r="AG22" s="56"/>
      <c r="AH22" s="56"/>
      <c r="AI22" s="56"/>
      <c r="AJ22" s="56"/>
      <c r="AK22" s="56"/>
      <c r="AL22" s="59"/>
    </row>
    <row r="23" spans="1:38" ht="16.5" customHeight="1" x14ac:dyDescent="0.15">
      <c r="A23" s="58">
        <v>10</v>
      </c>
      <c r="B23" s="302">
        <f>'10月 '!BT43</f>
        <v>0</v>
      </c>
      <c r="C23" s="303"/>
      <c r="D23" s="312"/>
      <c r="E23" s="313"/>
      <c r="F23" s="302">
        <f>'10月 '!BU43</f>
        <v>0</v>
      </c>
      <c r="G23" s="303"/>
      <c r="H23" s="302">
        <f>'10月 '!BV43</f>
        <v>0</v>
      </c>
      <c r="I23" s="303"/>
      <c r="J23" s="302">
        <f>'10月 '!BW43</f>
        <v>0</v>
      </c>
      <c r="K23" s="303"/>
      <c r="L23" s="302">
        <f>'10月 '!BX43</f>
        <v>0</v>
      </c>
      <c r="M23" s="303"/>
      <c r="N23" s="195">
        <f>'10月 '!BY43</f>
        <v>0</v>
      </c>
      <c r="O23" s="195">
        <f>'10月 '!BZ43</f>
        <v>0</v>
      </c>
      <c r="P23" s="302">
        <f>'10月 '!CA43</f>
        <v>0</v>
      </c>
      <c r="Q23" s="304"/>
      <c r="R23" s="303"/>
      <c r="S23" s="302">
        <f>'10月 '!CB43</f>
        <v>0</v>
      </c>
      <c r="T23" s="303"/>
      <c r="U23" s="305">
        <f>SUM(B23:T23)</f>
        <v>0</v>
      </c>
      <c r="V23" s="306"/>
      <c r="W23" s="302">
        <f>'10月 '!$P$45</f>
        <v>0</v>
      </c>
      <c r="X23" s="303"/>
      <c r="Y23" s="312"/>
      <c r="Z23" s="317"/>
      <c r="AA23" s="313"/>
      <c r="AB23" s="59"/>
      <c r="AC23" s="56"/>
      <c r="AD23" s="56"/>
      <c r="AE23" s="56"/>
      <c r="AF23" s="57"/>
      <c r="AG23" s="56"/>
      <c r="AH23" s="56"/>
      <c r="AI23" s="56"/>
      <c r="AJ23" s="56"/>
      <c r="AK23" s="56"/>
      <c r="AL23" s="59"/>
    </row>
    <row r="24" spans="1:38" ht="16.5" customHeight="1" x14ac:dyDescent="0.15">
      <c r="A24" s="58">
        <v>11</v>
      </c>
      <c r="B24" s="302">
        <f>'11月 '!BT43</f>
        <v>0</v>
      </c>
      <c r="C24" s="303"/>
      <c r="D24" s="312"/>
      <c r="E24" s="313"/>
      <c r="F24" s="302">
        <f>'11月 '!BU43</f>
        <v>0</v>
      </c>
      <c r="G24" s="303"/>
      <c r="H24" s="302">
        <f>'11月 '!BV43</f>
        <v>0</v>
      </c>
      <c r="I24" s="303"/>
      <c r="J24" s="302">
        <f>'11月 '!BW43</f>
        <v>0</v>
      </c>
      <c r="K24" s="303"/>
      <c r="L24" s="302">
        <f>'11月 '!BX43</f>
        <v>0</v>
      </c>
      <c r="M24" s="303"/>
      <c r="N24" s="195">
        <f>'11月 '!BY43</f>
        <v>0</v>
      </c>
      <c r="O24" s="195">
        <f>'11月 '!BZ43</f>
        <v>0</v>
      </c>
      <c r="P24" s="302">
        <f>'11月 '!CA43</f>
        <v>0</v>
      </c>
      <c r="Q24" s="304"/>
      <c r="R24" s="303"/>
      <c r="S24" s="302">
        <f>'11月 '!CB43</f>
        <v>0</v>
      </c>
      <c r="T24" s="303"/>
      <c r="U24" s="305">
        <f>SUM(B24:T24)</f>
        <v>0</v>
      </c>
      <c r="V24" s="306"/>
      <c r="W24" s="302">
        <f>'11月 '!$P$45</f>
        <v>0</v>
      </c>
      <c r="X24" s="303"/>
      <c r="Y24" s="312"/>
      <c r="Z24" s="317"/>
      <c r="AA24" s="313"/>
      <c r="AB24" s="59"/>
      <c r="AC24" s="56"/>
      <c r="AD24" s="56"/>
      <c r="AE24" s="56"/>
      <c r="AF24" s="57"/>
      <c r="AG24" s="56"/>
      <c r="AH24" s="56"/>
      <c r="AI24" s="56"/>
      <c r="AJ24" s="56"/>
      <c r="AK24" s="56"/>
      <c r="AL24" s="59"/>
    </row>
    <row r="25" spans="1:38" ht="16.5" customHeight="1" x14ac:dyDescent="0.15">
      <c r="A25" s="58">
        <v>12</v>
      </c>
      <c r="B25" s="302">
        <f>'12月'!BT43</f>
        <v>0</v>
      </c>
      <c r="C25" s="303"/>
      <c r="D25" s="312"/>
      <c r="E25" s="313"/>
      <c r="F25" s="302">
        <f>'12月'!BU43</f>
        <v>0</v>
      </c>
      <c r="G25" s="303"/>
      <c r="H25" s="302">
        <f>'12月'!BV43</f>
        <v>0</v>
      </c>
      <c r="I25" s="303"/>
      <c r="J25" s="302">
        <f>'12月'!BW43</f>
        <v>0</v>
      </c>
      <c r="K25" s="303"/>
      <c r="L25" s="302">
        <f>'12月'!BX43</f>
        <v>0</v>
      </c>
      <c r="M25" s="303"/>
      <c r="N25" s="195">
        <f>'12月'!BY43</f>
        <v>0</v>
      </c>
      <c r="O25" s="195">
        <f>'12月'!BZ43</f>
        <v>0</v>
      </c>
      <c r="P25" s="302">
        <f>'12月'!CA43</f>
        <v>0</v>
      </c>
      <c r="Q25" s="304"/>
      <c r="R25" s="303"/>
      <c r="S25" s="302">
        <f>'12月'!CB43</f>
        <v>0</v>
      </c>
      <c r="T25" s="303"/>
      <c r="U25" s="305">
        <f t="shared" ref="U25:U27" si="2">SUM(B25:T25)</f>
        <v>0</v>
      </c>
      <c r="V25" s="306"/>
      <c r="W25" s="302">
        <f>'12月'!$P$45</f>
        <v>0</v>
      </c>
      <c r="X25" s="303"/>
      <c r="Y25" s="312"/>
      <c r="Z25" s="317"/>
      <c r="AA25" s="313"/>
      <c r="AB25" s="59"/>
      <c r="AC25" s="56"/>
      <c r="AD25" s="56"/>
      <c r="AE25" s="56"/>
      <c r="AF25" s="57"/>
      <c r="AG25" s="56"/>
      <c r="AH25" s="56"/>
      <c r="AI25" s="56"/>
      <c r="AJ25" s="56"/>
      <c r="AK25" s="56"/>
      <c r="AL25" s="59"/>
    </row>
    <row r="26" spans="1:38" ht="16.5" customHeight="1" x14ac:dyDescent="0.15">
      <c r="A26" s="58">
        <v>1</v>
      </c>
      <c r="B26" s="302">
        <f>'１月'!BT43</f>
        <v>0</v>
      </c>
      <c r="C26" s="303"/>
      <c r="D26" s="312"/>
      <c r="E26" s="313"/>
      <c r="F26" s="302">
        <f>'１月'!BU43</f>
        <v>0</v>
      </c>
      <c r="G26" s="303"/>
      <c r="H26" s="302">
        <f>'１月'!BV43</f>
        <v>0</v>
      </c>
      <c r="I26" s="303"/>
      <c r="J26" s="302">
        <f>'１月'!BW43</f>
        <v>0</v>
      </c>
      <c r="K26" s="303"/>
      <c r="L26" s="302">
        <f>'１月'!BX43</f>
        <v>0</v>
      </c>
      <c r="M26" s="303"/>
      <c r="N26" s="195">
        <f>'１月'!BY43</f>
        <v>0</v>
      </c>
      <c r="O26" s="195">
        <f>'１月'!BZ43</f>
        <v>0</v>
      </c>
      <c r="P26" s="302">
        <f>'１月'!CA43</f>
        <v>0</v>
      </c>
      <c r="Q26" s="304"/>
      <c r="R26" s="303"/>
      <c r="S26" s="302">
        <f>'１月'!CB43</f>
        <v>0</v>
      </c>
      <c r="T26" s="303"/>
      <c r="U26" s="305">
        <f t="shared" si="2"/>
        <v>0</v>
      </c>
      <c r="V26" s="306"/>
      <c r="W26" s="302">
        <f>'１月'!$P$45</f>
        <v>0</v>
      </c>
      <c r="X26" s="303"/>
      <c r="Y26" s="312"/>
      <c r="Z26" s="317"/>
      <c r="AA26" s="313"/>
      <c r="AB26" s="59"/>
      <c r="AC26" s="56"/>
      <c r="AD26" s="56"/>
      <c r="AE26" s="56"/>
      <c r="AF26" s="57"/>
      <c r="AG26" s="56"/>
      <c r="AH26" s="56"/>
      <c r="AI26" s="56"/>
      <c r="AJ26" s="56"/>
      <c r="AK26" s="56"/>
      <c r="AL26" s="59"/>
    </row>
    <row r="27" spans="1:38" ht="16.5" customHeight="1" x14ac:dyDescent="0.15">
      <c r="A27" s="58">
        <v>2</v>
      </c>
      <c r="B27" s="302">
        <f>'２月'!BT43</f>
        <v>0</v>
      </c>
      <c r="C27" s="303"/>
      <c r="D27" s="314"/>
      <c r="E27" s="315"/>
      <c r="F27" s="302">
        <f>'２月'!BU43</f>
        <v>0</v>
      </c>
      <c r="G27" s="303"/>
      <c r="H27" s="302">
        <f>'２月'!BV43</f>
        <v>0</v>
      </c>
      <c r="I27" s="303"/>
      <c r="J27" s="302">
        <f>'２月'!BW43</f>
        <v>0</v>
      </c>
      <c r="K27" s="303"/>
      <c r="L27" s="302">
        <f>'２月'!BX43</f>
        <v>0</v>
      </c>
      <c r="M27" s="303"/>
      <c r="N27" s="195">
        <f>'２月'!BY43</f>
        <v>0</v>
      </c>
      <c r="O27" s="195">
        <f>'２月'!BZ43</f>
        <v>0</v>
      </c>
      <c r="P27" s="302">
        <f>'２月'!CA43</f>
        <v>0</v>
      </c>
      <c r="Q27" s="304"/>
      <c r="R27" s="303"/>
      <c r="S27" s="302">
        <f>'２月'!CB43</f>
        <v>0</v>
      </c>
      <c r="T27" s="303"/>
      <c r="U27" s="305">
        <f t="shared" si="2"/>
        <v>0</v>
      </c>
      <c r="V27" s="306"/>
      <c r="W27" s="302">
        <f>'２月'!$P$45</f>
        <v>0</v>
      </c>
      <c r="X27" s="303"/>
      <c r="Y27" s="314"/>
      <c r="Z27" s="318"/>
      <c r="AA27" s="315"/>
      <c r="AB27" s="59"/>
      <c r="AC27" s="56"/>
      <c r="AD27" s="56"/>
      <c r="AE27" s="56"/>
      <c r="AF27" s="57"/>
      <c r="AG27" s="56"/>
      <c r="AH27" s="56"/>
      <c r="AI27" s="56"/>
      <c r="AJ27" s="56"/>
      <c r="AK27" s="56"/>
      <c r="AL27" s="59"/>
    </row>
    <row r="28" spans="1:38" ht="21" customHeight="1" x14ac:dyDescent="0.15">
      <c r="A28" s="58" t="s">
        <v>38</v>
      </c>
      <c r="B28" s="307">
        <f>SUM(B17:C27)</f>
        <v>0</v>
      </c>
      <c r="C28" s="308"/>
      <c r="D28" s="305">
        <f t="shared" ref="D28" si="3">$AC$31</f>
        <v>0</v>
      </c>
      <c r="E28" s="306"/>
      <c r="F28" s="305">
        <f t="shared" ref="F28" si="4">SUM(F17:G27)</f>
        <v>0</v>
      </c>
      <c r="G28" s="306"/>
      <c r="H28" s="305">
        <f>SUM(H17:I27)</f>
        <v>0</v>
      </c>
      <c r="I28" s="306"/>
      <c r="J28" s="307">
        <f>SUM(J17:K27)</f>
        <v>0</v>
      </c>
      <c r="K28" s="308"/>
      <c r="L28" s="307">
        <f>SUM(L17:M27)</f>
        <v>0</v>
      </c>
      <c r="M28" s="308"/>
      <c r="N28" s="204">
        <f>SUM(N17:N27)</f>
        <v>0</v>
      </c>
      <c r="O28" s="204">
        <f>SUM(O17:O27)</f>
        <v>0</v>
      </c>
      <c r="P28" s="307">
        <f>SUM(P17:R27)</f>
        <v>0</v>
      </c>
      <c r="Q28" s="309"/>
      <c r="R28" s="308"/>
      <c r="S28" s="307">
        <f>SUM(S17:T27)</f>
        <v>0</v>
      </c>
      <c r="T28" s="308"/>
      <c r="U28" s="305">
        <f>SUM(U17:V27)</f>
        <v>0</v>
      </c>
      <c r="V28" s="306"/>
      <c r="W28" s="305">
        <f>SUM(W17:X27)</f>
        <v>0</v>
      </c>
      <c r="X28" s="306"/>
      <c r="Y28" s="292"/>
      <c r="Z28" s="293"/>
      <c r="AA28" s="294"/>
      <c r="AB28" s="59"/>
      <c r="AC28" s="56"/>
      <c r="AD28" s="56"/>
      <c r="AE28" s="56"/>
      <c r="AF28" s="57"/>
      <c r="AG28" s="56"/>
      <c r="AH28" s="56"/>
      <c r="AI28" s="56"/>
      <c r="AJ28" s="56"/>
      <c r="AK28" s="56"/>
      <c r="AL28" s="59"/>
    </row>
    <row r="29" spans="1:38" ht="9" customHeight="1" thickBot="1" x14ac:dyDescent="0.2">
      <c r="K29" s="217"/>
      <c r="L29" s="217"/>
      <c r="M29" s="217"/>
      <c r="N29" s="217"/>
    </row>
    <row r="30" spans="1:38" ht="16.5" customHeight="1" x14ac:dyDescent="0.15">
      <c r="A30" s="295" t="s">
        <v>200</v>
      </c>
      <c r="B30" s="296"/>
      <c r="C30" s="296"/>
      <c r="D30" s="297">
        <f>SUM(B28,H28,J28,L28)</f>
        <v>0</v>
      </c>
      <c r="E30" s="297"/>
      <c r="F30" s="298" t="s">
        <v>15</v>
      </c>
      <c r="G30" s="299"/>
      <c r="H30" s="188"/>
      <c r="I30" s="188"/>
      <c r="J30" s="188"/>
      <c r="K30" s="290"/>
      <c r="L30" s="290"/>
      <c r="M30" s="223"/>
      <c r="N30" s="221"/>
      <c r="O30" s="300" t="s">
        <v>63</v>
      </c>
      <c r="P30" s="301"/>
      <c r="Q30" s="297">
        <f>SUM(N28:O28)</f>
        <v>0</v>
      </c>
      <c r="R30" s="297"/>
      <c r="S30" s="298" t="s">
        <v>155</v>
      </c>
      <c r="T30" s="299"/>
      <c r="U30" s="188"/>
      <c r="V30" s="188"/>
      <c r="W30" s="188"/>
      <c r="X30" s="291"/>
      <c r="Y30" s="291"/>
      <c r="Z30" s="291"/>
      <c r="AA30" s="188"/>
      <c r="AC30" s="498" t="s">
        <v>180</v>
      </c>
      <c r="AD30" s="499"/>
      <c r="AE30" s="499"/>
      <c r="AF30" s="499"/>
      <c r="AG30" s="500"/>
    </row>
    <row r="31" spans="1:38" ht="16.5" customHeight="1" thickBot="1" x14ac:dyDescent="0.2">
      <c r="A31" s="189"/>
      <c r="B31" s="190"/>
      <c r="C31" s="190"/>
      <c r="D31" s="492" t="e">
        <f>D30/$AC35*100</f>
        <v>#DIV/0!</v>
      </c>
      <c r="E31" s="492"/>
      <c r="F31" s="288" t="s">
        <v>156</v>
      </c>
      <c r="G31" s="289"/>
      <c r="H31" s="188"/>
      <c r="I31" s="188"/>
      <c r="J31" s="188"/>
      <c r="K31" s="290"/>
      <c r="L31" s="290"/>
      <c r="M31" s="220"/>
      <c r="N31" s="221"/>
      <c r="O31" s="222"/>
      <c r="P31" s="492" t="e">
        <f>Q30/$AC35*100</f>
        <v>#DIV/0!</v>
      </c>
      <c r="Q31" s="492"/>
      <c r="R31" s="492"/>
      <c r="S31" s="288" t="s">
        <v>157</v>
      </c>
      <c r="T31" s="289"/>
      <c r="U31" s="188"/>
      <c r="V31" s="188"/>
      <c r="W31" s="188"/>
      <c r="X31" s="291"/>
      <c r="Y31" s="291"/>
      <c r="Z31" s="291"/>
      <c r="AA31" s="188"/>
      <c r="AC31" s="504">
        <f>B28+SUM(H28:T28)</f>
        <v>0</v>
      </c>
      <c r="AD31" s="505"/>
      <c r="AE31" s="505"/>
      <c r="AF31" s="505"/>
      <c r="AG31" s="506"/>
    </row>
    <row r="32" spans="1:38" ht="7.5" customHeight="1" x14ac:dyDescent="0.15">
      <c r="A32" s="188"/>
      <c r="B32" s="253"/>
      <c r="C32" s="253"/>
      <c r="D32" s="267"/>
      <c r="E32" s="254"/>
      <c r="F32" s="255"/>
      <c r="G32" s="255"/>
      <c r="H32" s="253"/>
      <c r="I32" s="253"/>
      <c r="J32" s="253"/>
      <c r="K32" s="256"/>
      <c r="L32" s="256"/>
      <c r="M32" s="220"/>
      <c r="N32" s="223"/>
      <c r="O32" s="257"/>
      <c r="P32" s="258"/>
      <c r="Q32" s="254"/>
      <c r="R32" s="254"/>
      <c r="S32" s="255"/>
      <c r="T32" s="255"/>
      <c r="U32" s="253"/>
      <c r="V32" s="253"/>
      <c r="W32" s="188"/>
      <c r="X32" s="247"/>
      <c r="Y32" s="247"/>
      <c r="Z32" s="247"/>
      <c r="AA32" s="188"/>
      <c r="AC32" s="251"/>
      <c r="AD32" s="251"/>
      <c r="AE32" s="251"/>
      <c r="AF32" s="251"/>
      <c r="AG32" s="251"/>
    </row>
    <row r="33" spans="1:37" ht="14.25" thickBot="1" x14ac:dyDescent="0.2">
      <c r="A33" s="252" t="s">
        <v>209</v>
      </c>
      <c r="S33" s="188"/>
      <c r="AC33" s="203"/>
      <c r="AD33" s="203"/>
      <c r="AE33" s="203"/>
      <c r="AF33" s="203"/>
    </row>
    <row r="34" spans="1:37" x14ac:dyDescent="0.15">
      <c r="A34" s="262" t="s">
        <v>49</v>
      </c>
      <c r="B34" s="212"/>
      <c r="C34" s="212"/>
      <c r="D34" s="212"/>
      <c r="E34" s="212"/>
      <c r="F34" s="212"/>
      <c r="G34" s="212"/>
      <c r="H34" s="212"/>
      <c r="I34" s="212"/>
      <c r="J34" s="263"/>
      <c r="K34" s="263"/>
      <c r="L34" s="212"/>
      <c r="M34" s="212"/>
      <c r="N34" s="212"/>
      <c r="O34" s="212" t="s">
        <v>54</v>
      </c>
      <c r="P34" s="212"/>
      <c r="Q34" s="212"/>
      <c r="R34" s="212"/>
      <c r="S34" s="212"/>
      <c r="T34" s="212"/>
      <c r="U34" s="212"/>
      <c r="V34" s="212"/>
      <c r="W34" s="212"/>
      <c r="X34" s="212"/>
      <c r="Y34" s="212"/>
      <c r="Z34" s="212"/>
      <c r="AA34" s="213"/>
      <c r="AC34" s="501" t="s">
        <v>181</v>
      </c>
      <c r="AD34" s="502"/>
      <c r="AE34" s="502"/>
      <c r="AF34" s="502"/>
      <c r="AG34" s="503"/>
      <c r="AI34" s="493" t="s">
        <v>200</v>
      </c>
      <c r="AJ34" s="494"/>
      <c r="AK34" s="495"/>
    </row>
    <row r="35" spans="1:37" ht="14.25" thickBot="1" x14ac:dyDescent="0.2">
      <c r="A35" s="523" t="s">
        <v>50</v>
      </c>
      <c r="B35" s="524"/>
      <c r="C35" s="196" t="s">
        <v>250</v>
      </c>
      <c r="D35" s="196"/>
      <c r="E35" s="196"/>
      <c r="F35" s="196"/>
      <c r="G35" s="196"/>
      <c r="H35" s="196"/>
      <c r="I35" s="196"/>
      <c r="J35" s="197"/>
      <c r="K35" s="197"/>
      <c r="L35" s="196"/>
      <c r="M35" s="196"/>
      <c r="N35" s="196"/>
      <c r="O35" s="197" t="s">
        <v>215</v>
      </c>
      <c r="P35" s="197"/>
      <c r="Q35" s="197"/>
      <c r="R35" s="197"/>
      <c r="S35" s="197"/>
      <c r="T35" s="197"/>
      <c r="U35" s="197"/>
      <c r="V35" s="197"/>
      <c r="W35" s="197"/>
      <c r="X35" s="197"/>
      <c r="Y35" s="197"/>
      <c r="Z35" s="197"/>
      <c r="AA35" s="214"/>
      <c r="AC35" s="504">
        <f>AC31*2</f>
        <v>0</v>
      </c>
      <c r="AD35" s="505"/>
      <c r="AE35" s="505"/>
      <c r="AF35" s="505"/>
      <c r="AG35" s="506"/>
      <c r="AI35" s="219">
        <f>AC35*0.8-AC31</f>
        <v>0</v>
      </c>
      <c r="AJ35" s="496" t="s">
        <v>191</v>
      </c>
      <c r="AK35" s="497"/>
    </row>
    <row r="36" spans="1:37" x14ac:dyDescent="0.15">
      <c r="A36" s="523" t="s">
        <v>51</v>
      </c>
      <c r="B36" s="524"/>
      <c r="C36" s="279" t="s">
        <v>289</v>
      </c>
      <c r="D36" s="196"/>
      <c r="E36" s="196"/>
      <c r="F36" s="196"/>
      <c r="G36" s="196"/>
      <c r="H36" s="196"/>
      <c r="I36" s="196"/>
      <c r="J36" s="197"/>
      <c r="K36" s="197"/>
      <c r="L36" s="196"/>
      <c r="M36" s="196"/>
      <c r="N36" s="196"/>
      <c r="O36" s="197" t="s">
        <v>215</v>
      </c>
      <c r="P36" s="197"/>
      <c r="Q36" s="197"/>
      <c r="R36" s="197"/>
      <c r="S36" s="197"/>
      <c r="T36" s="197"/>
      <c r="U36" s="197"/>
      <c r="V36" s="197"/>
      <c r="W36" s="197"/>
      <c r="X36" s="197"/>
      <c r="Y36" s="197"/>
      <c r="Z36" s="197"/>
      <c r="AA36" s="214"/>
    </row>
    <row r="37" spans="1:37" x14ac:dyDescent="0.15">
      <c r="A37" s="523" t="s">
        <v>52</v>
      </c>
      <c r="B37" s="524"/>
      <c r="C37" s="196" t="s">
        <v>250</v>
      </c>
      <c r="D37" s="196"/>
      <c r="E37" s="196"/>
      <c r="F37" s="196"/>
      <c r="G37" s="196"/>
      <c r="H37" s="196"/>
      <c r="I37" s="196"/>
      <c r="J37" s="197"/>
      <c r="K37" s="197"/>
      <c r="L37" s="196"/>
      <c r="M37" s="196"/>
      <c r="N37" s="196"/>
      <c r="O37" s="196" t="s">
        <v>292</v>
      </c>
      <c r="P37" s="196"/>
      <c r="Q37" s="196"/>
      <c r="R37" s="196"/>
      <c r="S37" s="196"/>
      <c r="T37" s="196"/>
      <c r="U37" s="196"/>
      <c r="V37" s="196"/>
      <c r="W37" s="196"/>
      <c r="X37" s="196"/>
      <c r="Y37" s="196"/>
      <c r="Z37" s="196"/>
      <c r="AA37" s="214"/>
    </row>
    <row r="38" spans="1:37" x14ac:dyDescent="0.15">
      <c r="A38" s="264"/>
      <c r="B38" s="197"/>
      <c r="C38" s="196" t="s">
        <v>251</v>
      </c>
      <c r="D38" s="196"/>
      <c r="E38" s="196"/>
      <c r="F38" s="196"/>
      <c r="G38" s="196"/>
      <c r="H38" s="196"/>
      <c r="I38" s="196"/>
      <c r="J38" s="196"/>
      <c r="K38" s="196"/>
      <c r="L38" s="196"/>
      <c r="M38" s="196"/>
      <c r="N38" s="196"/>
      <c r="O38" s="197" t="s">
        <v>216</v>
      </c>
      <c r="P38" s="197"/>
      <c r="Q38" s="197"/>
      <c r="R38" s="197"/>
      <c r="S38" s="197"/>
      <c r="T38" s="197"/>
      <c r="U38" s="197"/>
      <c r="V38" s="197"/>
      <c r="W38" s="197"/>
      <c r="X38" s="197"/>
      <c r="Y38" s="197"/>
      <c r="Z38" s="197"/>
      <c r="AA38" s="214"/>
    </row>
    <row r="39" spans="1:37" x14ac:dyDescent="0.15">
      <c r="A39" s="523" t="s">
        <v>57</v>
      </c>
      <c r="B39" s="524"/>
      <c r="C39" s="279" t="s">
        <v>290</v>
      </c>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214"/>
    </row>
    <row r="40" spans="1:37" x14ac:dyDescent="0.15">
      <c r="A40" s="523" t="s">
        <v>53</v>
      </c>
      <c r="B40" s="524"/>
      <c r="C40" s="279" t="s">
        <v>291</v>
      </c>
      <c r="D40" s="196"/>
      <c r="E40" s="196"/>
      <c r="F40" s="196"/>
      <c r="G40" s="196"/>
      <c r="H40" s="196"/>
      <c r="I40" s="196"/>
      <c r="J40" s="196"/>
      <c r="K40" s="196"/>
      <c r="L40" s="196"/>
      <c r="M40" s="196"/>
      <c r="N40" s="196"/>
      <c r="O40" s="196" t="s">
        <v>56</v>
      </c>
      <c r="P40" s="196"/>
      <c r="Q40" s="196"/>
      <c r="R40" s="196"/>
      <c r="S40" s="196"/>
      <c r="T40" s="196"/>
      <c r="U40" s="196"/>
      <c r="V40" s="196"/>
      <c r="W40" s="196"/>
      <c r="X40" s="196"/>
      <c r="Y40" s="196"/>
      <c r="Z40" s="196"/>
      <c r="AA40" s="214"/>
    </row>
    <row r="41" spans="1:37" x14ac:dyDescent="0.15">
      <c r="A41" s="265"/>
      <c r="B41" s="266"/>
      <c r="C41" s="266"/>
      <c r="D41" s="266"/>
      <c r="E41" s="266"/>
      <c r="F41" s="266"/>
      <c r="G41" s="266"/>
      <c r="H41" s="266"/>
      <c r="I41" s="266"/>
      <c r="J41" s="266"/>
      <c r="K41" s="266"/>
      <c r="L41" s="266"/>
      <c r="M41" s="266"/>
      <c r="N41" s="266"/>
      <c r="O41" s="215" t="s">
        <v>215</v>
      </c>
      <c r="P41" s="215"/>
      <c r="Q41" s="215"/>
      <c r="R41" s="215"/>
      <c r="S41" s="215"/>
      <c r="T41" s="215"/>
      <c r="U41" s="215"/>
      <c r="V41" s="215"/>
      <c r="W41" s="215"/>
      <c r="X41" s="215"/>
      <c r="Y41" s="215"/>
      <c r="Z41" s="215"/>
      <c r="AA41" s="216"/>
    </row>
    <row r="42" spans="1:37" x14ac:dyDescent="0.15">
      <c r="A42" s="261" t="s">
        <v>217</v>
      </c>
      <c r="B42" s="172"/>
      <c r="C42" s="172"/>
      <c r="D42" s="172"/>
      <c r="E42" s="172"/>
      <c r="F42" s="172"/>
      <c r="G42" s="172"/>
      <c r="H42" s="172"/>
      <c r="I42" s="172"/>
      <c r="J42" s="172"/>
      <c r="K42" s="172"/>
      <c r="L42" s="172"/>
      <c r="M42" s="172"/>
      <c r="N42" s="172"/>
      <c r="O42" s="193"/>
      <c r="P42" s="193"/>
      <c r="Q42" s="193"/>
      <c r="R42" s="193"/>
      <c r="S42" s="193"/>
      <c r="T42" s="193"/>
      <c r="U42" s="193"/>
      <c r="V42" s="194"/>
      <c r="W42" s="194"/>
      <c r="X42" s="194"/>
      <c r="Y42" s="194"/>
      <c r="Z42" s="194"/>
      <c r="AA42" s="172"/>
    </row>
    <row r="43" spans="1:37" x14ac:dyDescent="0.15">
      <c r="A43" s="261" t="s">
        <v>218</v>
      </c>
      <c r="B43" s="260"/>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0"/>
    </row>
    <row r="44" spans="1:37" x14ac:dyDescent="0.15">
      <c r="A44" s="261" t="s">
        <v>219</v>
      </c>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0"/>
    </row>
    <row r="45" spans="1:37" x14ac:dyDescent="0.15">
      <c r="A45" s="261" t="s">
        <v>220</v>
      </c>
      <c r="B45" s="260"/>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row>
    <row r="46" spans="1:37" x14ac:dyDescent="0.15">
      <c r="A46" s="261" t="s">
        <v>221</v>
      </c>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row>
    <row r="47" spans="1:37" x14ac:dyDescent="0.15">
      <c r="A47" s="261" t="s">
        <v>222</v>
      </c>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row>
    <row r="48" spans="1:37" x14ac:dyDescent="0.15">
      <c r="A48" s="261" t="s">
        <v>223</v>
      </c>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row>
    <row r="49" spans="1:27" x14ac:dyDescent="0.15">
      <c r="A49" s="261" t="s">
        <v>224</v>
      </c>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row>
    <row r="50" spans="1:27" x14ac:dyDescent="0.15">
      <c r="A50" s="261" t="s">
        <v>225</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row>
    <row r="51" spans="1:27" x14ac:dyDescent="0.15">
      <c r="A51" s="261" t="s">
        <v>226</v>
      </c>
      <c r="B51" s="260"/>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row>
    <row r="52" spans="1:27" x14ac:dyDescent="0.15">
      <c r="A52" s="261" t="s">
        <v>227</v>
      </c>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row>
    <row r="53" spans="1:27" x14ac:dyDescent="0.15">
      <c r="A53" s="261" t="s">
        <v>228</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row>
    <row r="54" spans="1:27" x14ac:dyDescent="0.15">
      <c r="A54" s="261" t="s">
        <v>229</v>
      </c>
      <c r="B54" s="260"/>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row>
    <row r="55" spans="1:27" x14ac:dyDescent="0.15">
      <c r="A55" s="261" t="s">
        <v>230</v>
      </c>
    </row>
    <row r="56" spans="1:27" x14ac:dyDescent="0.15">
      <c r="A56" s="261" t="s">
        <v>231</v>
      </c>
    </row>
    <row r="57" spans="1:27" x14ac:dyDescent="0.15">
      <c r="A57" s="261" t="s">
        <v>232</v>
      </c>
    </row>
    <row r="58" spans="1:27" x14ac:dyDescent="0.15">
      <c r="A58" s="261" t="s">
        <v>233</v>
      </c>
    </row>
  </sheetData>
  <sheetProtection sheet="1" scenarios="1" formatCells="0" formatRows="0" selectLockedCells="1"/>
  <protectedRanges>
    <protectedRange password="CECB" sqref="A11:Q11" name="範囲1"/>
  </protectedRanges>
  <mergeCells count="184">
    <mergeCell ref="A35:B35"/>
    <mergeCell ref="A36:B36"/>
    <mergeCell ref="A37:B37"/>
    <mergeCell ref="A39:B39"/>
    <mergeCell ref="A40:B40"/>
    <mergeCell ref="Y28:AA28"/>
    <mergeCell ref="O30:P30"/>
    <mergeCell ref="Q30:R30"/>
    <mergeCell ref="S30:T30"/>
    <mergeCell ref="K31:L31"/>
    <mergeCell ref="S31:T31"/>
    <mergeCell ref="X30:Z30"/>
    <mergeCell ref="X31:Z31"/>
    <mergeCell ref="A30:C30"/>
    <mergeCell ref="K30:L30"/>
    <mergeCell ref="D30:E30"/>
    <mergeCell ref="D31:E31"/>
    <mergeCell ref="B28:C28"/>
    <mergeCell ref="D28:E28"/>
    <mergeCell ref="J28:K28"/>
    <mergeCell ref="L28:M28"/>
    <mergeCell ref="P28:R28"/>
    <mergeCell ref="S28:T28"/>
    <mergeCell ref="F28:G28"/>
    <mergeCell ref="A3:AA3"/>
    <mergeCell ref="A5:B5"/>
    <mergeCell ref="C5:M5"/>
    <mergeCell ref="C7:D7"/>
    <mergeCell ref="P5:AA6"/>
    <mergeCell ref="N5:O6"/>
    <mergeCell ref="A6:A8"/>
    <mergeCell ref="B6:C6"/>
    <mergeCell ref="D6:M6"/>
    <mergeCell ref="E7:F7"/>
    <mergeCell ref="G7:M7"/>
    <mergeCell ref="B8:F8"/>
    <mergeCell ref="G8:I8"/>
    <mergeCell ref="J8:M8"/>
    <mergeCell ref="N7:P7"/>
    <mergeCell ref="Q7:AA7"/>
    <mergeCell ref="AK8:AK13"/>
    <mergeCell ref="E10:AA10"/>
    <mergeCell ref="AH8:AH13"/>
    <mergeCell ref="AJ8:AJ13"/>
    <mergeCell ref="AI8:AI13"/>
    <mergeCell ref="AF8:AF13"/>
    <mergeCell ref="AG8:AG13"/>
    <mergeCell ref="A13:AA13"/>
    <mergeCell ref="AE8:AE13"/>
    <mergeCell ref="A11:AA11"/>
    <mergeCell ref="A12:AA12"/>
    <mergeCell ref="N8:P8"/>
    <mergeCell ref="Q8:AA8"/>
    <mergeCell ref="B24:C24"/>
    <mergeCell ref="J24:K24"/>
    <mergeCell ref="L24:M24"/>
    <mergeCell ref="P24:R24"/>
    <mergeCell ref="S24:T24"/>
    <mergeCell ref="U24:V24"/>
    <mergeCell ref="W24:X24"/>
    <mergeCell ref="S27:T27"/>
    <mergeCell ref="AD8:AD13"/>
    <mergeCell ref="AC8:AC13"/>
    <mergeCell ref="B18:C18"/>
    <mergeCell ref="U27:V27"/>
    <mergeCell ref="W27:X27"/>
    <mergeCell ref="Y17:AA27"/>
    <mergeCell ref="B26:C26"/>
    <mergeCell ref="J26:K26"/>
    <mergeCell ref="L26:M26"/>
    <mergeCell ref="P26:R26"/>
    <mergeCell ref="B25:C25"/>
    <mergeCell ref="J25:K25"/>
    <mergeCell ref="L25:M25"/>
    <mergeCell ref="P25:R25"/>
    <mergeCell ref="S25:T25"/>
    <mergeCell ref="H21:I21"/>
    <mergeCell ref="B27:C27"/>
    <mergeCell ref="J27:K27"/>
    <mergeCell ref="L27:M27"/>
    <mergeCell ref="P27:R27"/>
    <mergeCell ref="H24:I24"/>
    <mergeCell ref="A14:A16"/>
    <mergeCell ref="B15:C16"/>
    <mergeCell ref="U23:V23"/>
    <mergeCell ref="W23:X23"/>
    <mergeCell ref="S19:T19"/>
    <mergeCell ref="U19:V19"/>
    <mergeCell ref="W19:X19"/>
    <mergeCell ref="B22:C22"/>
    <mergeCell ref="J22:K22"/>
    <mergeCell ref="L22:M22"/>
    <mergeCell ref="P22:R22"/>
    <mergeCell ref="S22:T22"/>
    <mergeCell ref="U22:V22"/>
    <mergeCell ref="W22:X22"/>
    <mergeCell ref="D15:G15"/>
    <mergeCell ref="D16:E16"/>
    <mergeCell ref="F16:G16"/>
    <mergeCell ref="F17:G17"/>
    <mergeCell ref="F18:G18"/>
    <mergeCell ref="F19:G19"/>
    <mergeCell ref="F20:G20"/>
    <mergeCell ref="H15:I16"/>
    <mergeCell ref="B21:C21"/>
    <mergeCell ref="W28:X28"/>
    <mergeCell ref="Y14:AA15"/>
    <mergeCell ref="B14:T14"/>
    <mergeCell ref="H19:I19"/>
    <mergeCell ref="H20:I20"/>
    <mergeCell ref="H17:I17"/>
    <mergeCell ref="H18:I18"/>
    <mergeCell ref="B20:C20"/>
    <mergeCell ref="L19:M19"/>
    <mergeCell ref="P19:R19"/>
    <mergeCell ref="B19:C19"/>
    <mergeCell ref="J18:K18"/>
    <mergeCell ref="L18:M18"/>
    <mergeCell ref="P18:R18"/>
    <mergeCell ref="S18:T18"/>
    <mergeCell ref="U18:V18"/>
    <mergeCell ref="W18:X18"/>
    <mergeCell ref="B17:C17"/>
    <mergeCell ref="D17:E27"/>
    <mergeCell ref="B23:C23"/>
    <mergeCell ref="P23:R23"/>
    <mergeCell ref="S23:T23"/>
    <mergeCell ref="J19:K19"/>
    <mergeCell ref="AC34:AG34"/>
    <mergeCell ref="AC31:AG31"/>
    <mergeCell ref="AC35:AG35"/>
    <mergeCell ref="H25:I25"/>
    <mergeCell ref="H26:I26"/>
    <mergeCell ref="H27:I27"/>
    <mergeCell ref="H28:I28"/>
    <mergeCell ref="P21:R21"/>
    <mergeCell ref="S21:T21"/>
    <mergeCell ref="U21:V21"/>
    <mergeCell ref="W21:X21"/>
    <mergeCell ref="S20:T20"/>
    <mergeCell ref="U20:V20"/>
    <mergeCell ref="W20:X20"/>
    <mergeCell ref="S26:T26"/>
    <mergeCell ref="U26:V26"/>
    <mergeCell ref="W26:X26"/>
    <mergeCell ref="U25:V25"/>
    <mergeCell ref="W25:X25"/>
    <mergeCell ref="H22:I22"/>
    <mergeCell ref="H23:I23"/>
    <mergeCell ref="F21:G21"/>
    <mergeCell ref="F22:G22"/>
    <mergeCell ref="F23:G23"/>
    <mergeCell ref="F24:G24"/>
    <mergeCell ref="F25:G25"/>
    <mergeCell ref="F26:G26"/>
    <mergeCell ref="F27:G27"/>
    <mergeCell ref="J21:K21"/>
    <mergeCell ref="L21:M21"/>
    <mergeCell ref="J23:K23"/>
    <mergeCell ref="L23:M23"/>
    <mergeCell ref="F30:G30"/>
    <mergeCell ref="F31:G31"/>
    <mergeCell ref="U28:V28"/>
    <mergeCell ref="P31:R31"/>
    <mergeCell ref="AI34:AK34"/>
    <mergeCell ref="AJ35:AK35"/>
    <mergeCell ref="J15:K16"/>
    <mergeCell ref="L15:M16"/>
    <mergeCell ref="N15:N16"/>
    <mergeCell ref="O15:O16"/>
    <mergeCell ref="P15:R16"/>
    <mergeCell ref="S15:T16"/>
    <mergeCell ref="U14:V16"/>
    <mergeCell ref="W14:X16"/>
    <mergeCell ref="AC30:AG30"/>
    <mergeCell ref="J17:K17"/>
    <mergeCell ref="L17:M17"/>
    <mergeCell ref="P17:R17"/>
    <mergeCell ref="S17:T17"/>
    <mergeCell ref="U17:V17"/>
    <mergeCell ref="W17:X17"/>
    <mergeCell ref="J20:K20"/>
    <mergeCell ref="L20:M20"/>
    <mergeCell ref="P20:R20"/>
  </mergeCells>
  <phoneticPr fontId="10"/>
  <conditionalFormatting sqref="Q32:R32 P31">
    <cfRule type="cellIs" dxfId="114" priority="18" operator="lessThan">
      <formula>10</formula>
    </cfRule>
  </conditionalFormatting>
  <conditionalFormatting sqref="U28:V28">
    <cfRule type="cellIs" dxfId="113" priority="17" stopIfTrue="1" operator="lessThan">
      <formula>45</formula>
    </cfRule>
  </conditionalFormatting>
  <conditionalFormatting sqref="H28">
    <cfRule type="cellIs" dxfId="112" priority="10" stopIfTrue="1" operator="equal">
      <formula>0</formula>
    </cfRule>
  </conditionalFormatting>
  <conditionalFormatting sqref="M31:M32">
    <cfRule type="cellIs" dxfId="111" priority="9" operator="lessThan">
      <formula>80</formula>
    </cfRule>
  </conditionalFormatting>
  <conditionalFormatting sqref="B28:C28">
    <cfRule type="cellIs" dxfId="110" priority="8" stopIfTrue="1" operator="equal">
      <formula>0</formula>
    </cfRule>
  </conditionalFormatting>
  <conditionalFormatting sqref="J28:T28">
    <cfRule type="cellIs" dxfId="109" priority="7" stopIfTrue="1" operator="equal">
      <formula>0</formula>
    </cfRule>
  </conditionalFormatting>
  <conditionalFormatting sqref="F28:G28">
    <cfRule type="cellIs" dxfId="108" priority="6" operator="greaterThan">
      <formula>10</formula>
    </cfRule>
  </conditionalFormatting>
  <conditionalFormatting sqref="U28">
    <cfRule type="cellIs" dxfId="107" priority="16" stopIfTrue="1" operator="greaterThan">
      <formula>$AC$31+10</formula>
    </cfRule>
  </conditionalFormatting>
  <conditionalFormatting sqref="D30">
    <cfRule type="cellIs" dxfId="106" priority="4" operator="lessThan">
      <formula>$AI$35</formula>
    </cfRule>
  </conditionalFormatting>
  <conditionalFormatting sqref="D31:D32">
    <cfRule type="cellIs" dxfId="105" priority="3" operator="lessThan">
      <formula>30</formula>
    </cfRule>
  </conditionalFormatting>
  <conditionalFormatting sqref="AC31:AG31">
    <cfRule type="cellIs" dxfId="104" priority="2" operator="lessThan">
      <formula>45</formula>
    </cfRule>
    <cfRule type="cellIs" dxfId="103" priority="1" operator="greaterThan">
      <formula>60</formula>
    </cfRule>
  </conditionalFormatting>
  <pageMargins left="0.7" right="0.7" top="0.75" bottom="0.75" header="0.3" footer="0.3"/>
  <pageSetup paperSize="9" scale="8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showRuler="0" view="pageBreakPreview" zoomScale="90" zoomScaleNormal="100" zoomScaleSheetLayoutView="90" workbookViewId="0">
      <selection activeCell="H4" sqref="H4:L4"/>
    </sheetView>
  </sheetViews>
  <sheetFormatPr defaultColWidth="8.625" defaultRowHeight="13.5" x14ac:dyDescent="0.15"/>
  <cols>
    <col min="1" max="1" width="1.25" style="15" customWidth="1"/>
    <col min="2" max="2" width="11.25" style="15" customWidth="1"/>
    <col min="3" max="3" width="22.5" style="15" customWidth="1"/>
    <col min="4" max="4" width="8.75" style="15" customWidth="1"/>
    <col min="5" max="5" width="6.625" style="15" customWidth="1"/>
    <col min="6" max="6" width="8.75" style="15" customWidth="1"/>
    <col min="7" max="7" width="6.625" style="15" customWidth="1"/>
    <col min="8" max="8" width="7.125" style="15" customWidth="1"/>
    <col min="9" max="9" width="6.25" style="15" customWidth="1"/>
    <col min="10" max="10" width="5.875" style="15" customWidth="1"/>
    <col min="11" max="11" width="1.875" style="15" customWidth="1"/>
    <col min="12" max="12" width="7" style="55" customWidth="1"/>
    <col min="13" max="13" width="4.625" style="15" customWidth="1"/>
    <col min="14" max="14" width="4" style="15" customWidth="1"/>
    <col min="15" max="15" width="3.875" style="15" customWidth="1"/>
    <col min="16" max="16" width="2" style="15" customWidth="1"/>
    <col min="17" max="17" width="5.75" style="15" customWidth="1"/>
    <col min="18" max="18" width="4.875" style="15" customWidth="1"/>
    <col min="19" max="19" width="3.125" style="15" customWidth="1"/>
    <col min="20" max="20" width="5.5" style="15" customWidth="1"/>
    <col min="21" max="16384" width="8.625" style="15"/>
  </cols>
  <sheetData>
    <row r="1" spans="1:21" x14ac:dyDescent="0.15">
      <c r="A1" s="10"/>
      <c r="B1" s="248" t="s">
        <v>192</v>
      </c>
      <c r="C1" s="11"/>
      <c r="D1" s="11"/>
      <c r="E1" s="11"/>
      <c r="F1" s="12"/>
      <c r="G1" s="12"/>
      <c r="H1" s="12"/>
      <c r="I1" s="12"/>
      <c r="J1" s="12"/>
      <c r="K1" s="12"/>
      <c r="L1" s="13"/>
      <c r="M1" s="12"/>
      <c r="N1" s="12"/>
      <c r="O1" s="14"/>
    </row>
    <row r="2" spans="1:21" ht="33" customHeight="1" x14ac:dyDescent="0.15">
      <c r="A2" s="10"/>
      <c r="B2" s="543" t="s">
        <v>293</v>
      </c>
      <c r="C2" s="543"/>
      <c r="D2" s="543"/>
      <c r="E2" s="543"/>
      <c r="F2" s="543"/>
      <c r="G2" s="543"/>
      <c r="H2" s="543"/>
      <c r="I2" s="543"/>
      <c r="J2" s="543"/>
      <c r="K2" s="543"/>
      <c r="L2" s="543"/>
      <c r="M2" s="543"/>
      <c r="N2" s="16"/>
      <c r="O2" s="14"/>
    </row>
    <row r="3" spans="1:21" x14ac:dyDescent="0.15">
      <c r="A3" s="10"/>
      <c r="B3" s="12"/>
      <c r="C3" s="12"/>
      <c r="D3" s="12"/>
      <c r="E3" s="12"/>
      <c r="F3" s="12"/>
      <c r="G3" s="12"/>
      <c r="H3" s="12"/>
      <c r="I3" s="12"/>
      <c r="J3" s="12"/>
      <c r="K3" s="12"/>
      <c r="L3" s="13"/>
      <c r="M3" s="12"/>
      <c r="N3" s="12"/>
      <c r="O3" s="14"/>
    </row>
    <row r="4" spans="1:21" ht="30" customHeight="1" x14ac:dyDescent="0.15">
      <c r="A4" s="10"/>
      <c r="B4" s="12"/>
      <c r="C4" s="12"/>
      <c r="D4" s="12"/>
      <c r="E4" s="12"/>
      <c r="F4" s="544" t="s">
        <v>16</v>
      </c>
      <c r="G4" s="545"/>
      <c r="H4" s="546" t="s">
        <v>258</v>
      </c>
      <c r="I4" s="546"/>
      <c r="J4" s="546"/>
      <c r="K4" s="546"/>
      <c r="L4" s="546"/>
      <c r="M4" s="17"/>
      <c r="N4" s="17"/>
      <c r="O4" s="14"/>
    </row>
    <row r="5" spans="1:21" ht="30" customHeight="1" x14ac:dyDescent="0.15">
      <c r="A5" s="10"/>
      <c r="B5" s="12"/>
      <c r="C5" s="12"/>
      <c r="D5" s="12"/>
      <c r="E5" s="12"/>
      <c r="F5" s="544" t="s">
        <v>17</v>
      </c>
      <c r="G5" s="547"/>
      <c r="H5" s="548" t="s">
        <v>253</v>
      </c>
      <c r="I5" s="548"/>
      <c r="J5" s="548"/>
      <c r="K5" s="548"/>
      <c r="L5" s="548"/>
      <c r="M5" s="17"/>
      <c r="N5" s="17"/>
      <c r="O5" s="14"/>
    </row>
    <row r="6" spans="1:21" x14ac:dyDescent="0.15">
      <c r="A6" s="10"/>
      <c r="B6" s="12"/>
      <c r="C6" s="12"/>
      <c r="D6" s="12"/>
      <c r="E6" s="12"/>
      <c r="F6" s="12"/>
      <c r="G6" s="12"/>
      <c r="H6" s="12"/>
      <c r="I6" s="12"/>
      <c r="J6" s="12"/>
      <c r="K6" s="12"/>
      <c r="L6" s="13"/>
      <c r="M6" s="12"/>
      <c r="N6" s="12"/>
      <c r="O6" s="51"/>
    </row>
    <row r="7" spans="1:21" ht="23.1" customHeight="1" x14ac:dyDescent="0.15">
      <c r="A7" s="10"/>
      <c r="B7" s="526" t="s">
        <v>18</v>
      </c>
      <c r="C7" s="527"/>
      <c r="D7" s="528" t="s">
        <v>19</v>
      </c>
      <c r="E7" s="529"/>
      <c r="F7" s="528" t="s">
        <v>20</v>
      </c>
      <c r="G7" s="529"/>
      <c r="H7" s="530" t="s">
        <v>21</v>
      </c>
      <c r="I7" s="531"/>
      <c r="J7" s="531"/>
      <c r="K7" s="531"/>
      <c r="L7" s="531"/>
      <c r="M7" s="532"/>
      <c r="N7" s="230"/>
      <c r="O7" s="51"/>
    </row>
    <row r="8" spans="1:21" ht="30" customHeight="1" x14ac:dyDescent="0.15">
      <c r="A8" s="10"/>
      <c r="B8" s="533" t="s">
        <v>9</v>
      </c>
      <c r="C8" s="534"/>
      <c r="D8" s="19">
        <f>'様式３－３'!$AC$14</f>
        <v>0</v>
      </c>
      <c r="E8" s="20" t="s">
        <v>14</v>
      </c>
      <c r="F8" s="21">
        <f>'様式３－３'!$AC$15</f>
        <v>0</v>
      </c>
      <c r="G8" s="22" t="s">
        <v>14</v>
      </c>
      <c r="H8" s="23">
        <f t="shared" ref="H8:H14" si="0">SUM(D8+F8)</f>
        <v>0</v>
      </c>
      <c r="I8" s="535">
        <f>SUM(H8:H12)</f>
        <v>0</v>
      </c>
      <c r="J8" s="535" t="s">
        <v>14</v>
      </c>
      <c r="K8" s="24" t="s">
        <v>22</v>
      </c>
      <c r="L8" s="226" t="e">
        <f>H8/$Q$17*100</f>
        <v>#DIV/0!</v>
      </c>
      <c r="M8" s="227" t="s">
        <v>23</v>
      </c>
      <c r="N8" s="230"/>
      <c r="O8" s="51"/>
    </row>
    <row r="9" spans="1:21" ht="30" customHeight="1" x14ac:dyDescent="0.15">
      <c r="A9" s="10"/>
      <c r="B9" s="538" t="s">
        <v>10</v>
      </c>
      <c r="C9" s="249" t="s">
        <v>213</v>
      </c>
      <c r="D9" s="25">
        <f>'様式３－３'!$AD$14</f>
        <v>0</v>
      </c>
      <c r="E9" s="26" t="s">
        <v>14</v>
      </c>
      <c r="F9" s="27">
        <f>'様式３－３'!$AD$15</f>
        <v>0</v>
      </c>
      <c r="G9" s="28" t="s">
        <v>14</v>
      </c>
      <c r="H9" s="29">
        <f t="shared" si="0"/>
        <v>0</v>
      </c>
      <c r="I9" s="536"/>
      <c r="J9" s="536"/>
      <c r="K9" s="540"/>
      <c r="L9" s="541"/>
      <c r="M9" s="542"/>
      <c r="N9" s="230"/>
      <c r="O9" s="51"/>
    </row>
    <row r="10" spans="1:21" ht="30" customHeight="1" x14ac:dyDescent="0.15">
      <c r="A10" s="10"/>
      <c r="B10" s="539"/>
      <c r="C10" s="259" t="s">
        <v>214</v>
      </c>
      <c r="D10" s="25">
        <f>'様式３－３'!$AE$14</f>
        <v>0</v>
      </c>
      <c r="E10" s="26" t="s">
        <v>14</v>
      </c>
      <c r="F10" s="202">
        <f>'様式３－３'!$AE$15</f>
        <v>0</v>
      </c>
      <c r="G10" s="28" t="s">
        <v>14</v>
      </c>
      <c r="H10" s="29">
        <f t="shared" si="0"/>
        <v>0</v>
      </c>
      <c r="I10" s="536"/>
      <c r="J10" s="536"/>
      <c r="K10" s="229" t="s">
        <v>22</v>
      </c>
      <c r="L10" s="31" t="e">
        <f t="shared" ref="L10:L16" si="1">H10/$Q$17*100</f>
        <v>#DIV/0!</v>
      </c>
      <c r="M10" s="32" t="s">
        <v>23</v>
      </c>
      <c r="N10" s="230"/>
      <c r="O10" s="51"/>
    </row>
    <row r="11" spans="1:21" ht="30" customHeight="1" x14ac:dyDescent="0.15">
      <c r="A11" s="10"/>
      <c r="B11" s="549" t="s">
        <v>25</v>
      </c>
      <c r="C11" s="550"/>
      <c r="D11" s="25">
        <f>'様式３－３'!$AF$14</f>
        <v>0</v>
      </c>
      <c r="E11" s="26" t="s">
        <v>14</v>
      </c>
      <c r="F11" s="27">
        <f>'様式３－３'!$AF$15</f>
        <v>0</v>
      </c>
      <c r="G11" s="28" t="s">
        <v>14</v>
      </c>
      <c r="H11" s="33">
        <f t="shared" si="0"/>
        <v>0</v>
      </c>
      <c r="I11" s="536"/>
      <c r="J11" s="536"/>
      <c r="K11" s="228" t="s">
        <v>22</v>
      </c>
      <c r="L11" s="31" t="e">
        <f t="shared" si="1"/>
        <v>#DIV/0!</v>
      </c>
      <c r="M11" s="32" t="s">
        <v>26</v>
      </c>
      <c r="N11" s="231"/>
      <c r="O11" s="51"/>
    </row>
    <row r="12" spans="1:21" ht="30" customHeight="1" thickBot="1" x14ac:dyDescent="0.2">
      <c r="A12" s="10"/>
      <c r="B12" s="551" t="s">
        <v>27</v>
      </c>
      <c r="C12" s="552"/>
      <c r="D12" s="25">
        <f>'様式３－３'!$AG$14</f>
        <v>0</v>
      </c>
      <c r="E12" s="26" t="s">
        <v>14</v>
      </c>
      <c r="F12" s="27">
        <f>'様式３－３'!$AG$15</f>
        <v>0</v>
      </c>
      <c r="G12" s="26" t="s">
        <v>14</v>
      </c>
      <c r="H12" s="36">
        <f t="shared" si="0"/>
        <v>0</v>
      </c>
      <c r="I12" s="537"/>
      <c r="J12" s="537"/>
      <c r="K12" s="30" t="s">
        <v>24</v>
      </c>
      <c r="L12" s="31" t="e">
        <f t="shared" si="1"/>
        <v>#DIV/0!</v>
      </c>
      <c r="M12" s="32" t="s">
        <v>23</v>
      </c>
      <c r="N12" s="35"/>
      <c r="O12" s="51"/>
    </row>
    <row r="13" spans="1:21" ht="30" customHeight="1" x14ac:dyDescent="0.15">
      <c r="A13" s="10"/>
      <c r="B13" s="551" t="s">
        <v>28</v>
      </c>
      <c r="C13" s="552"/>
      <c r="D13" s="25">
        <f>'様式３－３'!$AH$14</f>
        <v>0</v>
      </c>
      <c r="E13" s="26" t="s">
        <v>14</v>
      </c>
      <c r="F13" s="27">
        <f>'様式３－３'!$AH$15</f>
        <v>0</v>
      </c>
      <c r="G13" s="26" t="s">
        <v>14</v>
      </c>
      <c r="H13" s="36">
        <f t="shared" si="0"/>
        <v>0</v>
      </c>
      <c r="I13" s="561">
        <f>SUM(H13:H14)</f>
        <v>0</v>
      </c>
      <c r="J13" s="562" t="s">
        <v>14</v>
      </c>
      <c r="K13" s="229" t="s">
        <v>22</v>
      </c>
      <c r="L13" s="31" t="e">
        <f t="shared" si="1"/>
        <v>#DIV/0!</v>
      </c>
      <c r="M13" s="32" t="s">
        <v>23</v>
      </c>
      <c r="N13" s="35"/>
      <c r="O13" s="51"/>
      <c r="Q13" s="498" t="s">
        <v>180</v>
      </c>
      <c r="R13" s="499"/>
      <c r="S13" s="499"/>
      <c r="T13" s="499"/>
      <c r="U13" s="500"/>
    </row>
    <row r="14" spans="1:21" ht="30" customHeight="1" thickBot="1" x14ac:dyDescent="0.2">
      <c r="A14" s="10"/>
      <c r="B14" s="551" t="s">
        <v>29</v>
      </c>
      <c r="C14" s="552"/>
      <c r="D14" s="25">
        <f>'様式３－３'!$AI$14</f>
        <v>0</v>
      </c>
      <c r="E14" s="37" t="s">
        <v>14</v>
      </c>
      <c r="F14" s="35">
        <f>'様式３－３'!$AI$15</f>
        <v>0</v>
      </c>
      <c r="G14" s="18" t="s">
        <v>14</v>
      </c>
      <c r="H14" s="29">
        <f t="shared" si="0"/>
        <v>0</v>
      </c>
      <c r="I14" s="537"/>
      <c r="J14" s="563"/>
      <c r="K14" s="228" t="s">
        <v>22</v>
      </c>
      <c r="L14" s="31" t="e">
        <f t="shared" si="1"/>
        <v>#DIV/0!</v>
      </c>
      <c r="M14" s="32" t="s">
        <v>23</v>
      </c>
      <c r="N14" s="35"/>
      <c r="O14" s="51"/>
      <c r="Q14" s="504">
        <f>SUM(H8,H10,H11,H12,H13,H14,H15,H16)</f>
        <v>0</v>
      </c>
      <c r="R14" s="505"/>
      <c r="S14" s="505"/>
      <c r="T14" s="505"/>
      <c r="U14" s="506"/>
    </row>
    <row r="15" spans="1:21" ht="30" customHeight="1" thickBot="1" x14ac:dyDescent="0.2">
      <c r="A15" s="10"/>
      <c r="B15" s="551" t="s">
        <v>30</v>
      </c>
      <c r="C15" s="552"/>
      <c r="D15" s="25">
        <f>'様式３－３'!$AJ$14</f>
        <v>0</v>
      </c>
      <c r="E15" s="26" t="s">
        <v>14</v>
      </c>
      <c r="F15" s="27">
        <f>'様式３－３'!$AJ$15</f>
        <v>0</v>
      </c>
      <c r="G15" s="28" t="s">
        <v>14</v>
      </c>
      <c r="H15" s="553">
        <f>SUM(D15,F15)</f>
        <v>0</v>
      </c>
      <c r="I15" s="554"/>
      <c r="J15" s="28" t="s">
        <v>14</v>
      </c>
      <c r="K15" s="30" t="s">
        <v>22</v>
      </c>
      <c r="L15" s="31" t="e">
        <f t="shared" si="1"/>
        <v>#DIV/0!</v>
      </c>
      <c r="M15" s="32" t="s">
        <v>26</v>
      </c>
      <c r="N15" s="35"/>
      <c r="O15" s="51"/>
    </row>
    <row r="16" spans="1:21" ht="30" customHeight="1" x14ac:dyDescent="0.15">
      <c r="A16" s="10"/>
      <c r="B16" s="555" t="s">
        <v>31</v>
      </c>
      <c r="C16" s="556"/>
      <c r="D16" s="25">
        <f>'様式３－３'!$AK$14</f>
        <v>0</v>
      </c>
      <c r="E16" s="38" t="s">
        <v>14</v>
      </c>
      <c r="F16" s="39">
        <f>'様式３－３'!$AK$15</f>
        <v>0</v>
      </c>
      <c r="G16" s="40" t="s">
        <v>14</v>
      </c>
      <c r="H16" s="557">
        <f>SUM(D16,F16)</f>
        <v>0</v>
      </c>
      <c r="I16" s="558"/>
      <c r="J16" s="41" t="s">
        <v>14</v>
      </c>
      <c r="K16" s="48" t="s">
        <v>22</v>
      </c>
      <c r="L16" s="34" t="e">
        <f t="shared" si="1"/>
        <v>#DIV/0!</v>
      </c>
      <c r="M16" s="42" t="s">
        <v>23</v>
      </c>
      <c r="N16" s="35"/>
      <c r="O16" s="51"/>
      <c r="Q16" s="501" t="s">
        <v>181</v>
      </c>
      <c r="R16" s="502"/>
      <c r="S16" s="502"/>
      <c r="T16" s="502"/>
      <c r="U16" s="503"/>
    </row>
    <row r="17" spans="1:21" ht="30" customHeight="1" thickBot="1" x14ac:dyDescent="0.2">
      <c r="A17" s="10"/>
      <c r="B17" s="526" t="s">
        <v>32</v>
      </c>
      <c r="C17" s="527"/>
      <c r="D17" s="43">
        <f>SUM(D8:D16)</f>
        <v>0</v>
      </c>
      <c r="E17" s="44" t="s">
        <v>14</v>
      </c>
      <c r="F17" s="45">
        <f>SUM(F8:F16)</f>
        <v>0</v>
      </c>
      <c r="G17" s="46" t="s">
        <v>14</v>
      </c>
      <c r="H17" s="559">
        <f>SUM(H8:H16)</f>
        <v>0</v>
      </c>
      <c r="I17" s="560"/>
      <c r="J17" s="47" t="s">
        <v>14</v>
      </c>
      <c r="K17" s="48"/>
      <c r="L17" s="49"/>
      <c r="M17" s="50"/>
      <c r="N17" s="35"/>
      <c r="O17" s="51"/>
      <c r="Q17" s="504">
        <f>Q14*2</f>
        <v>0</v>
      </c>
      <c r="R17" s="505"/>
      <c r="S17" s="505"/>
      <c r="T17" s="505"/>
      <c r="U17" s="506"/>
    </row>
    <row r="18" spans="1:21" ht="7.5" customHeight="1" x14ac:dyDescent="0.15">
      <c r="A18" s="10"/>
      <c r="B18" s="12"/>
      <c r="C18" s="12"/>
      <c r="D18" s="12"/>
      <c r="E18" s="12"/>
      <c r="F18" s="12"/>
      <c r="G18" s="12"/>
      <c r="H18" s="12"/>
      <c r="I18" s="12"/>
      <c r="J18" s="12"/>
      <c r="K18" s="12"/>
      <c r="L18" s="13"/>
      <c r="M18" s="12"/>
      <c r="N18" s="12"/>
      <c r="O18" s="51"/>
    </row>
    <row r="19" spans="1:21" ht="17.25" customHeight="1" x14ac:dyDescent="0.15">
      <c r="A19" s="10"/>
      <c r="B19" s="274" t="s">
        <v>234</v>
      </c>
      <c r="C19" s="10"/>
      <c r="D19" s="10"/>
      <c r="E19" s="10"/>
      <c r="F19" s="10"/>
      <c r="G19" s="10"/>
      <c r="H19" s="10"/>
      <c r="I19" s="10"/>
      <c r="J19" s="10"/>
      <c r="K19" s="10"/>
      <c r="L19" s="10"/>
      <c r="M19" s="10"/>
      <c r="N19" s="12"/>
      <c r="O19" s="102"/>
    </row>
    <row r="20" spans="1:21" ht="17.25" customHeight="1" x14ac:dyDescent="0.15">
      <c r="A20" s="10"/>
      <c r="B20" s="274" t="s">
        <v>235</v>
      </c>
      <c r="C20" s="10"/>
      <c r="D20" s="10"/>
      <c r="E20" s="10"/>
      <c r="F20" s="10"/>
      <c r="G20" s="10"/>
      <c r="H20" s="10"/>
      <c r="I20" s="10"/>
      <c r="J20" s="10"/>
      <c r="K20" s="10"/>
      <c r="L20" s="10"/>
      <c r="M20" s="10"/>
      <c r="N20" s="16"/>
      <c r="O20" s="525"/>
    </row>
    <row r="21" spans="1:21" ht="17.25" customHeight="1" x14ac:dyDescent="0.15">
      <c r="A21" s="10"/>
      <c r="B21" s="274" t="s">
        <v>236</v>
      </c>
      <c r="C21" s="10"/>
      <c r="D21" s="10"/>
      <c r="E21" s="10"/>
      <c r="F21" s="10"/>
      <c r="G21" s="10"/>
      <c r="H21" s="10"/>
      <c r="I21" s="10"/>
      <c r="J21" s="10"/>
      <c r="K21" s="10"/>
      <c r="L21" s="10"/>
      <c r="M21" s="10"/>
      <c r="N21" s="12"/>
      <c r="O21" s="525"/>
    </row>
    <row r="22" spans="1:21" ht="17.25" customHeight="1" x14ac:dyDescent="0.15">
      <c r="A22" s="10"/>
      <c r="B22" s="274" t="s">
        <v>237</v>
      </c>
      <c r="C22" s="10"/>
      <c r="D22" s="10"/>
      <c r="E22" s="10"/>
      <c r="F22" s="10"/>
      <c r="G22" s="10"/>
      <c r="H22" s="10"/>
      <c r="I22" s="10"/>
      <c r="J22" s="10"/>
      <c r="K22" s="10"/>
      <c r="L22" s="10"/>
      <c r="M22" s="10"/>
      <c r="N22" s="18"/>
      <c r="O22" s="51"/>
    </row>
    <row r="23" spans="1:21" ht="17.25" customHeight="1" x14ac:dyDescent="0.15">
      <c r="A23" s="10"/>
      <c r="B23" s="274" t="s">
        <v>238</v>
      </c>
      <c r="C23" s="10"/>
      <c r="D23" s="10"/>
      <c r="E23" s="10"/>
      <c r="F23" s="10"/>
      <c r="G23" s="10"/>
      <c r="H23" s="10"/>
      <c r="I23" s="10"/>
      <c r="J23" s="10"/>
      <c r="K23" s="10"/>
      <c r="L23" s="10"/>
      <c r="M23" s="10"/>
      <c r="N23" s="35"/>
      <c r="O23" s="51"/>
    </row>
    <row r="24" spans="1:21" ht="17.25" customHeight="1" x14ac:dyDescent="0.15">
      <c r="A24" s="10"/>
      <c r="B24" s="274" t="s">
        <v>239</v>
      </c>
      <c r="C24" s="10"/>
      <c r="D24" s="10"/>
      <c r="E24" s="10"/>
      <c r="F24" s="10"/>
      <c r="G24" s="10"/>
      <c r="H24" s="10"/>
      <c r="I24" s="10"/>
      <c r="J24" s="10"/>
      <c r="K24" s="10"/>
      <c r="L24" s="10"/>
      <c r="M24" s="10"/>
      <c r="N24" s="35"/>
      <c r="O24" s="51"/>
    </row>
    <row r="25" spans="1:21" ht="17.25" customHeight="1" x14ac:dyDescent="0.15">
      <c r="A25" s="10"/>
      <c r="B25" s="274" t="s">
        <v>240</v>
      </c>
      <c r="C25" s="10"/>
      <c r="D25" s="10"/>
      <c r="E25" s="10"/>
      <c r="F25" s="10"/>
      <c r="G25" s="10"/>
      <c r="H25" s="10"/>
      <c r="I25" s="10"/>
      <c r="J25" s="10"/>
      <c r="K25" s="10"/>
      <c r="L25" s="10"/>
      <c r="M25" s="10"/>
      <c r="N25" s="35"/>
      <c r="O25" s="51"/>
    </row>
    <row r="26" spans="1:21" ht="17.25" customHeight="1" x14ac:dyDescent="0.15">
      <c r="A26" s="10"/>
      <c r="B26" s="274" t="s">
        <v>241</v>
      </c>
      <c r="C26" s="10"/>
      <c r="D26" s="10"/>
      <c r="E26" s="10"/>
      <c r="F26" s="10"/>
      <c r="G26" s="10"/>
      <c r="H26" s="10"/>
      <c r="I26" s="10"/>
      <c r="J26" s="10"/>
      <c r="K26" s="10"/>
      <c r="L26" s="10"/>
      <c r="M26" s="10"/>
      <c r="N26" s="35"/>
      <c r="O26" s="51"/>
    </row>
    <row r="27" spans="1:21" ht="17.25" customHeight="1" x14ac:dyDescent="0.15">
      <c r="A27" s="10"/>
      <c r="B27" s="274" t="s">
        <v>242</v>
      </c>
      <c r="C27" s="10"/>
      <c r="D27" s="10"/>
      <c r="E27" s="10"/>
      <c r="F27" s="10"/>
      <c r="G27" s="10"/>
      <c r="H27" s="10"/>
      <c r="I27" s="10"/>
      <c r="J27" s="10"/>
      <c r="K27" s="10"/>
      <c r="L27" s="10"/>
      <c r="M27" s="10"/>
      <c r="N27" s="35"/>
      <c r="O27" s="51"/>
    </row>
    <row r="28" spans="1:21" ht="17.25" customHeight="1" x14ac:dyDescent="0.15">
      <c r="A28" s="10"/>
      <c r="B28" s="274" t="s">
        <v>243</v>
      </c>
      <c r="C28" s="10"/>
      <c r="D28" s="10"/>
      <c r="E28" s="10"/>
      <c r="F28" s="10"/>
      <c r="G28" s="10"/>
      <c r="H28" s="10"/>
      <c r="I28" s="10"/>
      <c r="J28" s="10"/>
      <c r="K28" s="10"/>
      <c r="L28" s="10"/>
      <c r="M28" s="10"/>
      <c r="N28" s="35"/>
      <c r="O28" s="51"/>
    </row>
    <row r="29" spans="1:21" ht="17.25" customHeight="1" x14ac:dyDescent="0.15">
      <c r="A29" s="10"/>
      <c r="B29" s="274" t="s">
        <v>244</v>
      </c>
      <c r="C29" s="10"/>
      <c r="D29" s="10"/>
      <c r="E29" s="10"/>
      <c r="F29" s="10"/>
      <c r="G29" s="10"/>
      <c r="H29" s="10"/>
      <c r="I29" s="10"/>
      <c r="J29" s="10"/>
      <c r="K29" s="10"/>
      <c r="L29" s="10"/>
      <c r="M29" s="10"/>
      <c r="N29" s="65"/>
      <c r="O29" s="51"/>
    </row>
    <row r="30" spans="1:21" ht="17.25" customHeight="1" x14ac:dyDescent="0.15">
      <c r="A30" s="10"/>
      <c r="B30" s="274" t="s">
        <v>245</v>
      </c>
      <c r="C30" s="10"/>
      <c r="D30" s="10"/>
      <c r="E30" s="10"/>
      <c r="F30" s="10"/>
      <c r="G30" s="10"/>
      <c r="H30" s="10"/>
      <c r="I30" s="10"/>
      <c r="J30" s="10"/>
      <c r="K30" s="10"/>
      <c r="L30" s="10"/>
      <c r="M30" s="10"/>
      <c r="N30" s="12"/>
      <c r="O30" s="51"/>
    </row>
    <row r="31" spans="1:21" ht="17.25" customHeight="1" x14ac:dyDescent="0.15">
      <c r="A31" s="10"/>
      <c r="B31" s="274" t="s">
        <v>246</v>
      </c>
      <c r="C31" s="10"/>
      <c r="D31" s="10"/>
      <c r="E31" s="10"/>
      <c r="F31" s="10"/>
      <c r="G31" s="10"/>
      <c r="H31" s="10"/>
      <c r="I31" s="10"/>
      <c r="J31" s="10"/>
      <c r="K31" s="10"/>
      <c r="L31" s="10"/>
      <c r="M31" s="10"/>
      <c r="N31" s="52"/>
      <c r="O31" s="51"/>
    </row>
    <row r="32" spans="1:21" ht="17.25" customHeight="1" x14ac:dyDescent="0.15">
      <c r="A32" s="10"/>
      <c r="B32" s="274" t="s">
        <v>247</v>
      </c>
      <c r="C32" s="10"/>
      <c r="D32" s="10"/>
      <c r="E32" s="10"/>
      <c r="F32" s="10"/>
      <c r="G32" s="10"/>
      <c r="H32" s="10"/>
      <c r="I32" s="10"/>
      <c r="J32" s="10"/>
      <c r="K32" s="10"/>
      <c r="L32" s="10"/>
      <c r="M32" s="10"/>
      <c r="N32" s="52"/>
      <c r="O32" s="51"/>
    </row>
    <row r="33" spans="1:15" ht="4.5" customHeight="1" x14ac:dyDescent="0.15">
      <c r="A33" s="14"/>
      <c r="B33" s="14"/>
      <c r="C33" s="14"/>
      <c r="D33" s="14"/>
      <c r="E33" s="14"/>
      <c r="F33" s="14"/>
      <c r="G33" s="14"/>
      <c r="H33" s="14"/>
      <c r="I33" s="14"/>
      <c r="J33" s="14"/>
      <c r="K33" s="14"/>
      <c r="L33" s="53"/>
      <c r="M33" s="14"/>
      <c r="N33" s="14"/>
      <c r="O33" s="54"/>
    </row>
  </sheetData>
  <sheetProtection sheet="1" objects="1" scenarios="1" selectLockedCells="1"/>
  <mergeCells count="31">
    <mergeCell ref="Q16:U16"/>
    <mergeCell ref="Q17:U17"/>
    <mergeCell ref="B11:C11"/>
    <mergeCell ref="B12:C12"/>
    <mergeCell ref="B15:C15"/>
    <mergeCell ref="H15:I15"/>
    <mergeCell ref="B16:C16"/>
    <mergeCell ref="H16:I16"/>
    <mergeCell ref="B17:C17"/>
    <mergeCell ref="H17:I17"/>
    <mergeCell ref="Q13:U13"/>
    <mergeCell ref="B13:C13"/>
    <mergeCell ref="I13:I14"/>
    <mergeCell ref="J13:J14"/>
    <mergeCell ref="B14:C14"/>
    <mergeCell ref="Q14:U14"/>
    <mergeCell ref="B2:M2"/>
    <mergeCell ref="F4:G4"/>
    <mergeCell ref="H4:L4"/>
    <mergeCell ref="F5:G5"/>
    <mergeCell ref="H5:L5"/>
    <mergeCell ref="O20:O21"/>
    <mergeCell ref="B7:C7"/>
    <mergeCell ref="D7:E7"/>
    <mergeCell ref="F7:G7"/>
    <mergeCell ref="H7:M7"/>
    <mergeCell ref="B8:C8"/>
    <mergeCell ref="I8:I12"/>
    <mergeCell ref="J8:J12"/>
    <mergeCell ref="B9:B10"/>
    <mergeCell ref="K9:M9"/>
  </mergeCells>
  <phoneticPr fontId="10"/>
  <conditionalFormatting sqref="H17">
    <cfRule type="cellIs" dxfId="102" priority="15" stopIfTrue="1" operator="lessThan">
      <formula>45</formula>
    </cfRule>
  </conditionalFormatting>
  <conditionalFormatting sqref="I13:I14">
    <cfRule type="cellIs" dxfId="101" priority="7" stopIfTrue="1" operator="lessThan">
      <formula>$Q$17*0.1</formula>
    </cfRule>
  </conditionalFormatting>
  <conditionalFormatting sqref="H8 H10 H12 H11 H13 H14 H15 H16">
    <cfRule type="cellIs" dxfId="100" priority="13" stopIfTrue="1" operator="equal">
      <formula>0</formula>
    </cfRule>
  </conditionalFormatting>
  <conditionalFormatting sqref="H9">
    <cfRule type="cellIs" dxfId="99" priority="12" stopIfTrue="1" operator="greaterThan">
      <formula>10</formula>
    </cfRule>
  </conditionalFormatting>
  <conditionalFormatting sqref="O19">
    <cfRule type="cellIs" dxfId="98" priority="4" operator="lessThan">
      <formula>120</formula>
    </cfRule>
  </conditionalFormatting>
  <conditionalFormatting sqref="O20:O21">
    <cfRule type="cellIs" dxfId="97" priority="3" operator="lessThan">
      <formula>15</formula>
    </cfRule>
  </conditionalFormatting>
  <conditionalFormatting sqref="H17:I17">
    <cfRule type="cellIs" dxfId="96" priority="19" stopIfTrue="1" operator="greaterThan">
      <formula>$Q$14+10</formula>
    </cfRule>
  </conditionalFormatting>
  <conditionalFormatting sqref="Q14:U14">
    <cfRule type="cellIs" dxfId="95" priority="2" operator="lessThan">
      <formula>45</formula>
    </cfRule>
    <cfRule type="cellIs" dxfId="94" priority="1" operator="greaterThan">
      <formula>60</formula>
    </cfRule>
  </conditionalFormatting>
  <pageMargins left="0.7" right="0.7" top="0.75" bottom="0.75" header="0.3" footer="0.3"/>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1" zoomScaleNormal="70" zoomScaleSheetLayoutView="100" zoomScalePageLayoutView="115" workbookViewId="0">
      <selection activeCell="C15" sqref="C15:N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9" width="4.5" style="128" customWidth="1"/>
    <col min="30" max="61" width="3.75" style="128" customWidth="1"/>
    <col min="62" max="70" width="4.75" style="128" customWidth="1"/>
    <col min="71" max="71" width="6.5" style="270" customWidth="1"/>
    <col min="72" max="77" width="3.75" style="128" customWidth="1"/>
    <col min="78" max="78" width="4" style="270" customWidth="1"/>
    <col min="79" max="79" width="2.875" style="128" customWidth="1"/>
    <col min="80" max="80" width="3.625" style="128" customWidth="1"/>
    <col min="81" max="81" width="3.5" style="128" customWidth="1"/>
    <col min="82" max="262" width="9" style="128"/>
    <col min="263" max="263" width="1" style="128" customWidth="1"/>
    <col min="264" max="264" width="4.625" style="128" customWidth="1"/>
    <col min="265" max="265" width="2.125" style="128" customWidth="1"/>
    <col min="266" max="266" width="6.5" style="128" customWidth="1"/>
    <col min="267" max="267" width="1.875" style="128" customWidth="1"/>
    <col min="268" max="268" width="7.625" style="128" customWidth="1"/>
    <col min="269" max="269" width="4.625" style="128" customWidth="1"/>
    <col min="270" max="270" width="10.625" style="128" customWidth="1"/>
    <col min="271" max="271" width="7.625" style="128" customWidth="1"/>
    <col min="272" max="272" width="3.375" style="128" customWidth="1"/>
    <col min="273" max="273" width="12.625" style="128" customWidth="1"/>
    <col min="274" max="274" width="13.25" style="128" customWidth="1"/>
    <col min="275" max="276" width="8.5" style="128" customWidth="1"/>
    <col min="277" max="279" width="5.875" style="128" customWidth="1"/>
    <col min="280" max="280" width="1.375" style="128" customWidth="1"/>
    <col min="281" max="282" width="18.125" style="128" customWidth="1"/>
    <col min="283" max="290" width="5.625" style="128" customWidth="1"/>
    <col min="291" max="319" width="3.75" style="128" customWidth="1"/>
    <col min="320" max="327" width="4.75" style="128" customWidth="1"/>
    <col min="328" max="328" width="6.5" style="128" customWidth="1"/>
    <col min="329" max="333" width="3.75" style="128" customWidth="1"/>
    <col min="334" max="334" width="4" style="128" customWidth="1"/>
    <col min="335" max="335" width="2.875" style="128" customWidth="1"/>
    <col min="336" max="336" width="3.625" style="128" customWidth="1"/>
    <col min="337" max="518" width="9" style="128"/>
    <col min="519" max="519" width="1" style="128" customWidth="1"/>
    <col min="520" max="520" width="4.625" style="128" customWidth="1"/>
    <col min="521" max="521" width="2.125" style="128" customWidth="1"/>
    <col min="522" max="522" width="6.5" style="128" customWidth="1"/>
    <col min="523" max="523" width="1.875" style="128" customWidth="1"/>
    <col min="524" max="524" width="7.625" style="128" customWidth="1"/>
    <col min="525" max="525" width="4.625" style="128" customWidth="1"/>
    <col min="526" max="526" width="10.625" style="128" customWidth="1"/>
    <col min="527" max="527" width="7.625" style="128" customWidth="1"/>
    <col min="528" max="528" width="3.375" style="128" customWidth="1"/>
    <col min="529" max="529" width="12.625" style="128" customWidth="1"/>
    <col min="530" max="530" width="13.25" style="128" customWidth="1"/>
    <col min="531" max="532" width="8.5" style="128" customWidth="1"/>
    <col min="533" max="535" width="5.875" style="128" customWidth="1"/>
    <col min="536" max="536" width="1.375" style="128" customWidth="1"/>
    <col min="537" max="538" width="18.125" style="128" customWidth="1"/>
    <col min="539" max="546" width="5.625" style="128" customWidth="1"/>
    <col min="547" max="575" width="3.75" style="128" customWidth="1"/>
    <col min="576" max="583" width="4.75" style="128" customWidth="1"/>
    <col min="584" max="584" width="6.5" style="128" customWidth="1"/>
    <col min="585" max="589" width="3.75" style="128" customWidth="1"/>
    <col min="590" max="590" width="4" style="128" customWidth="1"/>
    <col min="591" max="591" width="2.875" style="128" customWidth="1"/>
    <col min="592" max="592" width="3.625" style="128" customWidth="1"/>
    <col min="593" max="774" width="9" style="128"/>
    <col min="775" max="775" width="1" style="128" customWidth="1"/>
    <col min="776" max="776" width="4.625" style="128" customWidth="1"/>
    <col min="777" max="777" width="2.125" style="128" customWidth="1"/>
    <col min="778" max="778" width="6.5" style="128" customWidth="1"/>
    <col min="779" max="779" width="1.875" style="128" customWidth="1"/>
    <col min="780" max="780" width="7.625" style="128" customWidth="1"/>
    <col min="781" max="781" width="4.625" style="128" customWidth="1"/>
    <col min="782" max="782" width="10.625" style="128" customWidth="1"/>
    <col min="783" max="783" width="7.625" style="128" customWidth="1"/>
    <col min="784" max="784" width="3.375" style="128" customWidth="1"/>
    <col min="785" max="785" width="12.625" style="128" customWidth="1"/>
    <col min="786" max="786" width="13.25" style="128" customWidth="1"/>
    <col min="787" max="788" width="8.5" style="128" customWidth="1"/>
    <col min="789" max="791" width="5.875" style="128" customWidth="1"/>
    <col min="792" max="792" width="1.375" style="128" customWidth="1"/>
    <col min="793" max="794" width="18.125" style="128" customWidth="1"/>
    <col min="795" max="802" width="5.625" style="128" customWidth="1"/>
    <col min="803" max="831" width="3.75" style="128" customWidth="1"/>
    <col min="832" max="839" width="4.75" style="128" customWidth="1"/>
    <col min="840" max="840" width="6.5" style="128" customWidth="1"/>
    <col min="841" max="845" width="3.75" style="128" customWidth="1"/>
    <col min="846" max="846" width="4" style="128" customWidth="1"/>
    <col min="847" max="847" width="2.875" style="128" customWidth="1"/>
    <col min="848" max="848" width="3.625" style="128" customWidth="1"/>
    <col min="849" max="1030" width="9" style="128"/>
    <col min="1031" max="1031" width="1" style="128" customWidth="1"/>
    <col min="1032" max="1032" width="4.625" style="128" customWidth="1"/>
    <col min="1033" max="1033" width="2.125" style="128" customWidth="1"/>
    <col min="1034" max="1034" width="6.5" style="128" customWidth="1"/>
    <col min="1035" max="1035" width="1.875" style="128" customWidth="1"/>
    <col min="1036" max="1036" width="7.625" style="128" customWidth="1"/>
    <col min="1037" max="1037" width="4.625" style="128" customWidth="1"/>
    <col min="1038" max="1038" width="10.625" style="128" customWidth="1"/>
    <col min="1039" max="1039" width="7.625" style="128" customWidth="1"/>
    <col min="1040" max="1040" width="3.375" style="128" customWidth="1"/>
    <col min="1041" max="1041" width="12.625" style="128" customWidth="1"/>
    <col min="1042" max="1042" width="13.25" style="128" customWidth="1"/>
    <col min="1043" max="1044" width="8.5" style="128" customWidth="1"/>
    <col min="1045" max="1047" width="5.875" style="128" customWidth="1"/>
    <col min="1048" max="1048" width="1.375" style="128" customWidth="1"/>
    <col min="1049" max="1050" width="18.125" style="128" customWidth="1"/>
    <col min="1051" max="1058" width="5.625" style="128" customWidth="1"/>
    <col min="1059" max="1087" width="3.75" style="128" customWidth="1"/>
    <col min="1088" max="1095" width="4.75" style="128" customWidth="1"/>
    <col min="1096" max="1096" width="6.5" style="128" customWidth="1"/>
    <col min="1097" max="1101" width="3.75" style="128" customWidth="1"/>
    <col min="1102" max="1102" width="4" style="128" customWidth="1"/>
    <col min="1103" max="1103" width="2.875" style="128" customWidth="1"/>
    <col min="1104" max="1104" width="3.625" style="128" customWidth="1"/>
    <col min="1105" max="1286" width="9" style="128"/>
    <col min="1287" max="1287" width="1" style="128" customWidth="1"/>
    <col min="1288" max="1288" width="4.625" style="128" customWidth="1"/>
    <col min="1289" max="1289" width="2.125" style="128" customWidth="1"/>
    <col min="1290" max="1290" width="6.5" style="128" customWidth="1"/>
    <col min="1291" max="1291" width="1.875" style="128" customWidth="1"/>
    <col min="1292" max="1292" width="7.625" style="128" customWidth="1"/>
    <col min="1293" max="1293" width="4.625" style="128" customWidth="1"/>
    <col min="1294" max="1294" width="10.625" style="128" customWidth="1"/>
    <col min="1295" max="1295" width="7.625" style="128" customWidth="1"/>
    <col min="1296" max="1296" width="3.375" style="128" customWidth="1"/>
    <col min="1297" max="1297" width="12.625" style="128" customWidth="1"/>
    <col min="1298" max="1298" width="13.25" style="128" customWidth="1"/>
    <col min="1299" max="1300" width="8.5" style="128" customWidth="1"/>
    <col min="1301" max="1303" width="5.875" style="128" customWidth="1"/>
    <col min="1304" max="1304" width="1.375" style="128" customWidth="1"/>
    <col min="1305" max="1306" width="18.125" style="128" customWidth="1"/>
    <col min="1307" max="1314" width="5.625" style="128" customWidth="1"/>
    <col min="1315" max="1343" width="3.75" style="128" customWidth="1"/>
    <col min="1344" max="1351" width="4.75" style="128" customWidth="1"/>
    <col min="1352" max="1352" width="6.5" style="128" customWidth="1"/>
    <col min="1353" max="1357" width="3.75" style="128" customWidth="1"/>
    <col min="1358" max="1358" width="4" style="128" customWidth="1"/>
    <col min="1359" max="1359" width="2.875" style="128" customWidth="1"/>
    <col min="1360" max="1360" width="3.625" style="128" customWidth="1"/>
    <col min="1361" max="1542" width="9" style="128"/>
    <col min="1543" max="1543" width="1" style="128" customWidth="1"/>
    <col min="1544" max="1544" width="4.625" style="128" customWidth="1"/>
    <col min="1545" max="1545" width="2.125" style="128" customWidth="1"/>
    <col min="1546" max="1546" width="6.5" style="128" customWidth="1"/>
    <col min="1547" max="1547" width="1.875" style="128" customWidth="1"/>
    <col min="1548" max="1548" width="7.625" style="128" customWidth="1"/>
    <col min="1549" max="1549" width="4.625" style="128" customWidth="1"/>
    <col min="1550" max="1550" width="10.625" style="128" customWidth="1"/>
    <col min="1551" max="1551" width="7.625" style="128" customWidth="1"/>
    <col min="1552" max="1552" width="3.375" style="128" customWidth="1"/>
    <col min="1553" max="1553" width="12.625" style="128" customWidth="1"/>
    <col min="1554" max="1554" width="13.25" style="128" customWidth="1"/>
    <col min="1555" max="1556" width="8.5" style="128" customWidth="1"/>
    <col min="1557" max="1559" width="5.875" style="128" customWidth="1"/>
    <col min="1560" max="1560" width="1.375" style="128" customWidth="1"/>
    <col min="1561" max="1562" width="18.125" style="128" customWidth="1"/>
    <col min="1563" max="1570" width="5.625" style="128" customWidth="1"/>
    <col min="1571" max="1599" width="3.75" style="128" customWidth="1"/>
    <col min="1600" max="1607" width="4.75" style="128" customWidth="1"/>
    <col min="1608" max="1608" width="6.5" style="128" customWidth="1"/>
    <col min="1609" max="1613" width="3.75" style="128" customWidth="1"/>
    <col min="1614" max="1614" width="4" style="128" customWidth="1"/>
    <col min="1615" max="1615" width="2.875" style="128" customWidth="1"/>
    <col min="1616" max="1616" width="3.625" style="128" customWidth="1"/>
    <col min="1617" max="1798" width="9" style="128"/>
    <col min="1799" max="1799" width="1" style="128" customWidth="1"/>
    <col min="1800" max="1800" width="4.625" style="128" customWidth="1"/>
    <col min="1801" max="1801" width="2.125" style="128" customWidth="1"/>
    <col min="1802" max="1802" width="6.5" style="128" customWidth="1"/>
    <col min="1803" max="1803" width="1.875" style="128" customWidth="1"/>
    <col min="1804" max="1804" width="7.625" style="128" customWidth="1"/>
    <col min="1805" max="1805" width="4.625" style="128" customWidth="1"/>
    <col min="1806" max="1806" width="10.625" style="128" customWidth="1"/>
    <col min="1807" max="1807" width="7.625" style="128" customWidth="1"/>
    <col min="1808" max="1808" width="3.375" style="128" customWidth="1"/>
    <col min="1809" max="1809" width="12.625" style="128" customWidth="1"/>
    <col min="1810" max="1810" width="13.25" style="128" customWidth="1"/>
    <col min="1811" max="1812" width="8.5" style="128" customWidth="1"/>
    <col min="1813" max="1815" width="5.875" style="128" customWidth="1"/>
    <col min="1816" max="1816" width="1.375" style="128" customWidth="1"/>
    <col min="1817" max="1818" width="18.125" style="128" customWidth="1"/>
    <col min="1819" max="1826" width="5.625" style="128" customWidth="1"/>
    <col min="1827" max="1855" width="3.75" style="128" customWidth="1"/>
    <col min="1856" max="1863" width="4.75" style="128" customWidth="1"/>
    <col min="1864" max="1864" width="6.5" style="128" customWidth="1"/>
    <col min="1865" max="1869" width="3.75" style="128" customWidth="1"/>
    <col min="1870" max="1870" width="4" style="128" customWidth="1"/>
    <col min="1871" max="1871" width="2.875" style="128" customWidth="1"/>
    <col min="1872" max="1872" width="3.625" style="128" customWidth="1"/>
    <col min="1873" max="2054" width="9" style="128"/>
    <col min="2055" max="2055" width="1" style="128" customWidth="1"/>
    <col min="2056" max="2056" width="4.625" style="128" customWidth="1"/>
    <col min="2057" max="2057" width="2.125" style="128" customWidth="1"/>
    <col min="2058" max="2058" width="6.5" style="128" customWidth="1"/>
    <col min="2059" max="2059" width="1.875" style="128" customWidth="1"/>
    <col min="2060" max="2060" width="7.625" style="128" customWidth="1"/>
    <col min="2061" max="2061" width="4.625" style="128" customWidth="1"/>
    <col min="2062" max="2062" width="10.625" style="128" customWidth="1"/>
    <col min="2063" max="2063" width="7.625" style="128" customWidth="1"/>
    <col min="2064" max="2064" width="3.375" style="128" customWidth="1"/>
    <col min="2065" max="2065" width="12.625" style="128" customWidth="1"/>
    <col min="2066" max="2066" width="13.25" style="128" customWidth="1"/>
    <col min="2067" max="2068" width="8.5" style="128" customWidth="1"/>
    <col min="2069" max="2071" width="5.875" style="128" customWidth="1"/>
    <col min="2072" max="2072" width="1.375" style="128" customWidth="1"/>
    <col min="2073" max="2074" width="18.125" style="128" customWidth="1"/>
    <col min="2075" max="2082" width="5.625" style="128" customWidth="1"/>
    <col min="2083" max="2111" width="3.75" style="128" customWidth="1"/>
    <col min="2112" max="2119" width="4.75" style="128" customWidth="1"/>
    <col min="2120" max="2120" width="6.5" style="128" customWidth="1"/>
    <col min="2121" max="2125" width="3.75" style="128" customWidth="1"/>
    <col min="2126" max="2126" width="4" style="128" customWidth="1"/>
    <col min="2127" max="2127" width="2.875" style="128" customWidth="1"/>
    <col min="2128" max="2128" width="3.625" style="128" customWidth="1"/>
    <col min="2129" max="2310" width="9" style="128"/>
    <col min="2311" max="2311" width="1" style="128" customWidth="1"/>
    <col min="2312" max="2312" width="4.625" style="128" customWidth="1"/>
    <col min="2313" max="2313" width="2.125" style="128" customWidth="1"/>
    <col min="2314" max="2314" width="6.5" style="128" customWidth="1"/>
    <col min="2315" max="2315" width="1.875" style="128" customWidth="1"/>
    <col min="2316" max="2316" width="7.625" style="128" customWidth="1"/>
    <col min="2317" max="2317" width="4.625" style="128" customWidth="1"/>
    <col min="2318" max="2318" width="10.625" style="128" customWidth="1"/>
    <col min="2319" max="2319" width="7.625" style="128" customWidth="1"/>
    <col min="2320" max="2320" width="3.375" style="128" customWidth="1"/>
    <col min="2321" max="2321" width="12.625" style="128" customWidth="1"/>
    <col min="2322" max="2322" width="13.25" style="128" customWidth="1"/>
    <col min="2323" max="2324" width="8.5" style="128" customWidth="1"/>
    <col min="2325" max="2327" width="5.875" style="128" customWidth="1"/>
    <col min="2328" max="2328" width="1.375" style="128" customWidth="1"/>
    <col min="2329" max="2330" width="18.125" style="128" customWidth="1"/>
    <col min="2331" max="2338" width="5.625" style="128" customWidth="1"/>
    <col min="2339" max="2367" width="3.75" style="128" customWidth="1"/>
    <col min="2368" max="2375" width="4.75" style="128" customWidth="1"/>
    <col min="2376" max="2376" width="6.5" style="128" customWidth="1"/>
    <col min="2377" max="2381" width="3.75" style="128" customWidth="1"/>
    <col min="2382" max="2382" width="4" style="128" customWidth="1"/>
    <col min="2383" max="2383" width="2.875" style="128" customWidth="1"/>
    <col min="2384" max="2384" width="3.625" style="128" customWidth="1"/>
    <col min="2385" max="2566" width="9" style="128"/>
    <col min="2567" max="2567" width="1" style="128" customWidth="1"/>
    <col min="2568" max="2568" width="4.625" style="128" customWidth="1"/>
    <col min="2569" max="2569" width="2.125" style="128" customWidth="1"/>
    <col min="2570" max="2570" width="6.5" style="128" customWidth="1"/>
    <col min="2571" max="2571" width="1.875" style="128" customWidth="1"/>
    <col min="2572" max="2572" width="7.625" style="128" customWidth="1"/>
    <col min="2573" max="2573" width="4.625" style="128" customWidth="1"/>
    <col min="2574" max="2574" width="10.625" style="128" customWidth="1"/>
    <col min="2575" max="2575" width="7.625" style="128" customWidth="1"/>
    <col min="2576" max="2576" width="3.375" style="128" customWidth="1"/>
    <col min="2577" max="2577" width="12.625" style="128" customWidth="1"/>
    <col min="2578" max="2578" width="13.25" style="128" customWidth="1"/>
    <col min="2579" max="2580" width="8.5" style="128" customWidth="1"/>
    <col min="2581" max="2583" width="5.875" style="128" customWidth="1"/>
    <col min="2584" max="2584" width="1.375" style="128" customWidth="1"/>
    <col min="2585" max="2586" width="18.125" style="128" customWidth="1"/>
    <col min="2587" max="2594" width="5.625" style="128" customWidth="1"/>
    <col min="2595" max="2623" width="3.75" style="128" customWidth="1"/>
    <col min="2624" max="2631" width="4.75" style="128" customWidth="1"/>
    <col min="2632" max="2632" width="6.5" style="128" customWidth="1"/>
    <col min="2633" max="2637" width="3.75" style="128" customWidth="1"/>
    <col min="2638" max="2638" width="4" style="128" customWidth="1"/>
    <col min="2639" max="2639" width="2.875" style="128" customWidth="1"/>
    <col min="2640" max="2640" width="3.625" style="128" customWidth="1"/>
    <col min="2641" max="2822" width="9" style="128"/>
    <col min="2823" max="2823" width="1" style="128" customWidth="1"/>
    <col min="2824" max="2824" width="4.625" style="128" customWidth="1"/>
    <col min="2825" max="2825" width="2.125" style="128" customWidth="1"/>
    <col min="2826" max="2826" width="6.5" style="128" customWidth="1"/>
    <col min="2827" max="2827" width="1.875" style="128" customWidth="1"/>
    <col min="2828" max="2828" width="7.625" style="128" customWidth="1"/>
    <col min="2829" max="2829" width="4.625" style="128" customWidth="1"/>
    <col min="2830" max="2830" width="10.625" style="128" customWidth="1"/>
    <col min="2831" max="2831" width="7.625" style="128" customWidth="1"/>
    <col min="2832" max="2832" width="3.375" style="128" customWidth="1"/>
    <col min="2833" max="2833" width="12.625" style="128" customWidth="1"/>
    <col min="2834" max="2834" width="13.25" style="128" customWidth="1"/>
    <col min="2835" max="2836" width="8.5" style="128" customWidth="1"/>
    <col min="2837" max="2839" width="5.875" style="128" customWidth="1"/>
    <col min="2840" max="2840" width="1.375" style="128" customWidth="1"/>
    <col min="2841" max="2842" width="18.125" style="128" customWidth="1"/>
    <col min="2843" max="2850" width="5.625" style="128" customWidth="1"/>
    <col min="2851" max="2879" width="3.75" style="128" customWidth="1"/>
    <col min="2880" max="2887" width="4.75" style="128" customWidth="1"/>
    <col min="2888" max="2888" width="6.5" style="128" customWidth="1"/>
    <col min="2889" max="2893" width="3.75" style="128" customWidth="1"/>
    <col min="2894" max="2894" width="4" style="128" customWidth="1"/>
    <col min="2895" max="2895" width="2.875" style="128" customWidth="1"/>
    <col min="2896" max="2896" width="3.625" style="128" customWidth="1"/>
    <col min="2897" max="3078" width="9" style="128"/>
    <col min="3079" max="3079" width="1" style="128" customWidth="1"/>
    <col min="3080" max="3080" width="4.625" style="128" customWidth="1"/>
    <col min="3081" max="3081" width="2.125" style="128" customWidth="1"/>
    <col min="3082" max="3082" width="6.5" style="128" customWidth="1"/>
    <col min="3083" max="3083" width="1.875" style="128" customWidth="1"/>
    <col min="3084" max="3084" width="7.625" style="128" customWidth="1"/>
    <col min="3085" max="3085" width="4.625" style="128" customWidth="1"/>
    <col min="3086" max="3086" width="10.625" style="128" customWidth="1"/>
    <col min="3087" max="3087" width="7.625" style="128" customWidth="1"/>
    <col min="3088" max="3088" width="3.375" style="128" customWidth="1"/>
    <col min="3089" max="3089" width="12.625" style="128" customWidth="1"/>
    <col min="3090" max="3090" width="13.25" style="128" customWidth="1"/>
    <col min="3091" max="3092" width="8.5" style="128" customWidth="1"/>
    <col min="3093" max="3095" width="5.875" style="128" customWidth="1"/>
    <col min="3096" max="3096" width="1.375" style="128" customWidth="1"/>
    <col min="3097" max="3098" width="18.125" style="128" customWidth="1"/>
    <col min="3099" max="3106" width="5.625" style="128" customWidth="1"/>
    <col min="3107" max="3135" width="3.75" style="128" customWidth="1"/>
    <col min="3136" max="3143" width="4.75" style="128" customWidth="1"/>
    <col min="3144" max="3144" width="6.5" style="128" customWidth="1"/>
    <col min="3145" max="3149" width="3.75" style="128" customWidth="1"/>
    <col min="3150" max="3150" width="4" style="128" customWidth="1"/>
    <col min="3151" max="3151" width="2.875" style="128" customWidth="1"/>
    <col min="3152" max="3152" width="3.625" style="128" customWidth="1"/>
    <col min="3153" max="3334" width="9" style="128"/>
    <col min="3335" max="3335" width="1" style="128" customWidth="1"/>
    <col min="3336" max="3336" width="4.625" style="128" customWidth="1"/>
    <col min="3337" max="3337" width="2.125" style="128" customWidth="1"/>
    <col min="3338" max="3338" width="6.5" style="128" customWidth="1"/>
    <col min="3339" max="3339" width="1.875" style="128" customWidth="1"/>
    <col min="3340" max="3340" width="7.625" style="128" customWidth="1"/>
    <col min="3341" max="3341" width="4.625" style="128" customWidth="1"/>
    <col min="3342" max="3342" width="10.625" style="128" customWidth="1"/>
    <col min="3343" max="3343" width="7.625" style="128" customWidth="1"/>
    <col min="3344" max="3344" width="3.375" style="128" customWidth="1"/>
    <col min="3345" max="3345" width="12.625" style="128" customWidth="1"/>
    <col min="3346" max="3346" width="13.25" style="128" customWidth="1"/>
    <col min="3347" max="3348" width="8.5" style="128" customWidth="1"/>
    <col min="3349" max="3351" width="5.875" style="128" customWidth="1"/>
    <col min="3352" max="3352" width="1.375" style="128" customWidth="1"/>
    <col min="3353" max="3354" width="18.125" style="128" customWidth="1"/>
    <col min="3355" max="3362" width="5.625" style="128" customWidth="1"/>
    <col min="3363" max="3391" width="3.75" style="128" customWidth="1"/>
    <col min="3392" max="3399" width="4.75" style="128" customWidth="1"/>
    <col min="3400" max="3400" width="6.5" style="128" customWidth="1"/>
    <col min="3401" max="3405" width="3.75" style="128" customWidth="1"/>
    <col min="3406" max="3406" width="4" style="128" customWidth="1"/>
    <col min="3407" max="3407" width="2.875" style="128" customWidth="1"/>
    <col min="3408" max="3408" width="3.625" style="128" customWidth="1"/>
    <col min="3409" max="3590" width="9" style="128"/>
    <col min="3591" max="3591" width="1" style="128" customWidth="1"/>
    <col min="3592" max="3592" width="4.625" style="128" customWidth="1"/>
    <col min="3593" max="3593" width="2.125" style="128" customWidth="1"/>
    <col min="3594" max="3594" width="6.5" style="128" customWidth="1"/>
    <col min="3595" max="3595" width="1.875" style="128" customWidth="1"/>
    <col min="3596" max="3596" width="7.625" style="128" customWidth="1"/>
    <col min="3597" max="3597" width="4.625" style="128" customWidth="1"/>
    <col min="3598" max="3598" width="10.625" style="128" customWidth="1"/>
    <col min="3599" max="3599" width="7.625" style="128" customWidth="1"/>
    <col min="3600" max="3600" width="3.375" style="128" customWidth="1"/>
    <col min="3601" max="3601" width="12.625" style="128" customWidth="1"/>
    <col min="3602" max="3602" width="13.25" style="128" customWidth="1"/>
    <col min="3603" max="3604" width="8.5" style="128" customWidth="1"/>
    <col min="3605" max="3607" width="5.875" style="128" customWidth="1"/>
    <col min="3608" max="3608" width="1.375" style="128" customWidth="1"/>
    <col min="3609" max="3610" width="18.125" style="128" customWidth="1"/>
    <col min="3611" max="3618" width="5.625" style="128" customWidth="1"/>
    <col min="3619" max="3647" width="3.75" style="128" customWidth="1"/>
    <col min="3648" max="3655" width="4.75" style="128" customWidth="1"/>
    <col min="3656" max="3656" width="6.5" style="128" customWidth="1"/>
    <col min="3657" max="3661" width="3.75" style="128" customWidth="1"/>
    <col min="3662" max="3662" width="4" style="128" customWidth="1"/>
    <col min="3663" max="3663" width="2.875" style="128" customWidth="1"/>
    <col min="3664" max="3664" width="3.625" style="128" customWidth="1"/>
    <col min="3665" max="3846" width="9" style="128"/>
    <col min="3847" max="3847" width="1" style="128" customWidth="1"/>
    <col min="3848" max="3848" width="4.625" style="128" customWidth="1"/>
    <col min="3849" max="3849" width="2.125" style="128" customWidth="1"/>
    <col min="3850" max="3850" width="6.5" style="128" customWidth="1"/>
    <col min="3851" max="3851" width="1.875" style="128" customWidth="1"/>
    <col min="3852" max="3852" width="7.625" style="128" customWidth="1"/>
    <col min="3853" max="3853" width="4.625" style="128" customWidth="1"/>
    <col min="3854" max="3854" width="10.625" style="128" customWidth="1"/>
    <col min="3855" max="3855" width="7.625" style="128" customWidth="1"/>
    <col min="3856" max="3856" width="3.375" style="128" customWidth="1"/>
    <col min="3857" max="3857" width="12.625" style="128" customWidth="1"/>
    <col min="3858" max="3858" width="13.25" style="128" customWidth="1"/>
    <col min="3859" max="3860" width="8.5" style="128" customWidth="1"/>
    <col min="3861" max="3863" width="5.875" style="128" customWidth="1"/>
    <col min="3864" max="3864" width="1.375" style="128" customWidth="1"/>
    <col min="3865" max="3866" width="18.125" style="128" customWidth="1"/>
    <col min="3867" max="3874" width="5.625" style="128" customWidth="1"/>
    <col min="3875" max="3903" width="3.75" style="128" customWidth="1"/>
    <col min="3904" max="3911" width="4.75" style="128" customWidth="1"/>
    <col min="3912" max="3912" width="6.5" style="128" customWidth="1"/>
    <col min="3913" max="3917" width="3.75" style="128" customWidth="1"/>
    <col min="3918" max="3918" width="4" style="128" customWidth="1"/>
    <col min="3919" max="3919" width="2.875" style="128" customWidth="1"/>
    <col min="3920" max="3920" width="3.625" style="128" customWidth="1"/>
    <col min="3921" max="4102" width="9" style="128"/>
    <col min="4103" max="4103" width="1" style="128" customWidth="1"/>
    <col min="4104" max="4104" width="4.625" style="128" customWidth="1"/>
    <col min="4105" max="4105" width="2.125" style="128" customWidth="1"/>
    <col min="4106" max="4106" width="6.5" style="128" customWidth="1"/>
    <col min="4107" max="4107" width="1.875" style="128" customWidth="1"/>
    <col min="4108" max="4108" width="7.625" style="128" customWidth="1"/>
    <col min="4109" max="4109" width="4.625" style="128" customWidth="1"/>
    <col min="4110" max="4110" width="10.625" style="128" customWidth="1"/>
    <col min="4111" max="4111" width="7.625" style="128" customWidth="1"/>
    <col min="4112" max="4112" width="3.375" style="128" customWidth="1"/>
    <col min="4113" max="4113" width="12.625" style="128" customWidth="1"/>
    <col min="4114" max="4114" width="13.25" style="128" customWidth="1"/>
    <col min="4115" max="4116" width="8.5" style="128" customWidth="1"/>
    <col min="4117" max="4119" width="5.875" style="128" customWidth="1"/>
    <col min="4120" max="4120" width="1.375" style="128" customWidth="1"/>
    <col min="4121" max="4122" width="18.125" style="128" customWidth="1"/>
    <col min="4123" max="4130" width="5.625" style="128" customWidth="1"/>
    <col min="4131" max="4159" width="3.75" style="128" customWidth="1"/>
    <col min="4160" max="4167" width="4.75" style="128" customWidth="1"/>
    <col min="4168" max="4168" width="6.5" style="128" customWidth="1"/>
    <col min="4169" max="4173" width="3.75" style="128" customWidth="1"/>
    <col min="4174" max="4174" width="4" style="128" customWidth="1"/>
    <col min="4175" max="4175" width="2.875" style="128" customWidth="1"/>
    <col min="4176" max="4176" width="3.625" style="128" customWidth="1"/>
    <col min="4177" max="4358" width="9" style="128"/>
    <col min="4359" max="4359" width="1" style="128" customWidth="1"/>
    <col min="4360" max="4360" width="4.625" style="128" customWidth="1"/>
    <col min="4361" max="4361" width="2.125" style="128" customWidth="1"/>
    <col min="4362" max="4362" width="6.5" style="128" customWidth="1"/>
    <col min="4363" max="4363" width="1.875" style="128" customWidth="1"/>
    <col min="4364" max="4364" width="7.625" style="128" customWidth="1"/>
    <col min="4365" max="4365" width="4.625" style="128" customWidth="1"/>
    <col min="4366" max="4366" width="10.625" style="128" customWidth="1"/>
    <col min="4367" max="4367" width="7.625" style="128" customWidth="1"/>
    <col min="4368" max="4368" width="3.375" style="128" customWidth="1"/>
    <col min="4369" max="4369" width="12.625" style="128" customWidth="1"/>
    <col min="4370" max="4370" width="13.25" style="128" customWidth="1"/>
    <col min="4371" max="4372" width="8.5" style="128" customWidth="1"/>
    <col min="4373" max="4375" width="5.875" style="128" customWidth="1"/>
    <col min="4376" max="4376" width="1.375" style="128" customWidth="1"/>
    <col min="4377" max="4378" width="18.125" style="128" customWidth="1"/>
    <col min="4379" max="4386" width="5.625" style="128" customWidth="1"/>
    <col min="4387" max="4415" width="3.75" style="128" customWidth="1"/>
    <col min="4416" max="4423" width="4.75" style="128" customWidth="1"/>
    <col min="4424" max="4424" width="6.5" style="128" customWidth="1"/>
    <col min="4425" max="4429" width="3.75" style="128" customWidth="1"/>
    <col min="4430" max="4430" width="4" style="128" customWidth="1"/>
    <col min="4431" max="4431" width="2.875" style="128" customWidth="1"/>
    <col min="4432" max="4432" width="3.625" style="128" customWidth="1"/>
    <col min="4433" max="4614" width="9" style="128"/>
    <col min="4615" max="4615" width="1" style="128" customWidth="1"/>
    <col min="4616" max="4616" width="4.625" style="128" customWidth="1"/>
    <col min="4617" max="4617" width="2.125" style="128" customWidth="1"/>
    <col min="4618" max="4618" width="6.5" style="128" customWidth="1"/>
    <col min="4619" max="4619" width="1.875" style="128" customWidth="1"/>
    <col min="4620" max="4620" width="7.625" style="128" customWidth="1"/>
    <col min="4621" max="4621" width="4.625" style="128" customWidth="1"/>
    <col min="4622" max="4622" width="10.625" style="128" customWidth="1"/>
    <col min="4623" max="4623" width="7.625" style="128" customWidth="1"/>
    <col min="4624" max="4624" width="3.375" style="128" customWidth="1"/>
    <col min="4625" max="4625" width="12.625" style="128" customWidth="1"/>
    <col min="4626" max="4626" width="13.25" style="128" customWidth="1"/>
    <col min="4627" max="4628" width="8.5" style="128" customWidth="1"/>
    <col min="4629" max="4631" width="5.875" style="128" customWidth="1"/>
    <col min="4632" max="4632" width="1.375" style="128" customWidth="1"/>
    <col min="4633" max="4634" width="18.125" style="128" customWidth="1"/>
    <col min="4635" max="4642" width="5.625" style="128" customWidth="1"/>
    <col min="4643" max="4671" width="3.75" style="128" customWidth="1"/>
    <col min="4672" max="4679" width="4.75" style="128" customWidth="1"/>
    <col min="4680" max="4680" width="6.5" style="128" customWidth="1"/>
    <col min="4681" max="4685" width="3.75" style="128" customWidth="1"/>
    <col min="4686" max="4686" width="4" style="128" customWidth="1"/>
    <col min="4687" max="4687" width="2.875" style="128" customWidth="1"/>
    <col min="4688" max="4688" width="3.625" style="128" customWidth="1"/>
    <col min="4689" max="4870" width="9" style="128"/>
    <col min="4871" max="4871" width="1" style="128" customWidth="1"/>
    <col min="4872" max="4872" width="4.625" style="128" customWidth="1"/>
    <col min="4873" max="4873" width="2.125" style="128" customWidth="1"/>
    <col min="4874" max="4874" width="6.5" style="128" customWidth="1"/>
    <col min="4875" max="4875" width="1.875" style="128" customWidth="1"/>
    <col min="4876" max="4876" width="7.625" style="128" customWidth="1"/>
    <col min="4877" max="4877" width="4.625" style="128" customWidth="1"/>
    <col min="4878" max="4878" width="10.625" style="128" customWidth="1"/>
    <col min="4879" max="4879" width="7.625" style="128" customWidth="1"/>
    <col min="4880" max="4880" width="3.375" style="128" customWidth="1"/>
    <col min="4881" max="4881" width="12.625" style="128" customWidth="1"/>
    <col min="4882" max="4882" width="13.25" style="128" customWidth="1"/>
    <col min="4883" max="4884" width="8.5" style="128" customWidth="1"/>
    <col min="4885" max="4887" width="5.875" style="128" customWidth="1"/>
    <col min="4888" max="4888" width="1.375" style="128" customWidth="1"/>
    <col min="4889" max="4890" width="18.125" style="128" customWidth="1"/>
    <col min="4891" max="4898" width="5.625" style="128" customWidth="1"/>
    <col min="4899" max="4927" width="3.75" style="128" customWidth="1"/>
    <col min="4928" max="4935" width="4.75" style="128" customWidth="1"/>
    <col min="4936" max="4936" width="6.5" style="128" customWidth="1"/>
    <col min="4937" max="4941" width="3.75" style="128" customWidth="1"/>
    <col min="4942" max="4942" width="4" style="128" customWidth="1"/>
    <col min="4943" max="4943" width="2.875" style="128" customWidth="1"/>
    <col min="4944" max="4944" width="3.625" style="128" customWidth="1"/>
    <col min="4945" max="5126" width="9" style="128"/>
    <col min="5127" max="5127" width="1" style="128" customWidth="1"/>
    <col min="5128" max="5128" width="4.625" style="128" customWidth="1"/>
    <col min="5129" max="5129" width="2.125" style="128" customWidth="1"/>
    <col min="5130" max="5130" width="6.5" style="128" customWidth="1"/>
    <col min="5131" max="5131" width="1.875" style="128" customWidth="1"/>
    <col min="5132" max="5132" width="7.625" style="128" customWidth="1"/>
    <col min="5133" max="5133" width="4.625" style="128" customWidth="1"/>
    <col min="5134" max="5134" width="10.625" style="128" customWidth="1"/>
    <col min="5135" max="5135" width="7.625" style="128" customWidth="1"/>
    <col min="5136" max="5136" width="3.375" style="128" customWidth="1"/>
    <col min="5137" max="5137" width="12.625" style="128" customWidth="1"/>
    <col min="5138" max="5138" width="13.25" style="128" customWidth="1"/>
    <col min="5139" max="5140" width="8.5" style="128" customWidth="1"/>
    <col min="5141" max="5143" width="5.875" style="128" customWidth="1"/>
    <col min="5144" max="5144" width="1.375" style="128" customWidth="1"/>
    <col min="5145" max="5146" width="18.125" style="128" customWidth="1"/>
    <col min="5147" max="5154" width="5.625" style="128" customWidth="1"/>
    <col min="5155" max="5183" width="3.75" style="128" customWidth="1"/>
    <col min="5184" max="5191" width="4.75" style="128" customWidth="1"/>
    <col min="5192" max="5192" width="6.5" style="128" customWidth="1"/>
    <col min="5193" max="5197" width="3.75" style="128" customWidth="1"/>
    <col min="5198" max="5198" width="4" style="128" customWidth="1"/>
    <col min="5199" max="5199" width="2.875" style="128" customWidth="1"/>
    <col min="5200" max="5200" width="3.625" style="128" customWidth="1"/>
    <col min="5201" max="5382" width="9" style="128"/>
    <col min="5383" max="5383" width="1" style="128" customWidth="1"/>
    <col min="5384" max="5384" width="4.625" style="128" customWidth="1"/>
    <col min="5385" max="5385" width="2.125" style="128" customWidth="1"/>
    <col min="5386" max="5386" width="6.5" style="128" customWidth="1"/>
    <col min="5387" max="5387" width="1.875" style="128" customWidth="1"/>
    <col min="5388" max="5388" width="7.625" style="128" customWidth="1"/>
    <col min="5389" max="5389" width="4.625" style="128" customWidth="1"/>
    <col min="5390" max="5390" width="10.625" style="128" customWidth="1"/>
    <col min="5391" max="5391" width="7.625" style="128" customWidth="1"/>
    <col min="5392" max="5392" width="3.375" style="128" customWidth="1"/>
    <col min="5393" max="5393" width="12.625" style="128" customWidth="1"/>
    <col min="5394" max="5394" width="13.25" style="128" customWidth="1"/>
    <col min="5395" max="5396" width="8.5" style="128" customWidth="1"/>
    <col min="5397" max="5399" width="5.875" style="128" customWidth="1"/>
    <col min="5400" max="5400" width="1.375" style="128" customWidth="1"/>
    <col min="5401" max="5402" width="18.125" style="128" customWidth="1"/>
    <col min="5403" max="5410" width="5.625" style="128" customWidth="1"/>
    <col min="5411" max="5439" width="3.75" style="128" customWidth="1"/>
    <col min="5440" max="5447" width="4.75" style="128" customWidth="1"/>
    <col min="5448" max="5448" width="6.5" style="128" customWidth="1"/>
    <col min="5449" max="5453" width="3.75" style="128" customWidth="1"/>
    <col min="5454" max="5454" width="4" style="128" customWidth="1"/>
    <col min="5455" max="5455" width="2.875" style="128" customWidth="1"/>
    <col min="5456" max="5456" width="3.625" style="128" customWidth="1"/>
    <col min="5457" max="5638" width="9" style="128"/>
    <col min="5639" max="5639" width="1" style="128" customWidth="1"/>
    <col min="5640" max="5640" width="4.625" style="128" customWidth="1"/>
    <col min="5641" max="5641" width="2.125" style="128" customWidth="1"/>
    <col min="5642" max="5642" width="6.5" style="128" customWidth="1"/>
    <col min="5643" max="5643" width="1.875" style="128" customWidth="1"/>
    <col min="5644" max="5644" width="7.625" style="128" customWidth="1"/>
    <col min="5645" max="5645" width="4.625" style="128" customWidth="1"/>
    <col min="5646" max="5646" width="10.625" style="128" customWidth="1"/>
    <col min="5647" max="5647" width="7.625" style="128" customWidth="1"/>
    <col min="5648" max="5648" width="3.375" style="128" customWidth="1"/>
    <col min="5649" max="5649" width="12.625" style="128" customWidth="1"/>
    <col min="5650" max="5650" width="13.25" style="128" customWidth="1"/>
    <col min="5651" max="5652" width="8.5" style="128" customWidth="1"/>
    <col min="5653" max="5655" width="5.875" style="128" customWidth="1"/>
    <col min="5656" max="5656" width="1.375" style="128" customWidth="1"/>
    <col min="5657" max="5658" width="18.125" style="128" customWidth="1"/>
    <col min="5659" max="5666" width="5.625" style="128" customWidth="1"/>
    <col min="5667" max="5695" width="3.75" style="128" customWidth="1"/>
    <col min="5696" max="5703" width="4.75" style="128" customWidth="1"/>
    <col min="5704" max="5704" width="6.5" style="128" customWidth="1"/>
    <col min="5705" max="5709" width="3.75" style="128" customWidth="1"/>
    <col min="5710" max="5710" width="4" style="128" customWidth="1"/>
    <col min="5711" max="5711" width="2.875" style="128" customWidth="1"/>
    <col min="5712" max="5712" width="3.625" style="128" customWidth="1"/>
    <col min="5713" max="5894" width="9" style="128"/>
    <col min="5895" max="5895" width="1" style="128" customWidth="1"/>
    <col min="5896" max="5896" width="4.625" style="128" customWidth="1"/>
    <col min="5897" max="5897" width="2.125" style="128" customWidth="1"/>
    <col min="5898" max="5898" width="6.5" style="128" customWidth="1"/>
    <col min="5899" max="5899" width="1.875" style="128" customWidth="1"/>
    <col min="5900" max="5900" width="7.625" style="128" customWidth="1"/>
    <col min="5901" max="5901" width="4.625" style="128" customWidth="1"/>
    <col min="5902" max="5902" width="10.625" style="128" customWidth="1"/>
    <col min="5903" max="5903" width="7.625" style="128" customWidth="1"/>
    <col min="5904" max="5904" width="3.375" style="128" customWidth="1"/>
    <col min="5905" max="5905" width="12.625" style="128" customWidth="1"/>
    <col min="5906" max="5906" width="13.25" style="128" customWidth="1"/>
    <col min="5907" max="5908" width="8.5" style="128" customWidth="1"/>
    <col min="5909" max="5911" width="5.875" style="128" customWidth="1"/>
    <col min="5912" max="5912" width="1.375" style="128" customWidth="1"/>
    <col min="5913" max="5914" width="18.125" style="128" customWidth="1"/>
    <col min="5915" max="5922" width="5.625" style="128" customWidth="1"/>
    <col min="5923" max="5951" width="3.75" style="128" customWidth="1"/>
    <col min="5952" max="5959" width="4.75" style="128" customWidth="1"/>
    <col min="5960" max="5960" width="6.5" style="128" customWidth="1"/>
    <col min="5961" max="5965" width="3.75" style="128" customWidth="1"/>
    <col min="5966" max="5966" width="4" style="128" customWidth="1"/>
    <col min="5967" max="5967" width="2.875" style="128" customWidth="1"/>
    <col min="5968" max="5968" width="3.625" style="128" customWidth="1"/>
    <col min="5969" max="6150" width="9" style="128"/>
    <col min="6151" max="6151" width="1" style="128" customWidth="1"/>
    <col min="6152" max="6152" width="4.625" style="128" customWidth="1"/>
    <col min="6153" max="6153" width="2.125" style="128" customWidth="1"/>
    <col min="6154" max="6154" width="6.5" style="128" customWidth="1"/>
    <col min="6155" max="6155" width="1.875" style="128" customWidth="1"/>
    <col min="6156" max="6156" width="7.625" style="128" customWidth="1"/>
    <col min="6157" max="6157" width="4.625" style="128" customWidth="1"/>
    <col min="6158" max="6158" width="10.625" style="128" customWidth="1"/>
    <col min="6159" max="6159" width="7.625" style="128" customWidth="1"/>
    <col min="6160" max="6160" width="3.375" style="128" customWidth="1"/>
    <col min="6161" max="6161" width="12.625" style="128" customWidth="1"/>
    <col min="6162" max="6162" width="13.25" style="128" customWidth="1"/>
    <col min="6163" max="6164" width="8.5" style="128" customWidth="1"/>
    <col min="6165" max="6167" width="5.875" style="128" customWidth="1"/>
    <col min="6168" max="6168" width="1.375" style="128" customWidth="1"/>
    <col min="6169" max="6170" width="18.125" style="128" customWidth="1"/>
    <col min="6171" max="6178" width="5.625" style="128" customWidth="1"/>
    <col min="6179" max="6207" width="3.75" style="128" customWidth="1"/>
    <col min="6208" max="6215" width="4.75" style="128" customWidth="1"/>
    <col min="6216" max="6216" width="6.5" style="128" customWidth="1"/>
    <col min="6217" max="6221" width="3.75" style="128" customWidth="1"/>
    <col min="6222" max="6222" width="4" style="128" customWidth="1"/>
    <col min="6223" max="6223" width="2.875" style="128" customWidth="1"/>
    <col min="6224" max="6224" width="3.625" style="128" customWidth="1"/>
    <col min="6225" max="6406" width="9" style="128"/>
    <col min="6407" max="6407" width="1" style="128" customWidth="1"/>
    <col min="6408" max="6408" width="4.625" style="128" customWidth="1"/>
    <col min="6409" max="6409" width="2.125" style="128" customWidth="1"/>
    <col min="6410" max="6410" width="6.5" style="128" customWidth="1"/>
    <col min="6411" max="6411" width="1.875" style="128" customWidth="1"/>
    <col min="6412" max="6412" width="7.625" style="128" customWidth="1"/>
    <col min="6413" max="6413" width="4.625" style="128" customWidth="1"/>
    <col min="6414" max="6414" width="10.625" style="128" customWidth="1"/>
    <col min="6415" max="6415" width="7.625" style="128" customWidth="1"/>
    <col min="6416" max="6416" width="3.375" style="128" customWidth="1"/>
    <col min="6417" max="6417" width="12.625" style="128" customWidth="1"/>
    <col min="6418" max="6418" width="13.25" style="128" customWidth="1"/>
    <col min="6419" max="6420" width="8.5" style="128" customWidth="1"/>
    <col min="6421" max="6423" width="5.875" style="128" customWidth="1"/>
    <col min="6424" max="6424" width="1.375" style="128" customWidth="1"/>
    <col min="6425" max="6426" width="18.125" style="128" customWidth="1"/>
    <col min="6427" max="6434" width="5.625" style="128" customWidth="1"/>
    <col min="6435" max="6463" width="3.75" style="128" customWidth="1"/>
    <col min="6464" max="6471" width="4.75" style="128" customWidth="1"/>
    <col min="6472" max="6472" width="6.5" style="128" customWidth="1"/>
    <col min="6473" max="6477" width="3.75" style="128" customWidth="1"/>
    <col min="6478" max="6478" width="4" style="128" customWidth="1"/>
    <col min="6479" max="6479" width="2.875" style="128" customWidth="1"/>
    <col min="6480" max="6480" width="3.625" style="128" customWidth="1"/>
    <col min="6481" max="6662" width="9" style="128"/>
    <col min="6663" max="6663" width="1" style="128" customWidth="1"/>
    <col min="6664" max="6664" width="4.625" style="128" customWidth="1"/>
    <col min="6665" max="6665" width="2.125" style="128" customWidth="1"/>
    <col min="6666" max="6666" width="6.5" style="128" customWidth="1"/>
    <col min="6667" max="6667" width="1.875" style="128" customWidth="1"/>
    <col min="6668" max="6668" width="7.625" style="128" customWidth="1"/>
    <col min="6669" max="6669" width="4.625" style="128" customWidth="1"/>
    <col min="6670" max="6670" width="10.625" style="128" customWidth="1"/>
    <col min="6671" max="6671" width="7.625" style="128" customWidth="1"/>
    <col min="6672" max="6672" width="3.375" style="128" customWidth="1"/>
    <col min="6673" max="6673" width="12.625" style="128" customWidth="1"/>
    <col min="6674" max="6674" width="13.25" style="128" customWidth="1"/>
    <col min="6675" max="6676" width="8.5" style="128" customWidth="1"/>
    <col min="6677" max="6679" width="5.875" style="128" customWidth="1"/>
    <col min="6680" max="6680" width="1.375" style="128" customWidth="1"/>
    <col min="6681" max="6682" width="18.125" style="128" customWidth="1"/>
    <col min="6683" max="6690" width="5.625" style="128" customWidth="1"/>
    <col min="6691" max="6719" width="3.75" style="128" customWidth="1"/>
    <col min="6720" max="6727" width="4.75" style="128" customWidth="1"/>
    <col min="6728" max="6728" width="6.5" style="128" customWidth="1"/>
    <col min="6729" max="6733" width="3.75" style="128" customWidth="1"/>
    <col min="6734" max="6734" width="4" style="128" customWidth="1"/>
    <col min="6735" max="6735" width="2.875" style="128" customWidth="1"/>
    <col min="6736" max="6736" width="3.625" style="128" customWidth="1"/>
    <col min="6737" max="6918" width="9" style="128"/>
    <col min="6919" max="6919" width="1" style="128" customWidth="1"/>
    <col min="6920" max="6920" width="4.625" style="128" customWidth="1"/>
    <col min="6921" max="6921" width="2.125" style="128" customWidth="1"/>
    <col min="6922" max="6922" width="6.5" style="128" customWidth="1"/>
    <col min="6923" max="6923" width="1.875" style="128" customWidth="1"/>
    <col min="6924" max="6924" width="7.625" style="128" customWidth="1"/>
    <col min="6925" max="6925" width="4.625" style="128" customWidth="1"/>
    <col min="6926" max="6926" width="10.625" style="128" customWidth="1"/>
    <col min="6927" max="6927" width="7.625" style="128" customWidth="1"/>
    <col min="6928" max="6928" width="3.375" style="128" customWidth="1"/>
    <col min="6929" max="6929" width="12.625" style="128" customWidth="1"/>
    <col min="6930" max="6930" width="13.25" style="128" customWidth="1"/>
    <col min="6931" max="6932" width="8.5" style="128" customWidth="1"/>
    <col min="6933" max="6935" width="5.875" style="128" customWidth="1"/>
    <col min="6936" max="6936" width="1.375" style="128" customWidth="1"/>
    <col min="6937" max="6938" width="18.125" style="128" customWidth="1"/>
    <col min="6939" max="6946" width="5.625" style="128" customWidth="1"/>
    <col min="6947" max="6975" width="3.75" style="128" customWidth="1"/>
    <col min="6976" max="6983" width="4.75" style="128" customWidth="1"/>
    <col min="6984" max="6984" width="6.5" style="128" customWidth="1"/>
    <col min="6985" max="6989" width="3.75" style="128" customWidth="1"/>
    <col min="6990" max="6990" width="4" style="128" customWidth="1"/>
    <col min="6991" max="6991" width="2.875" style="128" customWidth="1"/>
    <col min="6992" max="6992" width="3.625" style="128" customWidth="1"/>
    <col min="6993" max="7174" width="9" style="128"/>
    <col min="7175" max="7175" width="1" style="128" customWidth="1"/>
    <col min="7176" max="7176" width="4.625" style="128" customWidth="1"/>
    <col min="7177" max="7177" width="2.125" style="128" customWidth="1"/>
    <col min="7178" max="7178" width="6.5" style="128" customWidth="1"/>
    <col min="7179" max="7179" width="1.875" style="128" customWidth="1"/>
    <col min="7180" max="7180" width="7.625" style="128" customWidth="1"/>
    <col min="7181" max="7181" width="4.625" style="128" customWidth="1"/>
    <col min="7182" max="7182" width="10.625" style="128" customWidth="1"/>
    <col min="7183" max="7183" width="7.625" style="128" customWidth="1"/>
    <col min="7184" max="7184" width="3.375" style="128" customWidth="1"/>
    <col min="7185" max="7185" width="12.625" style="128" customWidth="1"/>
    <col min="7186" max="7186" width="13.25" style="128" customWidth="1"/>
    <col min="7187" max="7188" width="8.5" style="128" customWidth="1"/>
    <col min="7189" max="7191" width="5.875" style="128" customWidth="1"/>
    <col min="7192" max="7192" width="1.375" style="128" customWidth="1"/>
    <col min="7193" max="7194" width="18.125" style="128" customWidth="1"/>
    <col min="7195" max="7202" width="5.625" style="128" customWidth="1"/>
    <col min="7203" max="7231" width="3.75" style="128" customWidth="1"/>
    <col min="7232" max="7239" width="4.75" style="128" customWidth="1"/>
    <col min="7240" max="7240" width="6.5" style="128" customWidth="1"/>
    <col min="7241" max="7245" width="3.75" style="128" customWidth="1"/>
    <col min="7246" max="7246" width="4" style="128" customWidth="1"/>
    <col min="7247" max="7247" width="2.875" style="128" customWidth="1"/>
    <col min="7248" max="7248" width="3.625" style="128" customWidth="1"/>
    <col min="7249" max="7430" width="9" style="128"/>
    <col min="7431" max="7431" width="1" style="128" customWidth="1"/>
    <col min="7432" max="7432" width="4.625" style="128" customWidth="1"/>
    <col min="7433" max="7433" width="2.125" style="128" customWidth="1"/>
    <col min="7434" max="7434" width="6.5" style="128" customWidth="1"/>
    <col min="7435" max="7435" width="1.875" style="128" customWidth="1"/>
    <col min="7436" max="7436" width="7.625" style="128" customWidth="1"/>
    <col min="7437" max="7437" width="4.625" style="128" customWidth="1"/>
    <col min="7438" max="7438" width="10.625" style="128" customWidth="1"/>
    <col min="7439" max="7439" width="7.625" style="128" customWidth="1"/>
    <col min="7440" max="7440" width="3.375" style="128" customWidth="1"/>
    <col min="7441" max="7441" width="12.625" style="128" customWidth="1"/>
    <col min="7442" max="7442" width="13.25" style="128" customWidth="1"/>
    <col min="7443" max="7444" width="8.5" style="128" customWidth="1"/>
    <col min="7445" max="7447" width="5.875" style="128" customWidth="1"/>
    <col min="7448" max="7448" width="1.375" style="128" customWidth="1"/>
    <col min="7449" max="7450" width="18.125" style="128" customWidth="1"/>
    <col min="7451" max="7458" width="5.625" style="128" customWidth="1"/>
    <col min="7459" max="7487" width="3.75" style="128" customWidth="1"/>
    <col min="7488" max="7495" width="4.75" style="128" customWidth="1"/>
    <col min="7496" max="7496" width="6.5" style="128" customWidth="1"/>
    <col min="7497" max="7501" width="3.75" style="128" customWidth="1"/>
    <col min="7502" max="7502" width="4" style="128" customWidth="1"/>
    <col min="7503" max="7503" width="2.875" style="128" customWidth="1"/>
    <col min="7504" max="7504" width="3.625" style="128" customWidth="1"/>
    <col min="7505" max="7686" width="9" style="128"/>
    <col min="7687" max="7687" width="1" style="128" customWidth="1"/>
    <col min="7688" max="7688" width="4.625" style="128" customWidth="1"/>
    <col min="7689" max="7689" width="2.125" style="128" customWidth="1"/>
    <col min="7690" max="7690" width="6.5" style="128" customWidth="1"/>
    <col min="7691" max="7691" width="1.875" style="128" customWidth="1"/>
    <col min="7692" max="7692" width="7.625" style="128" customWidth="1"/>
    <col min="7693" max="7693" width="4.625" style="128" customWidth="1"/>
    <col min="7694" max="7694" width="10.625" style="128" customWidth="1"/>
    <col min="7695" max="7695" width="7.625" style="128" customWidth="1"/>
    <col min="7696" max="7696" width="3.375" style="128" customWidth="1"/>
    <col min="7697" max="7697" width="12.625" style="128" customWidth="1"/>
    <col min="7698" max="7698" width="13.25" style="128" customWidth="1"/>
    <col min="7699" max="7700" width="8.5" style="128" customWidth="1"/>
    <col min="7701" max="7703" width="5.875" style="128" customWidth="1"/>
    <col min="7704" max="7704" width="1.375" style="128" customWidth="1"/>
    <col min="7705" max="7706" width="18.125" style="128" customWidth="1"/>
    <col min="7707" max="7714" width="5.625" style="128" customWidth="1"/>
    <col min="7715" max="7743" width="3.75" style="128" customWidth="1"/>
    <col min="7744" max="7751" width="4.75" style="128" customWidth="1"/>
    <col min="7752" max="7752" width="6.5" style="128" customWidth="1"/>
    <col min="7753" max="7757" width="3.75" style="128" customWidth="1"/>
    <col min="7758" max="7758" width="4" style="128" customWidth="1"/>
    <col min="7759" max="7759" width="2.875" style="128" customWidth="1"/>
    <col min="7760" max="7760" width="3.625" style="128" customWidth="1"/>
    <col min="7761" max="7942" width="9" style="128"/>
    <col min="7943" max="7943" width="1" style="128" customWidth="1"/>
    <col min="7944" max="7944" width="4.625" style="128" customWidth="1"/>
    <col min="7945" max="7945" width="2.125" style="128" customWidth="1"/>
    <col min="7946" max="7946" width="6.5" style="128" customWidth="1"/>
    <col min="7947" max="7947" width="1.875" style="128" customWidth="1"/>
    <col min="7948" max="7948" width="7.625" style="128" customWidth="1"/>
    <col min="7949" max="7949" width="4.625" style="128" customWidth="1"/>
    <col min="7950" max="7950" width="10.625" style="128" customWidth="1"/>
    <col min="7951" max="7951" width="7.625" style="128" customWidth="1"/>
    <col min="7952" max="7952" width="3.375" style="128" customWidth="1"/>
    <col min="7953" max="7953" width="12.625" style="128" customWidth="1"/>
    <col min="7954" max="7954" width="13.25" style="128" customWidth="1"/>
    <col min="7955" max="7956" width="8.5" style="128" customWidth="1"/>
    <col min="7957" max="7959" width="5.875" style="128" customWidth="1"/>
    <col min="7960" max="7960" width="1.375" style="128" customWidth="1"/>
    <col min="7961" max="7962" width="18.125" style="128" customWidth="1"/>
    <col min="7963" max="7970" width="5.625" style="128" customWidth="1"/>
    <col min="7971" max="7999" width="3.75" style="128" customWidth="1"/>
    <col min="8000" max="8007" width="4.75" style="128" customWidth="1"/>
    <col min="8008" max="8008" width="6.5" style="128" customWidth="1"/>
    <col min="8009" max="8013" width="3.75" style="128" customWidth="1"/>
    <col min="8014" max="8014" width="4" style="128" customWidth="1"/>
    <col min="8015" max="8015" width="2.875" style="128" customWidth="1"/>
    <col min="8016" max="8016" width="3.625" style="128" customWidth="1"/>
    <col min="8017" max="8198" width="9" style="128"/>
    <col min="8199" max="8199" width="1" style="128" customWidth="1"/>
    <col min="8200" max="8200" width="4.625" style="128" customWidth="1"/>
    <col min="8201" max="8201" width="2.125" style="128" customWidth="1"/>
    <col min="8202" max="8202" width="6.5" style="128" customWidth="1"/>
    <col min="8203" max="8203" width="1.875" style="128" customWidth="1"/>
    <col min="8204" max="8204" width="7.625" style="128" customWidth="1"/>
    <col min="8205" max="8205" width="4.625" style="128" customWidth="1"/>
    <col min="8206" max="8206" width="10.625" style="128" customWidth="1"/>
    <col min="8207" max="8207" width="7.625" style="128" customWidth="1"/>
    <col min="8208" max="8208" width="3.375" style="128" customWidth="1"/>
    <col min="8209" max="8209" width="12.625" style="128" customWidth="1"/>
    <col min="8210" max="8210" width="13.25" style="128" customWidth="1"/>
    <col min="8211" max="8212" width="8.5" style="128" customWidth="1"/>
    <col min="8213" max="8215" width="5.875" style="128" customWidth="1"/>
    <col min="8216" max="8216" width="1.375" style="128" customWidth="1"/>
    <col min="8217" max="8218" width="18.125" style="128" customWidth="1"/>
    <col min="8219" max="8226" width="5.625" style="128" customWidth="1"/>
    <col min="8227" max="8255" width="3.75" style="128" customWidth="1"/>
    <col min="8256" max="8263" width="4.75" style="128" customWidth="1"/>
    <col min="8264" max="8264" width="6.5" style="128" customWidth="1"/>
    <col min="8265" max="8269" width="3.75" style="128" customWidth="1"/>
    <col min="8270" max="8270" width="4" style="128" customWidth="1"/>
    <col min="8271" max="8271" width="2.875" style="128" customWidth="1"/>
    <col min="8272" max="8272" width="3.625" style="128" customWidth="1"/>
    <col min="8273" max="8454" width="9" style="128"/>
    <col min="8455" max="8455" width="1" style="128" customWidth="1"/>
    <col min="8456" max="8456" width="4.625" style="128" customWidth="1"/>
    <col min="8457" max="8457" width="2.125" style="128" customWidth="1"/>
    <col min="8458" max="8458" width="6.5" style="128" customWidth="1"/>
    <col min="8459" max="8459" width="1.875" style="128" customWidth="1"/>
    <col min="8460" max="8460" width="7.625" style="128" customWidth="1"/>
    <col min="8461" max="8461" width="4.625" style="128" customWidth="1"/>
    <col min="8462" max="8462" width="10.625" style="128" customWidth="1"/>
    <col min="8463" max="8463" width="7.625" style="128" customWidth="1"/>
    <col min="8464" max="8464" width="3.375" style="128" customWidth="1"/>
    <col min="8465" max="8465" width="12.625" style="128" customWidth="1"/>
    <col min="8466" max="8466" width="13.25" style="128" customWidth="1"/>
    <col min="8467" max="8468" width="8.5" style="128" customWidth="1"/>
    <col min="8469" max="8471" width="5.875" style="128" customWidth="1"/>
    <col min="8472" max="8472" width="1.375" style="128" customWidth="1"/>
    <col min="8473" max="8474" width="18.125" style="128" customWidth="1"/>
    <col min="8475" max="8482" width="5.625" style="128" customWidth="1"/>
    <col min="8483" max="8511" width="3.75" style="128" customWidth="1"/>
    <col min="8512" max="8519" width="4.75" style="128" customWidth="1"/>
    <col min="8520" max="8520" width="6.5" style="128" customWidth="1"/>
    <col min="8521" max="8525" width="3.75" style="128" customWidth="1"/>
    <col min="8526" max="8526" width="4" style="128" customWidth="1"/>
    <col min="8527" max="8527" width="2.875" style="128" customWidth="1"/>
    <col min="8528" max="8528" width="3.625" style="128" customWidth="1"/>
    <col min="8529" max="8710" width="9" style="128"/>
    <col min="8711" max="8711" width="1" style="128" customWidth="1"/>
    <col min="8712" max="8712" width="4.625" style="128" customWidth="1"/>
    <col min="8713" max="8713" width="2.125" style="128" customWidth="1"/>
    <col min="8714" max="8714" width="6.5" style="128" customWidth="1"/>
    <col min="8715" max="8715" width="1.875" style="128" customWidth="1"/>
    <col min="8716" max="8716" width="7.625" style="128" customWidth="1"/>
    <col min="8717" max="8717" width="4.625" style="128" customWidth="1"/>
    <col min="8718" max="8718" width="10.625" style="128" customWidth="1"/>
    <col min="8719" max="8719" width="7.625" style="128" customWidth="1"/>
    <col min="8720" max="8720" width="3.375" style="128" customWidth="1"/>
    <col min="8721" max="8721" width="12.625" style="128" customWidth="1"/>
    <col min="8722" max="8722" width="13.25" style="128" customWidth="1"/>
    <col min="8723" max="8724" width="8.5" style="128" customWidth="1"/>
    <col min="8725" max="8727" width="5.875" style="128" customWidth="1"/>
    <col min="8728" max="8728" width="1.375" style="128" customWidth="1"/>
    <col min="8729" max="8730" width="18.125" style="128" customWidth="1"/>
    <col min="8731" max="8738" width="5.625" style="128" customWidth="1"/>
    <col min="8739" max="8767" width="3.75" style="128" customWidth="1"/>
    <col min="8768" max="8775" width="4.75" style="128" customWidth="1"/>
    <col min="8776" max="8776" width="6.5" style="128" customWidth="1"/>
    <col min="8777" max="8781" width="3.75" style="128" customWidth="1"/>
    <col min="8782" max="8782" width="4" style="128" customWidth="1"/>
    <col min="8783" max="8783" width="2.875" style="128" customWidth="1"/>
    <col min="8784" max="8784" width="3.625" style="128" customWidth="1"/>
    <col min="8785" max="8966" width="9" style="128"/>
    <col min="8967" max="8967" width="1" style="128" customWidth="1"/>
    <col min="8968" max="8968" width="4.625" style="128" customWidth="1"/>
    <col min="8969" max="8969" width="2.125" style="128" customWidth="1"/>
    <col min="8970" max="8970" width="6.5" style="128" customWidth="1"/>
    <col min="8971" max="8971" width="1.875" style="128" customWidth="1"/>
    <col min="8972" max="8972" width="7.625" style="128" customWidth="1"/>
    <col min="8973" max="8973" width="4.625" style="128" customWidth="1"/>
    <col min="8974" max="8974" width="10.625" style="128" customWidth="1"/>
    <col min="8975" max="8975" width="7.625" style="128" customWidth="1"/>
    <col min="8976" max="8976" width="3.375" style="128" customWidth="1"/>
    <col min="8977" max="8977" width="12.625" style="128" customWidth="1"/>
    <col min="8978" max="8978" width="13.25" style="128" customWidth="1"/>
    <col min="8979" max="8980" width="8.5" style="128" customWidth="1"/>
    <col min="8981" max="8983" width="5.875" style="128" customWidth="1"/>
    <col min="8984" max="8984" width="1.375" style="128" customWidth="1"/>
    <col min="8985" max="8986" width="18.125" style="128" customWidth="1"/>
    <col min="8987" max="8994" width="5.625" style="128" customWidth="1"/>
    <col min="8995" max="9023" width="3.75" style="128" customWidth="1"/>
    <col min="9024" max="9031" width="4.75" style="128" customWidth="1"/>
    <col min="9032" max="9032" width="6.5" style="128" customWidth="1"/>
    <col min="9033" max="9037" width="3.75" style="128" customWidth="1"/>
    <col min="9038" max="9038" width="4" style="128" customWidth="1"/>
    <col min="9039" max="9039" width="2.875" style="128" customWidth="1"/>
    <col min="9040" max="9040" width="3.625" style="128" customWidth="1"/>
    <col min="9041" max="9222" width="9" style="128"/>
    <col min="9223" max="9223" width="1" style="128" customWidth="1"/>
    <col min="9224" max="9224" width="4.625" style="128" customWidth="1"/>
    <col min="9225" max="9225" width="2.125" style="128" customWidth="1"/>
    <col min="9226" max="9226" width="6.5" style="128" customWidth="1"/>
    <col min="9227" max="9227" width="1.875" style="128" customWidth="1"/>
    <col min="9228" max="9228" width="7.625" style="128" customWidth="1"/>
    <col min="9229" max="9229" width="4.625" style="128" customWidth="1"/>
    <col min="9230" max="9230" width="10.625" style="128" customWidth="1"/>
    <col min="9231" max="9231" width="7.625" style="128" customWidth="1"/>
    <col min="9232" max="9232" width="3.375" style="128" customWidth="1"/>
    <col min="9233" max="9233" width="12.625" style="128" customWidth="1"/>
    <col min="9234" max="9234" width="13.25" style="128" customWidth="1"/>
    <col min="9235" max="9236" width="8.5" style="128" customWidth="1"/>
    <col min="9237" max="9239" width="5.875" style="128" customWidth="1"/>
    <col min="9240" max="9240" width="1.375" style="128" customWidth="1"/>
    <col min="9241" max="9242" width="18.125" style="128" customWidth="1"/>
    <col min="9243" max="9250" width="5.625" style="128" customWidth="1"/>
    <col min="9251" max="9279" width="3.75" style="128" customWidth="1"/>
    <col min="9280" max="9287" width="4.75" style="128" customWidth="1"/>
    <col min="9288" max="9288" width="6.5" style="128" customWidth="1"/>
    <col min="9289" max="9293" width="3.75" style="128" customWidth="1"/>
    <col min="9294" max="9294" width="4" style="128" customWidth="1"/>
    <col min="9295" max="9295" width="2.875" style="128" customWidth="1"/>
    <col min="9296" max="9296" width="3.625" style="128" customWidth="1"/>
    <col min="9297" max="9478" width="9" style="128"/>
    <col min="9479" max="9479" width="1" style="128" customWidth="1"/>
    <col min="9480" max="9480" width="4.625" style="128" customWidth="1"/>
    <col min="9481" max="9481" width="2.125" style="128" customWidth="1"/>
    <col min="9482" max="9482" width="6.5" style="128" customWidth="1"/>
    <col min="9483" max="9483" width="1.875" style="128" customWidth="1"/>
    <col min="9484" max="9484" width="7.625" style="128" customWidth="1"/>
    <col min="9485" max="9485" width="4.625" style="128" customWidth="1"/>
    <col min="9486" max="9486" width="10.625" style="128" customWidth="1"/>
    <col min="9487" max="9487" width="7.625" style="128" customWidth="1"/>
    <col min="9488" max="9488" width="3.375" style="128" customWidth="1"/>
    <col min="9489" max="9489" width="12.625" style="128" customWidth="1"/>
    <col min="9490" max="9490" width="13.25" style="128" customWidth="1"/>
    <col min="9491" max="9492" width="8.5" style="128" customWidth="1"/>
    <col min="9493" max="9495" width="5.875" style="128" customWidth="1"/>
    <col min="9496" max="9496" width="1.375" style="128" customWidth="1"/>
    <col min="9497" max="9498" width="18.125" style="128" customWidth="1"/>
    <col min="9499" max="9506" width="5.625" style="128" customWidth="1"/>
    <col min="9507" max="9535" width="3.75" style="128" customWidth="1"/>
    <col min="9536" max="9543" width="4.75" style="128" customWidth="1"/>
    <col min="9544" max="9544" width="6.5" style="128" customWidth="1"/>
    <col min="9545" max="9549" width="3.75" style="128" customWidth="1"/>
    <col min="9550" max="9550" width="4" style="128" customWidth="1"/>
    <col min="9551" max="9551" width="2.875" style="128" customWidth="1"/>
    <col min="9552" max="9552" width="3.625" style="128" customWidth="1"/>
    <col min="9553" max="9734" width="9" style="128"/>
    <col min="9735" max="9735" width="1" style="128" customWidth="1"/>
    <col min="9736" max="9736" width="4.625" style="128" customWidth="1"/>
    <col min="9737" max="9737" width="2.125" style="128" customWidth="1"/>
    <col min="9738" max="9738" width="6.5" style="128" customWidth="1"/>
    <col min="9739" max="9739" width="1.875" style="128" customWidth="1"/>
    <col min="9740" max="9740" width="7.625" style="128" customWidth="1"/>
    <col min="9741" max="9741" width="4.625" style="128" customWidth="1"/>
    <col min="9742" max="9742" width="10.625" style="128" customWidth="1"/>
    <col min="9743" max="9743" width="7.625" style="128" customWidth="1"/>
    <col min="9744" max="9744" width="3.375" style="128" customWidth="1"/>
    <col min="9745" max="9745" width="12.625" style="128" customWidth="1"/>
    <col min="9746" max="9746" width="13.25" style="128" customWidth="1"/>
    <col min="9747" max="9748" width="8.5" style="128" customWidth="1"/>
    <col min="9749" max="9751" width="5.875" style="128" customWidth="1"/>
    <col min="9752" max="9752" width="1.375" style="128" customWidth="1"/>
    <col min="9753" max="9754" width="18.125" style="128" customWidth="1"/>
    <col min="9755" max="9762" width="5.625" style="128" customWidth="1"/>
    <col min="9763" max="9791" width="3.75" style="128" customWidth="1"/>
    <col min="9792" max="9799" width="4.75" style="128" customWidth="1"/>
    <col min="9800" max="9800" width="6.5" style="128" customWidth="1"/>
    <col min="9801" max="9805" width="3.75" style="128" customWidth="1"/>
    <col min="9806" max="9806" width="4" style="128" customWidth="1"/>
    <col min="9807" max="9807" width="2.875" style="128" customWidth="1"/>
    <col min="9808" max="9808" width="3.625" style="128" customWidth="1"/>
    <col min="9809" max="9990" width="9" style="128"/>
    <col min="9991" max="9991" width="1" style="128" customWidth="1"/>
    <col min="9992" max="9992" width="4.625" style="128" customWidth="1"/>
    <col min="9993" max="9993" width="2.125" style="128" customWidth="1"/>
    <col min="9994" max="9994" width="6.5" style="128" customWidth="1"/>
    <col min="9995" max="9995" width="1.875" style="128" customWidth="1"/>
    <col min="9996" max="9996" width="7.625" style="128" customWidth="1"/>
    <col min="9997" max="9997" width="4.625" style="128" customWidth="1"/>
    <col min="9998" max="9998" width="10.625" style="128" customWidth="1"/>
    <col min="9999" max="9999" width="7.625" style="128" customWidth="1"/>
    <col min="10000" max="10000" width="3.375" style="128" customWidth="1"/>
    <col min="10001" max="10001" width="12.625" style="128" customWidth="1"/>
    <col min="10002" max="10002" width="13.25" style="128" customWidth="1"/>
    <col min="10003" max="10004" width="8.5" style="128" customWidth="1"/>
    <col min="10005" max="10007" width="5.875" style="128" customWidth="1"/>
    <col min="10008" max="10008" width="1.375" style="128" customWidth="1"/>
    <col min="10009" max="10010" width="18.125" style="128" customWidth="1"/>
    <col min="10011" max="10018" width="5.625" style="128" customWidth="1"/>
    <col min="10019" max="10047" width="3.75" style="128" customWidth="1"/>
    <col min="10048" max="10055" width="4.75" style="128" customWidth="1"/>
    <col min="10056" max="10056" width="6.5" style="128" customWidth="1"/>
    <col min="10057" max="10061" width="3.75" style="128" customWidth="1"/>
    <col min="10062" max="10062" width="4" style="128" customWidth="1"/>
    <col min="10063" max="10063" width="2.875" style="128" customWidth="1"/>
    <col min="10064" max="10064" width="3.625" style="128" customWidth="1"/>
    <col min="10065" max="10246" width="9" style="128"/>
    <col min="10247" max="10247" width="1" style="128" customWidth="1"/>
    <col min="10248" max="10248" width="4.625" style="128" customWidth="1"/>
    <col min="10249" max="10249" width="2.125" style="128" customWidth="1"/>
    <col min="10250" max="10250" width="6.5" style="128" customWidth="1"/>
    <col min="10251" max="10251" width="1.875" style="128" customWidth="1"/>
    <col min="10252" max="10252" width="7.625" style="128" customWidth="1"/>
    <col min="10253" max="10253" width="4.625" style="128" customWidth="1"/>
    <col min="10254" max="10254" width="10.625" style="128" customWidth="1"/>
    <col min="10255" max="10255" width="7.625" style="128" customWidth="1"/>
    <col min="10256" max="10256" width="3.375" style="128" customWidth="1"/>
    <col min="10257" max="10257" width="12.625" style="128" customWidth="1"/>
    <col min="10258" max="10258" width="13.25" style="128" customWidth="1"/>
    <col min="10259" max="10260" width="8.5" style="128" customWidth="1"/>
    <col min="10261" max="10263" width="5.875" style="128" customWidth="1"/>
    <col min="10264" max="10264" width="1.375" style="128" customWidth="1"/>
    <col min="10265" max="10266" width="18.125" style="128" customWidth="1"/>
    <col min="10267" max="10274" width="5.625" style="128" customWidth="1"/>
    <col min="10275" max="10303" width="3.75" style="128" customWidth="1"/>
    <col min="10304" max="10311" width="4.75" style="128" customWidth="1"/>
    <col min="10312" max="10312" width="6.5" style="128" customWidth="1"/>
    <col min="10313" max="10317" width="3.75" style="128" customWidth="1"/>
    <col min="10318" max="10318" width="4" style="128" customWidth="1"/>
    <col min="10319" max="10319" width="2.875" style="128" customWidth="1"/>
    <col min="10320" max="10320" width="3.625" style="128" customWidth="1"/>
    <col min="10321" max="10502" width="9" style="128"/>
    <col min="10503" max="10503" width="1" style="128" customWidth="1"/>
    <col min="10504" max="10504" width="4.625" style="128" customWidth="1"/>
    <col min="10505" max="10505" width="2.125" style="128" customWidth="1"/>
    <col min="10506" max="10506" width="6.5" style="128" customWidth="1"/>
    <col min="10507" max="10507" width="1.875" style="128" customWidth="1"/>
    <col min="10508" max="10508" width="7.625" style="128" customWidth="1"/>
    <col min="10509" max="10509" width="4.625" style="128" customWidth="1"/>
    <col min="10510" max="10510" width="10.625" style="128" customWidth="1"/>
    <col min="10511" max="10511" width="7.625" style="128" customWidth="1"/>
    <col min="10512" max="10512" width="3.375" style="128" customWidth="1"/>
    <col min="10513" max="10513" width="12.625" style="128" customWidth="1"/>
    <col min="10514" max="10514" width="13.25" style="128" customWidth="1"/>
    <col min="10515" max="10516" width="8.5" style="128" customWidth="1"/>
    <col min="10517" max="10519" width="5.875" style="128" customWidth="1"/>
    <col min="10520" max="10520" width="1.375" style="128" customWidth="1"/>
    <col min="10521" max="10522" width="18.125" style="128" customWidth="1"/>
    <col min="10523" max="10530" width="5.625" style="128" customWidth="1"/>
    <col min="10531" max="10559" width="3.75" style="128" customWidth="1"/>
    <col min="10560" max="10567" width="4.75" style="128" customWidth="1"/>
    <col min="10568" max="10568" width="6.5" style="128" customWidth="1"/>
    <col min="10569" max="10573" width="3.75" style="128" customWidth="1"/>
    <col min="10574" max="10574" width="4" style="128" customWidth="1"/>
    <col min="10575" max="10575" width="2.875" style="128" customWidth="1"/>
    <col min="10576" max="10576" width="3.625" style="128" customWidth="1"/>
    <col min="10577" max="10758" width="9" style="128"/>
    <col min="10759" max="10759" width="1" style="128" customWidth="1"/>
    <col min="10760" max="10760" width="4.625" style="128" customWidth="1"/>
    <col min="10761" max="10761" width="2.125" style="128" customWidth="1"/>
    <col min="10762" max="10762" width="6.5" style="128" customWidth="1"/>
    <col min="10763" max="10763" width="1.875" style="128" customWidth="1"/>
    <col min="10764" max="10764" width="7.625" style="128" customWidth="1"/>
    <col min="10765" max="10765" width="4.625" style="128" customWidth="1"/>
    <col min="10766" max="10766" width="10.625" style="128" customWidth="1"/>
    <col min="10767" max="10767" width="7.625" style="128" customWidth="1"/>
    <col min="10768" max="10768" width="3.375" style="128" customWidth="1"/>
    <col min="10769" max="10769" width="12.625" style="128" customWidth="1"/>
    <col min="10770" max="10770" width="13.25" style="128" customWidth="1"/>
    <col min="10771" max="10772" width="8.5" style="128" customWidth="1"/>
    <col min="10773" max="10775" width="5.875" style="128" customWidth="1"/>
    <col min="10776" max="10776" width="1.375" style="128" customWidth="1"/>
    <col min="10777" max="10778" width="18.125" style="128" customWidth="1"/>
    <col min="10779" max="10786" width="5.625" style="128" customWidth="1"/>
    <col min="10787" max="10815" width="3.75" style="128" customWidth="1"/>
    <col min="10816" max="10823" width="4.75" style="128" customWidth="1"/>
    <col min="10824" max="10824" width="6.5" style="128" customWidth="1"/>
    <col min="10825" max="10829" width="3.75" style="128" customWidth="1"/>
    <col min="10830" max="10830" width="4" style="128" customWidth="1"/>
    <col min="10831" max="10831" width="2.875" style="128" customWidth="1"/>
    <col min="10832" max="10832" width="3.625" style="128" customWidth="1"/>
    <col min="10833" max="11014" width="9" style="128"/>
    <col min="11015" max="11015" width="1" style="128" customWidth="1"/>
    <col min="11016" max="11016" width="4.625" style="128" customWidth="1"/>
    <col min="11017" max="11017" width="2.125" style="128" customWidth="1"/>
    <col min="11018" max="11018" width="6.5" style="128" customWidth="1"/>
    <col min="11019" max="11019" width="1.875" style="128" customWidth="1"/>
    <col min="11020" max="11020" width="7.625" style="128" customWidth="1"/>
    <col min="11021" max="11021" width="4.625" style="128" customWidth="1"/>
    <col min="11022" max="11022" width="10.625" style="128" customWidth="1"/>
    <col min="11023" max="11023" width="7.625" style="128" customWidth="1"/>
    <col min="11024" max="11024" width="3.375" style="128" customWidth="1"/>
    <col min="11025" max="11025" width="12.625" style="128" customWidth="1"/>
    <col min="11026" max="11026" width="13.25" style="128" customWidth="1"/>
    <col min="11027" max="11028" width="8.5" style="128" customWidth="1"/>
    <col min="11029" max="11031" width="5.875" style="128" customWidth="1"/>
    <col min="11032" max="11032" width="1.375" style="128" customWidth="1"/>
    <col min="11033" max="11034" width="18.125" style="128" customWidth="1"/>
    <col min="11035" max="11042" width="5.625" style="128" customWidth="1"/>
    <col min="11043" max="11071" width="3.75" style="128" customWidth="1"/>
    <col min="11072" max="11079" width="4.75" style="128" customWidth="1"/>
    <col min="11080" max="11080" width="6.5" style="128" customWidth="1"/>
    <col min="11081" max="11085" width="3.75" style="128" customWidth="1"/>
    <col min="11086" max="11086" width="4" style="128" customWidth="1"/>
    <col min="11087" max="11087" width="2.875" style="128" customWidth="1"/>
    <col min="11088" max="11088" width="3.625" style="128" customWidth="1"/>
    <col min="11089" max="11270" width="9" style="128"/>
    <col min="11271" max="11271" width="1" style="128" customWidth="1"/>
    <col min="11272" max="11272" width="4.625" style="128" customWidth="1"/>
    <col min="11273" max="11273" width="2.125" style="128" customWidth="1"/>
    <col min="11274" max="11274" width="6.5" style="128" customWidth="1"/>
    <col min="11275" max="11275" width="1.875" style="128" customWidth="1"/>
    <col min="11276" max="11276" width="7.625" style="128" customWidth="1"/>
    <col min="11277" max="11277" width="4.625" style="128" customWidth="1"/>
    <col min="11278" max="11278" width="10.625" style="128" customWidth="1"/>
    <col min="11279" max="11279" width="7.625" style="128" customWidth="1"/>
    <col min="11280" max="11280" width="3.375" style="128" customWidth="1"/>
    <col min="11281" max="11281" width="12.625" style="128" customWidth="1"/>
    <col min="11282" max="11282" width="13.25" style="128" customWidth="1"/>
    <col min="11283" max="11284" width="8.5" style="128" customWidth="1"/>
    <col min="11285" max="11287" width="5.875" style="128" customWidth="1"/>
    <col min="11288" max="11288" width="1.375" style="128" customWidth="1"/>
    <col min="11289" max="11290" width="18.125" style="128" customWidth="1"/>
    <col min="11291" max="11298" width="5.625" style="128" customWidth="1"/>
    <col min="11299" max="11327" width="3.75" style="128" customWidth="1"/>
    <col min="11328" max="11335" width="4.75" style="128" customWidth="1"/>
    <col min="11336" max="11336" width="6.5" style="128" customWidth="1"/>
    <col min="11337" max="11341" width="3.75" style="128" customWidth="1"/>
    <col min="11342" max="11342" width="4" style="128" customWidth="1"/>
    <col min="11343" max="11343" width="2.875" style="128" customWidth="1"/>
    <col min="11344" max="11344" width="3.625" style="128" customWidth="1"/>
    <col min="11345" max="11526" width="9" style="128"/>
    <col min="11527" max="11527" width="1" style="128" customWidth="1"/>
    <col min="11528" max="11528" width="4.625" style="128" customWidth="1"/>
    <col min="11529" max="11529" width="2.125" style="128" customWidth="1"/>
    <col min="11530" max="11530" width="6.5" style="128" customWidth="1"/>
    <col min="11531" max="11531" width="1.875" style="128" customWidth="1"/>
    <col min="11532" max="11532" width="7.625" style="128" customWidth="1"/>
    <col min="11533" max="11533" width="4.625" style="128" customWidth="1"/>
    <col min="11534" max="11534" width="10.625" style="128" customWidth="1"/>
    <col min="11535" max="11535" width="7.625" style="128" customWidth="1"/>
    <col min="11536" max="11536" width="3.375" style="128" customWidth="1"/>
    <col min="11537" max="11537" width="12.625" style="128" customWidth="1"/>
    <col min="11538" max="11538" width="13.25" style="128" customWidth="1"/>
    <col min="11539" max="11540" width="8.5" style="128" customWidth="1"/>
    <col min="11541" max="11543" width="5.875" style="128" customWidth="1"/>
    <col min="11544" max="11544" width="1.375" style="128" customWidth="1"/>
    <col min="11545" max="11546" width="18.125" style="128" customWidth="1"/>
    <col min="11547" max="11554" width="5.625" style="128" customWidth="1"/>
    <col min="11555" max="11583" width="3.75" style="128" customWidth="1"/>
    <col min="11584" max="11591" width="4.75" style="128" customWidth="1"/>
    <col min="11592" max="11592" width="6.5" style="128" customWidth="1"/>
    <col min="11593" max="11597" width="3.75" style="128" customWidth="1"/>
    <col min="11598" max="11598" width="4" style="128" customWidth="1"/>
    <col min="11599" max="11599" width="2.875" style="128" customWidth="1"/>
    <col min="11600" max="11600" width="3.625" style="128" customWidth="1"/>
    <col min="11601" max="11782" width="9" style="128"/>
    <col min="11783" max="11783" width="1" style="128" customWidth="1"/>
    <col min="11784" max="11784" width="4.625" style="128" customWidth="1"/>
    <col min="11785" max="11785" width="2.125" style="128" customWidth="1"/>
    <col min="11786" max="11786" width="6.5" style="128" customWidth="1"/>
    <col min="11787" max="11787" width="1.875" style="128" customWidth="1"/>
    <col min="11788" max="11788" width="7.625" style="128" customWidth="1"/>
    <col min="11789" max="11789" width="4.625" style="128" customWidth="1"/>
    <col min="11790" max="11790" width="10.625" style="128" customWidth="1"/>
    <col min="11791" max="11791" width="7.625" style="128" customWidth="1"/>
    <col min="11792" max="11792" width="3.375" style="128" customWidth="1"/>
    <col min="11793" max="11793" width="12.625" style="128" customWidth="1"/>
    <col min="11794" max="11794" width="13.25" style="128" customWidth="1"/>
    <col min="11795" max="11796" width="8.5" style="128" customWidth="1"/>
    <col min="11797" max="11799" width="5.875" style="128" customWidth="1"/>
    <col min="11800" max="11800" width="1.375" style="128" customWidth="1"/>
    <col min="11801" max="11802" width="18.125" style="128" customWidth="1"/>
    <col min="11803" max="11810" width="5.625" style="128" customWidth="1"/>
    <col min="11811" max="11839" width="3.75" style="128" customWidth="1"/>
    <col min="11840" max="11847" width="4.75" style="128" customWidth="1"/>
    <col min="11848" max="11848" width="6.5" style="128" customWidth="1"/>
    <col min="11849" max="11853" width="3.75" style="128" customWidth="1"/>
    <col min="11854" max="11854" width="4" style="128" customWidth="1"/>
    <col min="11855" max="11855" width="2.875" style="128" customWidth="1"/>
    <col min="11856" max="11856" width="3.625" style="128" customWidth="1"/>
    <col min="11857" max="12038" width="9" style="128"/>
    <col min="12039" max="12039" width="1" style="128" customWidth="1"/>
    <col min="12040" max="12040" width="4.625" style="128" customWidth="1"/>
    <col min="12041" max="12041" width="2.125" style="128" customWidth="1"/>
    <col min="12042" max="12042" width="6.5" style="128" customWidth="1"/>
    <col min="12043" max="12043" width="1.875" style="128" customWidth="1"/>
    <col min="12044" max="12044" width="7.625" style="128" customWidth="1"/>
    <col min="12045" max="12045" width="4.625" style="128" customWidth="1"/>
    <col min="12046" max="12046" width="10.625" style="128" customWidth="1"/>
    <col min="12047" max="12047" width="7.625" style="128" customWidth="1"/>
    <col min="12048" max="12048" width="3.375" style="128" customWidth="1"/>
    <col min="12049" max="12049" width="12.625" style="128" customWidth="1"/>
    <col min="12050" max="12050" width="13.25" style="128" customWidth="1"/>
    <col min="12051" max="12052" width="8.5" style="128" customWidth="1"/>
    <col min="12053" max="12055" width="5.875" style="128" customWidth="1"/>
    <col min="12056" max="12056" width="1.375" style="128" customWidth="1"/>
    <col min="12057" max="12058" width="18.125" style="128" customWidth="1"/>
    <col min="12059" max="12066" width="5.625" style="128" customWidth="1"/>
    <col min="12067" max="12095" width="3.75" style="128" customWidth="1"/>
    <col min="12096" max="12103" width="4.75" style="128" customWidth="1"/>
    <col min="12104" max="12104" width="6.5" style="128" customWidth="1"/>
    <col min="12105" max="12109" width="3.75" style="128" customWidth="1"/>
    <col min="12110" max="12110" width="4" style="128" customWidth="1"/>
    <col min="12111" max="12111" width="2.875" style="128" customWidth="1"/>
    <col min="12112" max="12112" width="3.625" style="128" customWidth="1"/>
    <col min="12113" max="12294" width="9" style="128"/>
    <col min="12295" max="12295" width="1" style="128" customWidth="1"/>
    <col min="12296" max="12296" width="4.625" style="128" customWidth="1"/>
    <col min="12297" max="12297" width="2.125" style="128" customWidth="1"/>
    <col min="12298" max="12298" width="6.5" style="128" customWidth="1"/>
    <col min="12299" max="12299" width="1.875" style="128" customWidth="1"/>
    <col min="12300" max="12300" width="7.625" style="128" customWidth="1"/>
    <col min="12301" max="12301" width="4.625" style="128" customWidth="1"/>
    <col min="12302" max="12302" width="10.625" style="128" customWidth="1"/>
    <col min="12303" max="12303" width="7.625" style="128" customWidth="1"/>
    <col min="12304" max="12304" width="3.375" style="128" customWidth="1"/>
    <col min="12305" max="12305" width="12.625" style="128" customWidth="1"/>
    <col min="12306" max="12306" width="13.25" style="128" customWidth="1"/>
    <col min="12307" max="12308" width="8.5" style="128" customWidth="1"/>
    <col min="12309" max="12311" width="5.875" style="128" customWidth="1"/>
    <col min="12312" max="12312" width="1.375" style="128" customWidth="1"/>
    <col min="12313" max="12314" width="18.125" style="128" customWidth="1"/>
    <col min="12315" max="12322" width="5.625" style="128" customWidth="1"/>
    <col min="12323" max="12351" width="3.75" style="128" customWidth="1"/>
    <col min="12352" max="12359" width="4.75" style="128" customWidth="1"/>
    <col min="12360" max="12360" width="6.5" style="128" customWidth="1"/>
    <col min="12361" max="12365" width="3.75" style="128" customWidth="1"/>
    <col min="12366" max="12366" width="4" style="128" customWidth="1"/>
    <col min="12367" max="12367" width="2.875" style="128" customWidth="1"/>
    <col min="12368" max="12368" width="3.625" style="128" customWidth="1"/>
    <col min="12369" max="12550" width="9" style="128"/>
    <col min="12551" max="12551" width="1" style="128" customWidth="1"/>
    <col min="12552" max="12552" width="4.625" style="128" customWidth="1"/>
    <col min="12553" max="12553" width="2.125" style="128" customWidth="1"/>
    <col min="12554" max="12554" width="6.5" style="128" customWidth="1"/>
    <col min="12555" max="12555" width="1.875" style="128" customWidth="1"/>
    <col min="12556" max="12556" width="7.625" style="128" customWidth="1"/>
    <col min="12557" max="12557" width="4.625" style="128" customWidth="1"/>
    <col min="12558" max="12558" width="10.625" style="128" customWidth="1"/>
    <col min="12559" max="12559" width="7.625" style="128" customWidth="1"/>
    <col min="12560" max="12560" width="3.375" style="128" customWidth="1"/>
    <col min="12561" max="12561" width="12.625" style="128" customWidth="1"/>
    <col min="12562" max="12562" width="13.25" style="128" customWidth="1"/>
    <col min="12563" max="12564" width="8.5" style="128" customWidth="1"/>
    <col min="12565" max="12567" width="5.875" style="128" customWidth="1"/>
    <col min="12568" max="12568" width="1.375" style="128" customWidth="1"/>
    <col min="12569" max="12570" width="18.125" style="128" customWidth="1"/>
    <col min="12571" max="12578" width="5.625" style="128" customWidth="1"/>
    <col min="12579" max="12607" width="3.75" style="128" customWidth="1"/>
    <col min="12608" max="12615" width="4.75" style="128" customWidth="1"/>
    <col min="12616" max="12616" width="6.5" style="128" customWidth="1"/>
    <col min="12617" max="12621" width="3.75" style="128" customWidth="1"/>
    <col min="12622" max="12622" width="4" style="128" customWidth="1"/>
    <col min="12623" max="12623" width="2.875" style="128" customWidth="1"/>
    <col min="12624" max="12624" width="3.625" style="128" customWidth="1"/>
    <col min="12625" max="12806" width="9" style="128"/>
    <col min="12807" max="12807" width="1" style="128" customWidth="1"/>
    <col min="12808" max="12808" width="4.625" style="128" customWidth="1"/>
    <col min="12809" max="12809" width="2.125" style="128" customWidth="1"/>
    <col min="12810" max="12810" width="6.5" style="128" customWidth="1"/>
    <col min="12811" max="12811" width="1.875" style="128" customWidth="1"/>
    <col min="12812" max="12812" width="7.625" style="128" customWidth="1"/>
    <col min="12813" max="12813" width="4.625" style="128" customWidth="1"/>
    <col min="12814" max="12814" width="10.625" style="128" customWidth="1"/>
    <col min="12815" max="12815" width="7.625" style="128" customWidth="1"/>
    <col min="12816" max="12816" width="3.375" style="128" customWidth="1"/>
    <col min="12817" max="12817" width="12.625" style="128" customWidth="1"/>
    <col min="12818" max="12818" width="13.25" style="128" customWidth="1"/>
    <col min="12819" max="12820" width="8.5" style="128" customWidth="1"/>
    <col min="12821" max="12823" width="5.875" style="128" customWidth="1"/>
    <col min="12824" max="12824" width="1.375" style="128" customWidth="1"/>
    <col min="12825" max="12826" width="18.125" style="128" customWidth="1"/>
    <col min="12827" max="12834" width="5.625" style="128" customWidth="1"/>
    <col min="12835" max="12863" width="3.75" style="128" customWidth="1"/>
    <col min="12864" max="12871" width="4.75" style="128" customWidth="1"/>
    <col min="12872" max="12872" width="6.5" style="128" customWidth="1"/>
    <col min="12873" max="12877" width="3.75" style="128" customWidth="1"/>
    <col min="12878" max="12878" width="4" style="128" customWidth="1"/>
    <col min="12879" max="12879" width="2.875" style="128" customWidth="1"/>
    <col min="12880" max="12880" width="3.625" style="128" customWidth="1"/>
    <col min="12881" max="13062" width="9" style="128"/>
    <col min="13063" max="13063" width="1" style="128" customWidth="1"/>
    <col min="13064" max="13064" width="4.625" style="128" customWidth="1"/>
    <col min="13065" max="13065" width="2.125" style="128" customWidth="1"/>
    <col min="13066" max="13066" width="6.5" style="128" customWidth="1"/>
    <col min="13067" max="13067" width="1.875" style="128" customWidth="1"/>
    <col min="13068" max="13068" width="7.625" style="128" customWidth="1"/>
    <col min="13069" max="13069" width="4.625" style="128" customWidth="1"/>
    <col min="13070" max="13070" width="10.625" style="128" customWidth="1"/>
    <col min="13071" max="13071" width="7.625" style="128" customWidth="1"/>
    <col min="13072" max="13072" width="3.375" style="128" customWidth="1"/>
    <col min="13073" max="13073" width="12.625" style="128" customWidth="1"/>
    <col min="13074" max="13074" width="13.25" style="128" customWidth="1"/>
    <col min="13075" max="13076" width="8.5" style="128" customWidth="1"/>
    <col min="13077" max="13079" width="5.875" style="128" customWidth="1"/>
    <col min="13080" max="13080" width="1.375" style="128" customWidth="1"/>
    <col min="13081" max="13082" width="18.125" style="128" customWidth="1"/>
    <col min="13083" max="13090" width="5.625" style="128" customWidth="1"/>
    <col min="13091" max="13119" width="3.75" style="128" customWidth="1"/>
    <col min="13120" max="13127" width="4.75" style="128" customWidth="1"/>
    <col min="13128" max="13128" width="6.5" style="128" customWidth="1"/>
    <col min="13129" max="13133" width="3.75" style="128" customWidth="1"/>
    <col min="13134" max="13134" width="4" style="128" customWidth="1"/>
    <col min="13135" max="13135" width="2.875" style="128" customWidth="1"/>
    <col min="13136" max="13136" width="3.625" style="128" customWidth="1"/>
    <col min="13137" max="13318" width="9" style="128"/>
    <col min="13319" max="13319" width="1" style="128" customWidth="1"/>
    <col min="13320" max="13320" width="4.625" style="128" customWidth="1"/>
    <col min="13321" max="13321" width="2.125" style="128" customWidth="1"/>
    <col min="13322" max="13322" width="6.5" style="128" customWidth="1"/>
    <col min="13323" max="13323" width="1.875" style="128" customWidth="1"/>
    <col min="13324" max="13324" width="7.625" style="128" customWidth="1"/>
    <col min="13325" max="13325" width="4.625" style="128" customWidth="1"/>
    <col min="13326" max="13326" width="10.625" style="128" customWidth="1"/>
    <col min="13327" max="13327" width="7.625" style="128" customWidth="1"/>
    <col min="13328" max="13328" width="3.375" style="128" customWidth="1"/>
    <col min="13329" max="13329" width="12.625" style="128" customWidth="1"/>
    <col min="13330" max="13330" width="13.25" style="128" customWidth="1"/>
    <col min="13331" max="13332" width="8.5" style="128" customWidth="1"/>
    <col min="13333" max="13335" width="5.875" style="128" customWidth="1"/>
    <col min="13336" max="13336" width="1.375" style="128" customWidth="1"/>
    <col min="13337" max="13338" width="18.125" style="128" customWidth="1"/>
    <col min="13339" max="13346" width="5.625" style="128" customWidth="1"/>
    <col min="13347" max="13375" width="3.75" style="128" customWidth="1"/>
    <col min="13376" max="13383" width="4.75" style="128" customWidth="1"/>
    <col min="13384" max="13384" width="6.5" style="128" customWidth="1"/>
    <col min="13385" max="13389" width="3.75" style="128" customWidth="1"/>
    <col min="13390" max="13390" width="4" style="128" customWidth="1"/>
    <col min="13391" max="13391" width="2.875" style="128" customWidth="1"/>
    <col min="13392" max="13392" width="3.625" style="128" customWidth="1"/>
    <col min="13393" max="13574" width="9" style="128"/>
    <col min="13575" max="13575" width="1" style="128" customWidth="1"/>
    <col min="13576" max="13576" width="4.625" style="128" customWidth="1"/>
    <col min="13577" max="13577" width="2.125" style="128" customWidth="1"/>
    <col min="13578" max="13578" width="6.5" style="128" customWidth="1"/>
    <col min="13579" max="13579" width="1.875" style="128" customWidth="1"/>
    <col min="13580" max="13580" width="7.625" style="128" customWidth="1"/>
    <col min="13581" max="13581" width="4.625" style="128" customWidth="1"/>
    <col min="13582" max="13582" width="10.625" style="128" customWidth="1"/>
    <col min="13583" max="13583" width="7.625" style="128" customWidth="1"/>
    <col min="13584" max="13584" width="3.375" style="128" customWidth="1"/>
    <col min="13585" max="13585" width="12.625" style="128" customWidth="1"/>
    <col min="13586" max="13586" width="13.25" style="128" customWidth="1"/>
    <col min="13587" max="13588" width="8.5" style="128" customWidth="1"/>
    <col min="13589" max="13591" width="5.875" style="128" customWidth="1"/>
    <col min="13592" max="13592" width="1.375" style="128" customWidth="1"/>
    <col min="13593" max="13594" width="18.125" style="128" customWidth="1"/>
    <col min="13595" max="13602" width="5.625" style="128" customWidth="1"/>
    <col min="13603" max="13631" width="3.75" style="128" customWidth="1"/>
    <col min="13632" max="13639" width="4.75" style="128" customWidth="1"/>
    <col min="13640" max="13640" width="6.5" style="128" customWidth="1"/>
    <col min="13641" max="13645" width="3.75" style="128" customWidth="1"/>
    <col min="13646" max="13646" width="4" style="128" customWidth="1"/>
    <col min="13647" max="13647" width="2.875" style="128" customWidth="1"/>
    <col min="13648" max="13648" width="3.625" style="128" customWidth="1"/>
    <col min="13649" max="13830" width="9" style="128"/>
    <col min="13831" max="13831" width="1" style="128" customWidth="1"/>
    <col min="13832" max="13832" width="4.625" style="128" customWidth="1"/>
    <col min="13833" max="13833" width="2.125" style="128" customWidth="1"/>
    <col min="13834" max="13834" width="6.5" style="128" customWidth="1"/>
    <col min="13835" max="13835" width="1.875" style="128" customWidth="1"/>
    <col min="13836" max="13836" width="7.625" style="128" customWidth="1"/>
    <col min="13837" max="13837" width="4.625" style="128" customWidth="1"/>
    <col min="13838" max="13838" width="10.625" style="128" customWidth="1"/>
    <col min="13839" max="13839" width="7.625" style="128" customWidth="1"/>
    <col min="13840" max="13840" width="3.375" style="128" customWidth="1"/>
    <col min="13841" max="13841" width="12.625" style="128" customWidth="1"/>
    <col min="13842" max="13842" width="13.25" style="128" customWidth="1"/>
    <col min="13843" max="13844" width="8.5" style="128" customWidth="1"/>
    <col min="13845" max="13847" width="5.875" style="128" customWidth="1"/>
    <col min="13848" max="13848" width="1.375" style="128" customWidth="1"/>
    <col min="13849" max="13850" width="18.125" style="128" customWidth="1"/>
    <col min="13851" max="13858" width="5.625" style="128" customWidth="1"/>
    <col min="13859" max="13887" width="3.75" style="128" customWidth="1"/>
    <col min="13888" max="13895" width="4.75" style="128" customWidth="1"/>
    <col min="13896" max="13896" width="6.5" style="128" customWidth="1"/>
    <col min="13897" max="13901" width="3.75" style="128" customWidth="1"/>
    <col min="13902" max="13902" width="4" style="128" customWidth="1"/>
    <col min="13903" max="13903" width="2.875" style="128" customWidth="1"/>
    <col min="13904" max="13904" width="3.625" style="128" customWidth="1"/>
    <col min="13905" max="14086" width="9" style="128"/>
    <col min="14087" max="14087" width="1" style="128" customWidth="1"/>
    <col min="14088" max="14088" width="4.625" style="128" customWidth="1"/>
    <col min="14089" max="14089" width="2.125" style="128" customWidth="1"/>
    <col min="14090" max="14090" width="6.5" style="128" customWidth="1"/>
    <col min="14091" max="14091" width="1.875" style="128" customWidth="1"/>
    <col min="14092" max="14092" width="7.625" style="128" customWidth="1"/>
    <col min="14093" max="14093" width="4.625" style="128" customWidth="1"/>
    <col min="14094" max="14094" width="10.625" style="128" customWidth="1"/>
    <col min="14095" max="14095" width="7.625" style="128" customWidth="1"/>
    <col min="14096" max="14096" width="3.375" style="128" customWidth="1"/>
    <col min="14097" max="14097" width="12.625" style="128" customWidth="1"/>
    <col min="14098" max="14098" width="13.25" style="128" customWidth="1"/>
    <col min="14099" max="14100" width="8.5" style="128" customWidth="1"/>
    <col min="14101" max="14103" width="5.875" style="128" customWidth="1"/>
    <col min="14104" max="14104" width="1.375" style="128" customWidth="1"/>
    <col min="14105" max="14106" width="18.125" style="128" customWidth="1"/>
    <col min="14107" max="14114" width="5.625" style="128" customWidth="1"/>
    <col min="14115" max="14143" width="3.75" style="128" customWidth="1"/>
    <col min="14144" max="14151" width="4.75" style="128" customWidth="1"/>
    <col min="14152" max="14152" width="6.5" style="128" customWidth="1"/>
    <col min="14153" max="14157" width="3.75" style="128" customWidth="1"/>
    <col min="14158" max="14158" width="4" style="128" customWidth="1"/>
    <col min="14159" max="14159" width="2.875" style="128" customWidth="1"/>
    <col min="14160" max="14160" width="3.625" style="128" customWidth="1"/>
    <col min="14161" max="14342" width="9" style="128"/>
    <col min="14343" max="14343" width="1" style="128" customWidth="1"/>
    <col min="14344" max="14344" width="4.625" style="128" customWidth="1"/>
    <col min="14345" max="14345" width="2.125" style="128" customWidth="1"/>
    <col min="14346" max="14346" width="6.5" style="128" customWidth="1"/>
    <col min="14347" max="14347" width="1.875" style="128" customWidth="1"/>
    <col min="14348" max="14348" width="7.625" style="128" customWidth="1"/>
    <col min="14349" max="14349" width="4.625" style="128" customWidth="1"/>
    <col min="14350" max="14350" width="10.625" style="128" customWidth="1"/>
    <col min="14351" max="14351" width="7.625" style="128" customWidth="1"/>
    <col min="14352" max="14352" width="3.375" style="128" customWidth="1"/>
    <col min="14353" max="14353" width="12.625" style="128" customWidth="1"/>
    <col min="14354" max="14354" width="13.25" style="128" customWidth="1"/>
    <col min="14355" max="14356" width="8.5" style="128" customWidth="1"/>
    <col min="14357" max="14359" width="5.875" style="128" customWidth="1"/>
    <col min="14360" max="14360" width="1.375" style="128" customWidth="1"/>
    <col min="14361" max="14362" width="18.125" style="128" customWidth="1"/>
    <col min="14363" max="14370" width="5.625" style="128" customWidth="1"/>
    <col min="14371" max="14399" width="3.75" style="128" customWidth="1"/>
    <col min="14400" max="14407" width="4.75" style="128" customWidth="1"/>
    <col min="14408" max="14408" width="6.5" style="128" customWidth="1"/>
    <col min="14409" max="14413" width="3.75" style="128" customWidth="1"/>
    <col min="14414" max="14414" width="4" style="128" customWidth="1"/>
    <col min="14415" max="14415" width="2.875" style="128" customWidth="1"/>
    <col min="14416" max="14416" width="3.625" style="128" customWidth="1"/>
    <col min="14417" max="14598" width="9" style="128"/>
    <col min="14599" max="14599" width="1" style="128" customWidth="1"/>
    <col min="14600" max="14600" width="4.625" style="128" customWidth="1"/>
    <col min="14601" max="14601" width="2.125" style="128" customWidth="1"/>
    <col min="14602" max="14602" width="6.5" style="128" customWidth="1"/>
    <col min="14603" max="14603" width="1.875" style="128" customWidth="1"/>
    <col min="14604" max="14604" width="7.625" style="128" customWidth="1"/>
    <col min="14605" max="14605" width="4.625" style="128" customWidth="1"/>
    <col min="14606" max="14606" width="10.625" style="128" customWidth="1"/>
    <col min="14607" max="14607" width="7.625" style="128" customWidth="1"/>
    <col min="14608" max="14608" width="3.375" style="128" customWidth="1"/>
    <col min="14609" max="14609" width="12.625" style="128" customWidth="1"/>
    <col min="14610" max="14610" width="13.25" style="128" customWidth="1"/>
    <col min="14611" max="14612" width="8.5" style="128" customWidth="1"/>
    <col min="14613" max="14615" width="5.875" style="128" customWidth="1"/>
    <col min="14616" max="14616" width="1.375" style="128" customWidth="1"/>
    <col min="14617" max="14618" width="18.125" style="128" customWidth="1"/>
    <col min="14619" max="14626" width="5.625" style="128" customWidth="1"/>
    <col min="14627" max="14655" width="3.75" style="128" customWidth="1"/>
    <col min="14656" max="14663" width="4.75" style="128" customWidth="1"/>
    <col min="14664" max="14664" width="6.5" style="128" customWidth="1"/>
    <col min="14665" max="14669" width="3.75" style="128" customWidth="1"/>
    <col min="14670" max="14670" width="4" style="128" customWidth="1"/>
    <col min="14671" max="14671" width="2.875" style="128" customWidth="1"/>
    <col min="14672" max="14672" width="3.625" style="128" customWidth="1"/>
    <col min="14673" max="14854" width="9" style="128"/>
    <col min="14855" max="14855" width="1" style="128" customWidth="1"/>
    <col min="14856" max="14856" width="4.625" style="128" customWidth="1"/>
    <col min="14857" max="14857" width="2.125" style="128" customWidth="1"/>
    <col min="14858" max="14858" width="6.5" style="128" customWidth="1"/>
    <col min="14859" max="14859" width="1.875" style="128" customWidth="1"/>
    <col min="14860" max="14860" width="7.625" style="128" customWidth="1"/>
    <col min="14861" max="14861" width="4.625" style="128" customWidth="1"/>
    <col min="14862" max="14862" width="10.625" style="128" customWidth="1"/>
    <col min="14863" max="14863" width="7.625" style="128" customWidth="1"/>
    <col min="14864" max="14864" width="3.375" style="128" customWidth="1"/>
    <col min="14865" max="14865" width="12.625" style="128" customWidth="1"/>
    <col min="14866" max="14866" width="13.25" style="128" customWidth="1"/>
    <col min="14867" max="14868" width="8.5" style="128" customWidth="1"/>
    <col min="14869" max="14871" width="5.875" style="128" customWidth="1"/>
    <col min="14872" max="14872" width="1.375" style="128" customWidth="1"/>
    <col min="14873" max="14874" width="18.125" style="128" customWidth="1"/>
    <col min="14875" max="14882" width="5.625" style="128" customWidth="1"/>
    <col min="14883" max="14911" width="3.75" style="128" customWidth="1"/>
    <col min="14912" max="14919" width="4.75" style="128" customWidth="1"/>
    <col min="14920" max="14920" width="6.5" style="128" customWidth="1"/>
    <col min="14921" max="14925" width="3.75" style="128" customWidth="1"/>
    <col min="14926" max="14926" width="4" style="128" customWidth="1"/>
    <col min="14927" max="14927" width="2.875" style="128" customWidth="1"/>
    <col min="14928" max="14928" width="3.625" style="128" customWidth="1"/>
    <col min="14929" max="15110" width="9" style="128"/>
    <col min="15111" max="15111" width="1" style="128" customWidth="1"/>
    <col min="15112" max="15112" width="4.625" style="128" customWidth="1"/>
    <col min="15113" max="15113" width="2.125" style="128" customWidth="1"/>
    <col min="15114" max="15114" width="6.5" style="128" customWidth="1"/>
    <col min="15115" max="15115" width="1.875" style="128" customWidth="1"/>
    <col min="15116" max="15116" width="7.625" style="128" customWidth="1"/>
    <col min="15117" max="15117" width="4.625" style="128" customWidth="1"/>
    <col min="15118" max="15118" width="10.625" style="128" customWidth="1"/>
    <col min="15119" max="15119" width="7.625" style="128" customWidth="1"/>
    <col min="15120" max="15120" width="3.375" style="128" customWidth="1"/>
    <col min="15121" max="15121" width="12.625" style="128" customWidth="1"/>
    <col min="15122" max="15122" width="13.25" style="128" customWidth="1"/>
    <col min="15123" max="15124" width="8.5" style="128" customWidth="1"/>
    <col min="15125" max="15127" width="5.875" style="128" customWidth="1"/>
    <col min="15128" max="15128" width="1.375" style="128" customWidth="1"/>
    <col min="15129" max="15130" width="18.125" style="128" customWidth="1"/>
    <col min="15131" max="15138" width="5.625" style="128" customWidth="1"/>
    <col min="15139" max="15167" width="3.75" style="128" customWidth="1"/>
    <col min="15168" max="15175" width="4.75" style="128" customWidth="1"/>
    <col min="15176" max="15176" width="6.5" style="128" customWidth="1"/>
    <col min="15177" max="15181" width="3.75" style="128" customWidth="1"/>
    <col min="15182" max="15182" width="4" style="128" customWidth="1"/>
    <col min="15183" max="15183" width="2.875" style="128" customWidth="1"/>
    <col min="15184" max="15184" width="3.625" style="128" customWidth="1"/>
    <col min="15185" max="15366" width="9" style="128"/>
    <col min="15367" max="15367" width="1" style="128" customWidth="1"/>
    <col min="15368" max="15368" width="4.625" style="128" customWidth="1"/>
    <col min="15369" max="15369" width="2.125" style="128" customWidth="1"/>
    <col min="15370" max="15370" width="6.5" style="128" customWidth="1"/>
    <col min="15371" max="15371" width="1.875" style="128" customWidth="1"/>
    <col min="15372" max="15372" width="7.625" style="128" customWidth="1"/>
    <col min="15373" max="15373" width="4.625" style="128" customWidth="1"/>
    <col min="15374" max="15374" width="10.625" style="128" customWidth="1"/>
    <col min="15375" max="15375" width="7.625" style="128" customWidth="1"/>
    <col min="15376" max="15376" width="3.375" style="128" customWidth="1"/>
    <col min="15377" max="15377" width="12.625" style="128" customWidth="1"/>
    <col min="15378" max="15378" width="13.25" style="128" customWidth="1"/>
    <col min="15379" max="15380" width="8.5" style="128" customWidth="1"/>
    <col min="15381" max="15383" width="5.875" style="128" customWidth="1"/>
    <col min="15384" max="15384" width="1.375" style="128" customWidth="1"/>
    <col min="15385" max="15386" width="18.125" style="128" customWidth="1"/>
    <col min="15387" max="15394" width="5.625" style="128" customWidth="1"/>
    <col min="15395" max="15423" width="3.75" style="128" customWidth="1"/>
    <col min="15424" max="15431" width="4.75" style="128" customWidth="1"/>
    <col min="15432" max="15432" width="6.5" style="128" customWidth="1"/>
    <col min="15433" max="15437" width="3.75" style="128" customWidth="1"/>
    <col min="15438" max="15438" width="4" style="128" customWidth="1"/>
    <col min="15439" max="15439" width="2.875" style="128" customWidth="1"/>
    <col min="15440" max="15440" width="3.625" style="128" customWidth="1"/>
    <col min="15441" max="15622" width="9" style="128"/>
    <col min="15623" max="15623" width="1" style="128" customWidth="1"/>
    <col min="15624" max="15624" width="4.625" style="128" customWidth="1"/>
    <col min="15625" max="15625" width="2.125" style="128" customWidth="1"/>
    <col min="15626" max="15626" width="6.5" style="128" customWidth="1"/>
    <col min="15627" max="15627" width="1.875" style="128" customWidth="1"/>
    <col min="15628" max="15628" width="7.625" style="128" customWidth="1"/>
    <col min="15629" max="15629" width="4.625" style="128" customWidth="1"/>
    <col min="15630" max="15630" width="10.625" style="128" customWidth="1"/>
    <col min="15631" max="15631" width="7.625" style="128" customWidth="1"/>
    <col min="15632" max="15632" width="3.375" style="128" customWidth="1"/>
    <col min="15633" max="15633" width="12.625" style="128" customWidth="1"/>
    <col min="15634" max="15634" width="13.25" style="128" customWidth="1"/>
    <col min="15635" max="15636" width="8.5" style="128" customWidth="1"/>
    <col min="15637" max="15639" width="5.875" style="128" customWidth="1"/>
    <col min="15640" max="15640" width="1.375" style="128" customWidth="1"/>
    <col min="15641" max="15642" width="18.125" style="128" customWidth="1"/>
    <col min="15643" max="15650" width="5.625" style="128" customWidth="1"/>
    <col min="15651" max="15679" width="3.75" style="128" customWidth="1"/>
    <col min="15680" max="15687" width="4.75" style="128" customWidth="1"/>
    <col min="15688" max="15688" width="6.5" style="128" customWidth="1"/>
    <col min="15689" max="15693" width="3.75" style="128" customWidth="1"/>
    <col min="15694" max="15694" width="4" style="128" customWidth="1"/>
    <col min="15695" max="15695" width="2.875" style="128" customWidth="1"/>
    <col min="15696" max="15696" width="3.625" style="128" customWidth="1"/>
    <col min="15697" max="15878" width="9" style="128"/>
    <col min="15879" max="15879" width="1" style="128" customWidth="1"/>
    <col min="15880" max="15880" width="4.625" style="128" customWidth="1"/>
    <col min="15881" max="15881" width="2.125" style="128" customWidth="1"/>
    <col min="15882" max="15882" width="6.5" style="128" customWidth="1"/>
    <col min="15883" max="15883" width="1.875" style="128" customWidth="1"/>
    <col min="15884" max="15884" width="7.625" style="128" customWidth="1"/>
    <col min="15885" max="15885" width="4.625" style="128" customWidth="1"/>
    <col min="15886" max="15886" width="10.625" style="128" customWidth="1"/>
    <col min="15887" max="15887" width="7.625" style="128" customWidth="1"/>
    <col min="15888" max="15888" width="3.375" style="128" customWidth="1"/>
    <col min="15889" max="15889" width="12.625" style="128" customWidth="1"/>
    <col min="15890" max="15890" width="13.25" style="128" customWidth="1"/>
    <col min="15891" max="15892" width="8.5" style="128" customWidth="1"/>
    <col min="15893" max="15895" width="5.875" style="128" customWidth="1"/>
    <col min="15896" max="15896" width="1.375" style="128" customWidth="1"/>
    <col min="15897" max="15898" width="18.125" style="128" customWidth="1"/>
    <col min="15899" max="15906" width="5.625" style="128" customWidth="1"/>
    <col min="15907" max="15935" width="3.75" style="128" customWidth="1"/>
    <col min="15936" max="15943" width="4.75" style="128" customWidth="1"/>
    <col min="15944" max="15944" width="6.5" style="128" customWidth="1"/>
    <col min="15945" max="15949" width="3.75" style="128" customWidth="1"/>
    <col min="15950" max="15950" width="4" style="128" customWidth="1"/>
    <col min="15951" max="15951" width="2.875" style="128" customWidth="1"/>
    <col min="15952" max="15952" width="3.625" style="128" customWidth="1"/>
    <col min="15953" max="16134" width="9" style="128"/>
    <col min="16135" max="16135" width="1" style="128" customWidth="1"/>
    <col min="16136" max="16136" width="4.625" style="128" customWidth="1"/>
    <col min="16137" max="16137" width="2.125" style="128" customWidth="1"/>
    <col min="16138" max="16138" width="6.5" style="128" customWidth="1"/>
    <col min="16139" max="16139" width="1.875" style="128" customWidth="1"/>
    <col min="16140" max="16140" width="7.625" style="128" customWidth="1"/>
    <col min="16141" max="16141" width="4.625" style="128" customWidth="1"/>
    <col min="16142" max="16142" width="10.625" style="128" customWidth="1"/>
    <col min="16143" max="16143" width="7.625" style="128" customWidth="1"/>
    <col min="16144" max="16144" width="3.375" style="128" customWidth="1"/>
    <col min="16145" max="16145" width="12.625" style="128" customWidth="1"/>
    <col min="16146" max="16146" width="13.25" style="128" customWidth="1"/>
    <col min="16147" max="16148" width="8.5" style="128" customWidth="1"/>
    <col min="16149" max="16151" width="5.875" style="128" customWidth="1"/>
    <col min="16152" max="16152" width="1.375" style="128" customWidth="1"/>
    <col min="16153" max="16154" width="18.125" style="128" customWidth="1"/>
    <col min="16155" max="16162" width="5.625" style="128" customWidth="1"/>
    <col min="16163" max="16191" width="3.75" style="128" customWidth="1"/>
    <col min="16192" max="16199" width="4.75" style="128" customWidth="1"/>
    <col min="16200" max="16200" width="6.5" style="128" customWidth="1"/>
    <col min="16201" max="16205" width="3.75" style="128" customWidth="1"/>
    <col min="16206" max="16206" width="4" style="128" customWidth="1"/>
    <col min="16207" max="16207" width="2.875" style="128" customWidth="1"/>
    <col min="16208" max="16208" width="3.625" style="128" customWidth="1"/>
    <col min="16209" max="16384" width="9" style="128"/>
  </cols>
  <sheetData>
    <row r="1" spans="1:80" ht="4.5" customHeight="1" x14ac:dyDescent="0.15">
      <c r="A1" s="77"/>
      <c r="B1" s="78"/>
      <c r="C1" s="67"/>
      <c r="D1" s="67"/>
      <c r="E1" s="67"/>
      <c r="F1" s="68"/>
      <c r="G1" s="68"/>
      <c r="H1" s="68"/>
      <c r="I1" s="68"/>
      <c r="J1" s="68"/>
      <c r="K1" s="68"/>
      <c r="L1" s="68"/>
      <c r="M1" s="68"/>
      <c r="N1" s="68"/>
      <c r="O1" s="68"/>
      <c r="P1" s="68"/>
      <c r="Q1" s="68"/>
      <c r="R1" s="68"/>
    </row>
    <row r="2" spans="1:80" ht="21" customHeight="1" x14ac:dyDescent="0.15">
      <c r="A2" s="79"/>
      <c r="B2" s="110" t="s">
        <v>94</v>
      </c>
      <c r="C2" s="67"/>
      <c r="D2" s="67"/>
      <c r="E2" s="67"/>
      <c r="F2" s="68"/>
      <c r="G2" s="68"/>
      <c r="H2" s="68"/>
      <c r="I2" s="68"/>
      <c r="J2" s="68"/>
      <c r="K2" s="68"/>
      <c r="L2" s="68"/>
      <c r="M2" s="68"/>
      <c r="N2" s="68"/>
      <c r="O2" s="68"/>
      <c r="P2" s="68"/>
      <c r="Q2" s="68"/>
      <c r="R2" s="68"/>
    </row>
    <row r="3" spans="1:80" ht="16.5" customHeight="1" x14ac:dyDescent="0.15">
      <c r="A3" s="79"/>
      <c r="B3" s="69"/>
      <c r="C3" s="67"/>
      <c r="D3" s="67"/>
      <c r="E3" s="67"/>
      <c r="F3" s="68"/>
      <c r="G3" s="68"/>
      <c r="H3" s="68"/>
      <c r="I3" s="68"/>
      <c r="J3" s="68"/>
      <c r="K3" s="68"/>
      <c r="L3" s="68"/>
      <c r="M3" s="68"/>
      <c r="N3" s="68"/>
      <c r="O3" s="68"/>
      <c r="P3" s="68"/>
      <c r="Q3" s="68"/>
      <c r="R3" s="68"/>
    </row>
    <row r="4" spans="1:80" ht="21.75" customHeight="1" x14ac:dyDescent="0.15">
      <c r="A4" s="79"/>
      <c r="B4" s="573" t="s">
        <v>294</v>
      </c>
      <c r="C4" s="573"/>
      <c r="D4" s="573"/>
      <c r="E4" s="573"/>
      <c r="F4" s="573"/>
      <c r="G4" s="573"/>
      <c r="H4" s="573"/>
      <c r="I4" s="573"/>
      <c r="J4" s="573"/>
      <c r="K4" s="573"/>
      <c r="L4" s="573"/>
      <c r="M4" s="573"/>
      <c r="N4" s="573"/>
      <c r="O4" s="573"/>
      <c r="P4" s="573"/>
      <c r="Q4" s="573"/>
      <c r="R4" s="131"/>
    </row>
    <row r="5" spans="1:80" ht="3" customHeight="1" x14ac:dyDescent="0.15">
      <c r="A5" s="79"/>
      <c r="B5" s="68"/>
      <c r="C5" s="67"/>
      <c r="D5" s="67"/>
      <c r="E5" s="67"/>
      <c r="F5" s="68"/>
      <c r="G5" s="68"/>
      <c r="H5" s="68"/>
      <c r="I5" s="68"/>
      <c r="J5" s="68"/>
      <c r="K5" s="68"/>
      <c r="L5" s="68"/>
      <c r="M5" s="68"/>
      <c r="N5" s="68"/>
      <c r="O5" s="68"/>
      <c r="P5" s="68"/>
      <c r="Q5" s="68"/>
      <c r="R5" s="68"/>
    </row>
    <row r="6" spans="1:80" ht="24" customHeight="1" x14ac:dyDescent="0.15">
      <c r="A6" s="79"/>
      <c r="B6" s="446" t="s">
        <v>0</v>
      </c>
      <c r="C6" s="447"/>
      <c r="D6" s="574" t="s">
        <v>252</v>
      </c>
      <c r="E6" s="574"/>
      <c r="F6" s="574"/>
      <c r="G6" s="574"/>
      <c r="H6" s="574"/>
      <c r="I6" s="574"/>
      <c r="J6" s="575"/>
      <c r="K6" s="576" t="s">
        <v>1</v>
      </c>
      <c r="L6" s="578" t="s">
        <v>255</v>
      </c>
      <c r="M6" s="578"/>
      <c r="N6" s="578"/>
      <c r="O6" s="578"/>
      <c r="P6" s="578"/>
      <c r="Q6" s="579"/>
      <c r="R6" s="132"/>
    </row>
    <row r="7" spans="1:80" ht="24" customHeight="1" x14ac:dyDescent="0.15">
      <c r="A7" s="79"/>
      <c r="B7" s="449" t="s">
        <v>2</v>
      </c>
      <c r="C7" s="450"/>
      <c r="D7" s="437" t="s">
        <v>3</v>
      </c>
      <c r="E7" s="455"/>
      <c r="F7" s="432" t="s">
        <v>253</v>
      </c>
      <c r="G7" s="432"/>
      <c r="H7" s="432"/>
      <c r="I7" s="432"/>
      <c r="J7" s="433"/>
      <c r="K7" s="577"/>
      <c r="L7" s="580"/>
      <c r="M7" s="580"/>
      <c r="N7" s="580"/>
      <c r="O7" s="580"/>
      <c r="P7" s="580"/>
      <c r="Q7" s="581"/>
      <c r="R7" s="132"/>
    </row>
    <row r="8" spans="1:80" ht="30" customHeight="1" x14ac:dyDescent="0.15">
      <c r="A8" s="79"/>
      <c r="B8" s="451"/>
      <c r="C8" s="452"/>
      <c r="D8" s="437" t="s">
        <v>4</v>
      </c>
      <c r="E8" s="438"/>
      <c r="F8" s="439" t="s">
        <v>254</v>
      </c>
      <c r="G8" s="432"/>
      <c r="H8" s="432"/>
      <c r="I8" s="432"/>
      <c r="J8" s="433"/>
      <c r="K8" s="440" t="s">
        <v>5</v>
      </c>
      <c r="L8" s="441"/>
      <c r="M8" s="119" t="s">
        <v>201</v>
      </c>
      <c r="N8" s="584" t="s">
        <v>256</v>
      </c>
      <c r="O8" s="584"/>
      <c r="P8" s="584"/>
      <c r="Q8" s="585"/>
      <c r="R8" s="72"/>
      <c r="AO8" s="572" t="s">
        <v>66</v>
      </c>
      <c r="AP8" s="572" t="s">
        <v>66</v>
      </c>
      <c r="AQ8" s="572" t="s">
        <v>66</v>
      </c>
      <c r="AR8" s="572" t="s">
        <v>66</v>
      </c>
      <c r="AS8" s="572" t="s">
        <v>66</v>
      </c>
      <c r="AT8" s="572" t="s">
        <v>66</v>
      </c>
      <c r="AU8" s="572" t="s">
        <v>66</v>
      </c>
      <c r="AV8" s="572" t="s">
        <v>66</v>
      </c>
      <c r="AW8" s="572" t="s">
        <v>66</v>
      </c>
      <c r="BS8" s="597"/>
    </row>
    <row r="9" spans="1:80" ht="30" customHeight="1" x14ac:dyDescent="0.15">
      <c r="A9" s="79"/>
      <c r="B9" s="453"/>
      <c r="C9" s="454"/>
      <c r="D9" s="456" t="s">
        <v>67</v>
      </c>
      <c r="E9" s="457"/>
      <c r="F9" s="458"/>
      <c r="G9" s="459"/>
      <c r="H9" s="459"/>
      <c r="I9" s="459"/>
      <c r="J9" s="460"/>
      <c r="K9" s="461" t="s">
        <v>68</v>
      </c>
      <c r="L9" s="462"/>
      <c r="M9" s="120" t="s">
        <v>201</v>
      </c>
      <c r="N9" s="582" t="s">
        <v>257</v>
      </c>
      <c r="O9" s="582"/>
      <c r="P9" s="582"/>
      <c r="Q9" s="583"/>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71"/>
      <c r="BI9" s="571"/>
      <c r="BJ9" s="595" t="s">
        <v>69</v>
      </c>
      <c r="BK9" s="595" t="s">
        <v>92</v>
      </c>
      <c r="BL9" s="595" t="s">
        <v>92</v>
      </c>
      <c r="BM9" s="595" t="s">
        <v>69</v>
      </c>
      <c r="BN9" s="595" t="s">
        <v>69</v>
      </c>
      <c r="BO9" s="595" t="s">
        <v>69</v>
      </c>
      <c r="BP9" s="595" t="s">
        <v>69</v>
      </c>
      <c r="BQ9" s="595" t="s">
        <v>69</v>
      </c>
      <c r="BR9" s="595" t="s">
        <v>69</v>
      </c>
      <c r="BS9" s="597"/>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71"/>
      <c r="BI10" s="571"/>
      <c r="BJ10" s="595"/>
      <c r="BK10" s="595"/>
      <c r="BL10" s="595"/>
      <c r="BM10" s="595"/>
      <c r="BN10" s="595"/>
      <c r="BO10" s="595"/>
      <c r="BP10" s="595"/>
      <c r="BQ10" s="595"/>
      <c r="BR10" s="595"/>
      <c r="BS10" s="597"/>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72"/>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71"/>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
        <v>249</v>
      </c>
      <c r="C12" s="412"/>
      <c r="D12" s="412"/>
      <c r="E12" s="412"/>
      <c r="F12" s="412"/>
      <c r="G12" s="412"/>
      <c r="H12" s="412"/>
      <c r="I12" s="412"/>
      <c r="J12" s="412"/>
      <c r="K12" s="412"/>
      <c r="L12" s="412"/>
      <c r="M12" s="412"/>
      <c r="N12" s="412"/>
      <c r="O12" s="412"/>
      <c r="P12" s="412"/>
      <c r="Q12" s="412"/>
      <c r="R12" s="74"/>
      <c r="S12" s="596"/>
      <c r="T12" s="272"/>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71"/>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72"/>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73" t="s">
        <v>80</v>
      </c>
      <c r="O14" s="567"/>
      <c r="P14" s="568"/>
      <c r="Q14" s="569"/>
      <c r="R14" s="68"/>
      <c r="S14" s="596"/>
      <c r="T14" s="272"/>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81</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87"/>
      <c r="M40" s="88"/>
      <c r="N40" s="26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87"/>
      <c r="M41" s="88"/>
      <c r="N41" s="26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26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93</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SUM(BT43,BV43,BW43,BX43)</f>
        <v>0</v>
      </c>
      <c r="J45" s="159" t="s">
        <v>14</v>
      </c>
      <c r="K45" s="269" t="s">
        <v>89</v>
      </c>
      <c r="L45" s="158">
        <f>$CA$43</f>
        <v>0</v>
      </c>
      <c r="M45" s="161" t="s">
        <v>88</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$BU$43</f>
        <v>0</v>
      </c>
      <c r="F46" s="238" t="s">
        <v>204</v>
      </c>
      <c r="G46" s="406" t="s">
        <v>63</v>
      </c>
      <c r="H46" s="406"/>
      <c r="I46" s="166">
        <f>SUM(BY43:BZ43)</f>
        <v>0</v>
      </c>
      <c r="J46" s="167" t="s">
        <v>88</v>
      </c>
      <c r="K46" s="168" t="s">
        <v>90</v>
      </c>
      <c r="L46" s="169">
        <f>$CB$43</f>
        <v>0</v>
      </c>
      <c r="M46" s="170" t="s">
        <v>15</v>
      </c>
      <c r="N46" s="387"/>
      <c r="O46" s="388"/>
      <c r="P46" s="388"/>
      <c r="Q46" s="390"/>
      <c r="R46" s="171"/>
      <c r="BS46" s="164"/>
      <c r="BZ46" s="164"/>
    </row>
    <row r="47" spans="1:81" s="126" customFormat="1" x14ac:dyDescent="0.15">
      <c r="B47" s="127"/>
      <c r="C47" s="98"/>
      <c r="D47" s="98"/>
      <c r="E47" s="98"/>
      <c r="F47" s="98"/>
      <c r="G47" s="98"/>
      <c r="H47" s="98"/>
      <c r="I47" s="98"/>
      <c r="J47" s="98"/>
      <c r="BS47" s="164"/>
      <c r="BZ47" s="164"/>
    </row>
    <row r="48" spans="1:81" x14ac:dyDescent="0.15">
      <c r="B48" s="129" t="s">
        <v>137</v>
      </c>
      <c r="C48" s="118"/>
      <c r="D48" s="118"/>
      <c r="E48" s="118"/>
      <c r="F48" s="118"/>
      <c r="G48" s="118"/>
      <c r="H48" s="118"/>
      <c r="I48" s="118"/>
      <c r="J48" s="118"/>
    </row>
    <row r="49" spans="2:10" x14ac:dyDescent="0.15">
      <c r="B49" s="129" t="s">
        <v>124</v>
      </c>
      <c r="C49" s="118"/>
      <c r="D49" s="118">
        <f>$S$43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
  </protectedRanges>
  <mergeCells count="175">
    <mergeCell ref="C39:D39"/>
    <mergeCell ref="E39:K39"/>
    <mergeCell ref="O39:Q39"/>
    <mergeCell ref="C37:D37"/>
    <mergeCell ref="E37:K37"/>
    <mergeCell ref="O37:Q37"/>
    <mergeCell ref="C38:D38"/>
    <mergeCell ref="N45:O46"/>
    <mergeCell ref="P45:P46"/>
    <mergeCell ref="Q45:Q46"/>
    <mergeCell ref="C40:D40"/>
    <mergeCell ref="E40:K40"/>
    <mergeCell ref="O40:Q40"/>
    <mergeCell ref="B44:E44"/>
    <mergeCell ref="C41:D41"/>
    <mergeCell ref="E41:K41"/>
    <mergeCell ref="O41:Q41"/>
    <mergeCell ref="C42:D42"/>
    <mergeCell ref="E42:K42"/>
    <mergeCell ref="O42:Q42"/>
    <mergeCell ref="E38:K38"/>
    <mergeCell ref="O38:Q38"/>
    <mergeCell ref="B45:D45"/>
    <mergeCell ref="B46:C46"/>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BS8:BS12"/>
    <mergeCell ref="C19:D19"/>
    <mergeCell ref="E19:K19"/>
    <mergeCell ref="O19:Q19"/>
    <mergeCell ref="C20:D20"/>
    <mergeCell ref="E20:K20"/>
    <mergeCell ref="O20:Q20"/>
    <mergeCell ref="C17:D17"/>
    <mergeCell ref="E17:K17"/>
    <mergeCell ref="O17:Q17"/>
    <mergeCell ref="C18:D18"/>
    <mergeCell ref="E18:K18"/>
    <mergeCell ref="O18:Q18"/>
    <mergeCell ref="W11:W12"/>
    <mergeCell ref="AG11:AG12"/>
    <mergeCell ref="AQ8:AQ12"/>
    <mergeCell ref="BA9:BA12"/>
    <mergeCell ref="BL9:BL12"/>
    <mergeCell ref="P11:Q11"/>
    <mergeCell ref="E16:K16"/>
    <mergeCell ref="O16:Q16"/>
    <mergeCell ref="AZ9:AZ12"/>
    <mergeCell ref="BY11:BY14"/>
    <mergeCell ref="BZ11:BZ14"/>
    <mergeCell ref="S11:S14"/>
    <mergeCell ref="U11:U12"/>
    <mergeCell ref="V11:V12"/>
    <mergeCell ref="X11:X12"/>
    <mergeCell ref="Y11:Y12"/>
    <mergeCell ref="Z11:Z12"/>
    <mergeCell ref="BJ9:BJ12"/>
    <mergeCell ref="BK9:BK12"/>
    <mergeCell ref="BM9:BM12"/>
    <mergeCell ref="BN9:BN12"/>
    <mergeCell ref="BO9:BO12"/>
    <mergeCell ref="BP9:BP12"/>
    <mergeCell ref="BB9:BB12"/>
    <mergeCell ref="BC9:BC12"/>
    <mergeCell ref="BD9:BD12"/>
    <mergeCell ref="BE9:BE12"/>
    <mergeCell ref="BV11:BV14"/>
    <mergeCell ref="BF9:BF12"/>
    <mergeCell ref="BG9:BG12"/>
    <mergeCell ref="AU8:AU12"/>
    <mergeCell ref="AV8:AV12"/>
    <mergeCell ref="AW8:AW12"/>
    <mergeCell ref="CA11:CA14"/>
    <mergeCell ref="CB11:CB14"/>
    <mergeCell ref="B12:Q12"/>
    <mergeCell ref="B13:B14"/>
    <mergeCell ref="C13:D14"/>
    <mergeCell ref="E13:K14"/>
    <mergeCell ref="L13:L14"/>
    <mergeCell ref="M13:N13"/>
    <mergeCell ref="AL11:AL12"/>
    <mergeCell ref="AM11:AM12"/>
    <mergeCell ref="BT11:BT14"/>
    <mergeCell ref="BU11:BU14"/>
    <mergeCell ref="BW11:BW14"/>
    <mergeCell ref="BX11:BX14"/>
    <mergeCell ref="AE11:AE12"/>
    <mergeCell ref="AF11:AF12"/>
    <mergeCell ref="AH11:AH12"/>
    <mergeCell ref="AI11:AI12"/>
    <mergeCell ref="AJ11:AJ12"/>
    <mergeCell ref="AK11:AK12"/>
    <mergeCell ref="BQ9:BQ12"/>
    <mergeCell ref="BR9:BR12"/>
    <mergeCell ref="B11:O11"/>
    <mergeCell ref="BI9:BI12"/>
    <mergeCell ref="B4:Q4"/>
    <mergeCell ref="B6:C6"/>
    <mergeCell ref="D6:J6"/>
    <mergeCell ref="B7:C9"/>
    <mergeCell ref="D7:E7"/>
    <mergeCell ref="F7:J7"/>
    <mergeCell ref="D8:E8"/>
    <mergeCell ref="F8:J8"/>
    <mergeCell ref="K8:L8"/>
    <mergeCell ref="K6:K7"/>
    <mergeCell ref="L6:Q7"/>
    <mergeCell ref="N9:Q9"/>
    <mergeCell ref="D9:E9"/>
    <mergeCell ref="F9:J9"/>
    <mergeCell ref="K9:L9"/>
    <mergeCell ref="N8:Q8"/>
    <mergeCell ref="E45:F45"/>
    <mergeCell ref="G45:H45"/>
    <mergeCell ref="G46:H46"/>
    <mergeCell ref="O13:Q14"/>
    <mergeCell ref="C15:D15"/>
    <mergeCell ref="E15:K15"/>
    <mergeCell ref="O15:Q15"/>
    <mergeCell ref="C16:D16"/>
    <mergeCell ref="AY9:AY12"/>
    <mergeCell ref="AO8:AO12"/>
    <mergeCell ref="AP8:AP12"/>
    <mergeCell ref="AR8:AR12"/>
    <mergeCell ref="AS8:AS12"/>
    <mergeCell ref="AT8:AT12"/>
    <mergeCell ref="AA11:AA12"/>
    <mergeCell ref="AB11:AB12"/>
    <mergeCell ref="AC11:AC12"/>
    <mergeCell ref="C23:D23"/>
    <mergeCell ref="E23:K23"/>
    <mergeCell ref="O23:Q23"/>
    <mergeCell ref="C24:D24"/>
    <mergeCell ref="E24:K24"/>
    <mergeCell ref="O24:Q24"/>
    <mergeCell ref="C21:D21"/>
  </mergeCells>
  <phoneticPr fontId="10"/>
  <conditionalFormatting sqref="M40:M42">
    <cfRule type="cellIs" dxfId="93" priority="11" stopIfTrue="1" operator="between">
      <formula>"①"</formula>
      <formula>"⑧"</formula>
    </cfRule>
  </conditionalFormatting>
  <conditionalFormatting sqref="M23:M39">
    <cfRule type="cellIs" dxfId="92" priority="7" stopIfTrue="1" operator="between">
      <formula>"①"</formula>
      <formula>"⑧"</formula>
    </cfRule>
    <cfRule type="cellIs" dxfId="91" priority="8" stopIfTrue="1" operator="equal">
      <formula>"①+②③"</formula>
    </cfRule>
  </conditionalFormatting>
  <conditionalFormatting sqref="M21:M22">
    <cfRule type="cellIs" dxfId="90" priority="5" stopIfTrue="1" operator="between">
      <formula>"①"</formula>
      <formula>"⑧"</formula>
    </cfRule>
    <cfRule type="cellIs" dxfId="89" priority="6" stopIfTrue="1" operator="equal">
      <formula>"①+②③"</formula>
    </cfRule>
  </conditionalFormatting>
  <conditionalFormatting sqref="M15:M16 M18:M20">
    <cfRule type="cellIs" dxfId="88" priority="3" stopIfTrue="1" operator="between">
      <formula>"①"</formula>
      <formula>"⑧"</formula>
    </cfRule>
    <cfRule type="cellIs" dxfId="87" priority="4" stopIfTrue="1" operator="equal">
      <formula>"①+②③"</formula>
    </cfRule>
  </conditionalFormatting>
  <conditionalFormatting sqref="M17">
    <cfRule type="cellIs" dxfId="86" priority="1" stopIfTrue="1" operator="between">
      <formula>"①"</formula>
      <formula>"⑧"</formula>
    </cfRule>
    <cfRule type="cellIs" dxfId="85" priority="2" stopIfTrue="1" operator="equal">
      <formula>"①+②③"</formula>
    </cfRule>
  </conditionalFormatting>
  <pageMargins left="0.7" right="0.7" top="0.75" bottom="0.75" header="0.3" footer="0.3"/>
  <pageSetup paperSize="9" scale="74" orientation="portrait" r:id="rId1"/>
  <rowBreaks count="1" manualBreakCount="1">
    <brk id="46" max="16383" man="1"/>
  </rowBreaks>
  <colBreaks count="2" manualBreakCount="2">
    <brk id="17" max="45" man="1"/>
    <brk id="5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8" zoomScaleNormal="70" zoomScaleSheetLayoutView="100" workbookViewId="0">
      <selection activeCell="C15" sqref="C15:N18"/>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3.75" style="128" customWidth="1"/>
    <col min="72" max="72" width="4.375" style="128" customWidth="1"/>
    <col min="73" max="73" width="4.375" style="201" customWidth="1"/>
    <col min="74" max="81" width="4.375" style="128" customWidth="1"/>
    <col min="82" max="257" width="9" style="128"/>
    <col min="258" max="258" width="1" style="128" customWidth="1"/>
    <col min="259" max="259" width="4.625" style="128" customWidth="1"/>
    <col min="260" max="260" width="2.125" style="128" customWidth="1"/>
    <col min="261" max="261" width="6.5" style="128" customWidth="1"/>
    <col min="262" max="262" width="1.875" style="128" customWidth="1"/>
    <col min="263" max="263" width="7.625" style="128" customWidth="1"/>
    <col min="264" max="264" width="4.625" style="128" customWidth="1"/>
    <col min="265" max="265" width="10.625" style="128" customWidth="1"/>
    <col min="266" max="266" width="7.625" style="128" customWidth="1"/>
    <col min="267" max="267" width="3.375" style="128" customWidth="1"/>
    <col min="268" max="268" width="12.625" style="128" customWidth="1"/>
    <col min="269" max="269" width="13.25" style="128" customWidth="1"/>
    <col min="270" max="271" width="8.5" style="128" customWidth="1"/>
    <col min="272" max="274" width="5.875" style="128" customWidth="1"/>
    <col min="275" max="275" width="1.375" style="128" customWidth="1"/>
    <col min="276" max="277" width="18.125" style="128" customWidth="1"/>
    <col min="278" max="285" width="5.625" style="128" customWidth="1"/>
    <col min="286" max="314" width="3.75" style="128" customWidth="1"/>
    <col min="315" max="322" width="4.75" style="128" customWidth="1"/>
    <col min="323" max="323" width="6.5" style="128" customWidth="1"/>
    <col min="324" max="328" width="3.75" style="128" customWidth="1"/>
    <col min="329" max="329" width="4" style="128" customWidth="1"/>
    <col min="330" max="330" width="2.875" style="128" customWidth="1"/>
    <col min="331" max="331" width="3.625" style="128" customWidth="1"/>
    <col min="332" max="513" width="9" style="128"/>
    <col min="514" max="514" width="1" style="128" customWidth="1"/>
    <col min="515" max="515" width="4.625" style="128" customWidth="1"/>
    <col min="516" max="516" width="2.125" style="128" customWidth="1"/>
    <col min="517" max="517" width="6.5" style="128" customWidth="1"/>
    <col min="518" max="518" width="1.875" style="128" customWidth="1"/>
    <col min="519" max="519" width="7.625" style="128" customWidth="1"/>
    <col min="520" max="520" width="4.625" style="128" customWidth="1"/>
    <col min="521" max="521" width="10.625" style="128" customWidth="1"/>
    <col min="522" max="522" width="7.625" style="128" customWidth="1"/>
    <col min="523" max="523" width="3.375" style="128" customWidth="1"/>
    <col min="524" max="524" width="12.625" style="128" customWidth="1"/>
    <col min="525" max="525" width="13.25" style="128" customWidth="1"/>
    <col min="526" max="527" width="8.5" style="128" customWidth="1"/>
    <col min="528" max="530" width="5.875" style="128" customWidth="1"/>
    <col min="531" max="531" width="1.375" style="128" customWidth="1"/>
    <col min="532" max="533" width="18.125" style="128" customWidth="1"/>
    <col min="534" max="541" width="5.625" style="128" customWidth="1"/>
    <col min="542" max="570" width="3.75" style="128" customWidth="1"/>
    <col min="571" max="578" width="4.75" style="128" customWidth="1"/>
    <col min="579" max="579" width="6.5" style="128" customWidth="1"/>
    <col min="580" max="584" width="3.75" style="128" customWidth="1"/>
    <col min="585" max="585" width="4" style="128" customWidth="1"/>
    <col min="586" max="586" width="2.875" style="128" customWidth="1"/>
    <col min="587" max="587" width="3.625" style="128" customWidth="1"/>
    <col min="588" max="769" width="9" style="128"/>
    <col min="770" max="770" width="1" style="128" customWidth="1"/>
    <col min="771" max="771" width="4.625" style="128" customWidth="1"/>
    <col min="772" max="772" width="2.125" style="128" customWidth="1"/>
    <col min="773" max="773" width="6.5" style="128" customWidth="1"/>
    <col min="774" max="774" width="1.875" style="128" customWidth="1"/>
    <col min="775" max="775" width="7.625" style="128" customWidth="1"/>
    <col min="776" max="776" width="4.625" style="128" customWidth="1"/>
    <col min="777" max="777" width="10.625" style="128" customWidth="1"/>
    <col min="778" max="778" width="7.625" style="128" customWidth="1"/>
    <col min="779" max="779" width="3.375" style="128" customWidth="1"/>
    <col min="780" max="780" width="12.625" style="128" customWidth="1"/>
    <col min="781" max="781" width="13.25" style="128" customWidth="1"/>
    <col min="782" max="783" width="8.5" style="128" customWidth="1"/>
    <col min="784" max="786" width="5.875" style="128" customWidth="1"/>
    <col min="787" max="787" width="1.375" style="128" customWidth="1"/>
    <col min="788" max="789" width="18.125" style="128" customWidth="1"/>
    <col min="790" max="797" width="5.625" style="128" customWidth="1"/>
    <col min="798" max="826" width="3.75" style="128" customWidth="1"/>
    <col min="827" max="834" width="4.75" style="128" customWidth="1"/>
    <col min="835" max="835" width="6.5" style="128" customWidth="1"/>
    <col min="836" max="840" width="3.75" style="128" customWidth="1"/>
    <col min="841" max="841" width="4" style="128" customWidth="1"/>
    <col min="842" max="842" width="2.875" style="128" customWidth="1"/>
    <col min="843" max="843" width="3.625" style="128" customWidth="1"/>
    <col min="844" max="1025" width="9" style="128"/>
    <col min="1026" max="1026" width="1" style="128" customWidth="1"/>
    <col min="1027" max="1027" width="4.625" style="128" customWidth="1"/>
    <col min="1028" max="1028" width="2.125" style="128" customWidth="1"/>
    <col min="1029" max="1029" width="6.5" style="128" customWidth="1"/>
    <col min="1030" max="1030" width="1.875" style="128" customWidth="1"/>
    <col min="1031" max="1031" width="7.625" style="128" customWidth="1"/>
    <col min="1032" max="1032" width="4.625" style="128" customWidth="1"/>
    <col min="1033" max="1033" width="10.625" style="128" customWidth="1"/>
    <col min="1034" max="1034" width="7.625" style="128" customWidth="1"/>
    <col min="1035" max="1035" width="3.375" style="128" customWidth="1"/>
    <col min="1036" max="1036" width="12.625" style="128" customWidth="1"/>
    <col min="1037" max="1037" width="13.25" style="128" customWidth="1"/>
    <col min="1038" max="1039" width="8.5" style="128" customWidth="1"/>
    <col min="1040" max="1042" width="5.875" style="128" customWidth="1"/>
    <col min="1043" max="1043" width="1.375" style="128" customWidth="1"/>
    <col min="1044" max="1045" width="18.125" style="128" customWidth="1"/>
    <col min="1046" max="1053" width="5.625" style="128" customWidth="1"/>
    <col min="1054" max="1082" width="3.75" style="128" customWidth="1"/>
    <col min="1083" max="1090" width="4.75" style="128" customWidth="1"/>
    <col min="1091" max="1091" width="6.5" style="128" customWidth="1"/>
    <col min="1092" max="1096" width="3.75" style="128" customWidth="1"/>
    <col min="1097" max="1097" width="4" style="128" customWidth="1"/>
    <col min="1098" max="1098" width="2.875" style="128" customWidth="1"/>
    <col min="1099" max="1099" width="3.625" style="128" customWidth="1"/>
    <col min="1100" max="1281" width="9" style="128"/>
    <col min="1282" max="1282" width="1" style="128" customWidth="1"/>
    <col min="1283" max="1283" width="4.625" style="128" customWidth="1"/>
    <col min="1284" max="1284" width="2.125" style="128" customWidth="1"/>
    <col min="1285" max="1285" width="6.5" style="128" customWidth="1"/>
    <col min="1286" max="1286" width="1.875" style="128" customWidth="1"/>
    <col min="1287" max="1287" width="7.625" style="128" customWidth="1"/>
    <col min="1288" max="1288" width="4.625" style="128" customWidth="1"/>
    <col min="1289" max="1289" width="10.625" style="128" customWidth="1"/>
    <col min="1290" max="1290" width="7.625" style="128" customWidth="1"/>
    <col min="1291" max="1291" width="3.375" style="128" customWidth="1"/>
    <col min="1292" max="1292" width="12.625" style="128" customWidth="1"/>
    <col min="1293" max="1293" width="13.25" style="128" customWidth="1"/>
    <col min="1294" max="1295" width="8.5" style="128" customWidth="1"/>
    <col min="1296" max="1298" width="5.875" style="128" customWidth="1"/>
    <col min="1299" max="1299" width="1.375" style="128" customWidth="1"/>
    <col min="1300" max="1301" width="18.125" style="128" customWidth="1"/>
    <col min="1302" max="1309" width="5.625" style="128" customWidth="1"/>
    <col min="1310" max="1338" width="3.75" style="128" customWidth="1"/>
    <col min="1339" max="1346" width="4.75" style="128" customWidth="1"/>
    <col min="1347" max="1347" width="6.5" style="128" customWidth="1"/>
    <col min="1348" max="1352" width="3.75" style="128" customWidth="1"/>
    <col min="1353" max="1353" width="4" style="128" customWidth="1"/>
    <col min="1354" max="1354" width="2.875" style="128" customWidth="1"/>
    <col min="1355" max="1355" width="3.625" style="128" customWidth="1"/>
    <col min="1356" max="1537" width="9" style="128"/>
    <col min="1538" max="1538" width="1" style="128" customWidth="1"/>
    <col min="1539" max="1539" width="4.625" style="128" customWidth="1"/>
    <col min="1540" max="1540" width="2.125" style="128" customWidth="1"/>
    <col min="1541" max="1541" width="6.5" style="128" customWidth="1"/>
    <col min="1542" max="1542" width="1.875" style="128" customWidth="1"/>
    <col min="1543" max="1543" width="7.625" style="128" customWidth="1"/>
    <col min="1544" max="1544" width="4.625" style="128" customWidth="1"/>
    <col min="1545" max="1545" width="10.625" style="128" customWidth="1"/>
    <col min="1546" max="1546" width="7.625" style="128" customWidth="1"/>
    <col min="1547" max="1547" width="3.375" style="128" customWidth="1"/>
    <col min="1548" max="1548" width="12.625" style="128" customWidth="1"/>
    <col min="1549" max="1549" width="13.25" style="128" customWidth="1"/>
    <col min="1550" max="1551" width="8.5" style="128" customWidth="1"/>
    <col min="1552" max="1554" width="5.875" style="128" customWidth="1"/>
    <col min="1555" max="1555" width="1.375" style="128" customWidth="1"/>
    <col min="1556" max="1557" width="18.125" style="128" customWidth="1"/>
    <col min="1558" max="1565" width="5.625" style="128" customWidth="1"/>
    <col min="1566" max="1594" width="3.75" style="128" customWidth="1"/>
    <col min="1595" max="1602" width="4.75" style="128" customWidth="1"/>
    <col min="1603" max="1603" width="6.5" style="128" customWidth="1"/>
    <col min="1604" max="1608" width="3.75" style="128" customWidth="1"/>
    <col min="1609" max="1609" width="4" style="128" customWidth="1"/>
    <col min="1610" max="1610" width="2.875" style="128" customWidth="1"/>
    <col min="1611" max="1611" width="3.625" style="128" customWidth="1"/>
    <col min="1612" max="1793" width="9" style="128"/>
    <col min="1794" max="1794" width="1" style="128" customWidth="1"/>
    <col min="1795" max="1795" width="4.625" style="128" customWidth="1"/>
    <col min="1796" max="1796" width="2.125" style="128" customWidth="1"/>
    <col min="1797" max="1797" width="6.5" style="128" customWidth="1"/>
    <col min="1798" max="1798" width="1.875" style="128" customWidth="1"/>
    <col min="1799" max="1799" width="7.625" style="128" customWidth="1"/>
    <col min="1800" max="1800" width="4.625" style="128" customWidth="1"/>
    <col min="1801" max="1801" width="10.625" style="128" customWidth="1"/>
    <col min="1802" max="1802" width="7.625" style="128" customWidth="1"/>
    <col min="1803" max="1803" width="3.375" style="128" customWidth="1"/>
    <col min="1804" max="1804" width="12.625" style="128" customWidth="1"/>
    <col min="1805" max="1805" width="13.25" style="128" customWidth="1"/>
    <col min="1806" max="1807" width="8.5" style="128" customWidth="1"/>
    <col min="1808" max="1810" width="5.875" style="128" customWidth="1"/>
    <col min="1811" max="1811" width="1.375" style="128" customWidth="1"/>
    <col min="1812" max="1813" width="18.125" style="128" customWidth="1"/>
    <col min="1814" max="1821" width="5.625" style="128" customWidth="1"/>
    <col min="1822" max="1850" width="3.75" style="128" customWidth="1"/>
    <col min="1851" max="1858" width="4.75" style="128" customWidth="1"/>
    <col min="1859" max="1859" width="6.5" style="128" customWidth="1"/>
    <col min="1860" max="1864" width="3.75" style="128" customWidth="1"/>
    <col min="1865" max="1865" width="4" style="128" customWidth="1"/>
    <col min="1866" max="1866" width="2.875" style="128" customWidth="1"/>
    <col min="1867" max="1867" width="3.625" style="128" customWidth="1"/>
    <col min="1868" max="2049" width="9" style="128"/>
    <col min="2050" max="2050" width="1" style="128" customWidth="1"/>
    <col min="2051" max="2051" width="4.625" style="128" customWidth="1"/>
    <col min="2052" max="2052" width="2.125" style="128" customWidth="1"/>
    <col min="2053" max="2053" width="6.5" style="128" customWidth="1"/>
    <col min="2054" max="2054" width="1.875" style="128" customWidth="1"/>
    <col min="2055" max="2055" width="7.625" style="128" customWidth="1"/>
    <col min="2056" max="2056" width="4.625" style="128" customWidth="1"/>
    <col min="2057" max="2057" width="10.625" style="128" customWidth="1"/>
    <col min="2058" max="2058" width="7.625" style="128" customWidth="1"/>
    <col min="2059" max="2059" width="3.375" style="128" customWidth="1"/>
    <col min="2060" max="2060" width="12.625" style="128" customWidth="1"/>
    <col min="2061" max="2061" width="13.25" style="128" customWidth="1"/>
    <col min="2062" max="2063" width="8.5" style="128" customWidth="1"/>
    <col min="2064" max="2066" width="5.875" style="128" customWidth="1"/>
    <col min="2067" max="2067" width="1.375" style="128" customWidth="1"/>
    <col min="2068" max="2069" width="18.125" style="128" customWidth="1"/>
    <col min="2070" max="2077" width="5.625" style="128" customWidth="1"/>
    <col min="2078" max="2106" width="3.75" style="128" customWidth="1"/>
    <col min="2107" max="2114" width="4.75" style="128" customWidth="1"/>
    <col min="2115" max="2115" width="6.5" style="128" customWidth="1"/>
    <col min="2116" max="2120" width="3.75" style="128" customWidth="1"/>
    <col min="2121" max="2121" width="4" style="128" customWidth="1"/>
    <col min="2122" max="2122" width="2.875" style="128" customWidth="1"/>
    <col min="2123" max="2123" width="3.625" style="128" customWidth="1"/>
    <col min="2124" max="2305" width="9" style="128"/>
    <col min="2306" max="2306" width="1" style="128" customWidth="1"/>
    <col min="2307" max="2307" width="4.625" style="128" customWidth="1"/>
    <col min="2308" max="2308" width="2.125" style="128" customWidth="1"/>
    <col min="2309" max="2309" width="6.5" style="128" customWidth="1"/>
    <col min="2310" max="2310" width="1.875" style="128" customWidth="1"/>
    <col min="2311" max="2311" width="7.625" style="128" customWidth="1"/>
    <col min="2312" max="2312" width="4.625" style="128" customWidth="1"/>
    <col min="2313" max="2313" width="10.625" style="128" customWidth="1"/>
    <col min="2314" max="2314" width="7.625" style="128" customWidth="1"/>
    <col min="2315" max="2315" width="3.375" style="128" customWidth="1"/>
    <col min="2316" max="2316" width="12.625" style="128" customWidth="1"/>
    <col min="2317" max="2317" width="13.25" style="128" customWidth="1"/>
    <col min="2318" max="2319" width="8.5" style="128" customWidth="1"/>
    <col min="2320" max="2322" width="5.875" style="128" customWidth="1"/>
    <col min="2323" max="2323" width="1.375" style="128" customWidth="1"/>
    <col min="2324" max="2325" width="18.125" style="128" customWidth="1"/>
    <col min="2326" max="2333" width="5.625" style="128" customWidth="1"/>
    <col min="2334" max="2362" width="3.75" style="128" customWidth="1"/>
    <col min="2363" max="2370" width="4.75" style="128" customWidth="1"/>
    <col min="2371" max="2371" width="6.5" style="128" customWidth="1"/>
    <col min="2372" max="2376" width="3.75" style="128" customWidth="1"/>
    <col min="2377" max="2377" width="4" style="128" customWidth="1"/>
    <col min="2378" max="2378" width="2.875" style="128" customWidth="1"/>
    <col min="2379" max="2379" width="3.625" style="128" customWidth="1"/>
    <col min="2380" max="2561" width="9" style="128"/>
    <col min="2562" max="2562" width="1" style="128" customWidth="1"/>
    <col min="2563" max="2563" width="4.625" style="128" customWidth="1"/>
    <col min="2564" max="2564" width="2.125" style="128" customWidth="1"/>
    <col min="2565" max="2565" width="6.5" style="128" customWidth="1"/>
    <col min="2566" max="2566" width="1.875" style="128" customWidth="1"/>
    <col min="2567" max="2567" width="7.625" style="128" customWidth="1"/>
    <col min="2568" max="2568" width="4.625" style="128" customWidth="1"/>
    <col min="2569" max="2569" width="10.625" style="128" customWidth="1"/>
    <col min="2570" max="2570" width="7.625" style="128" customWidth="1"/>
    <col min="2571" max="2571" width="3.375" style="128" customWidth="1"/>
    <col min="2572" max="2572" width="12.625" style="128" customWidth="1"/>
    <col min="2573" max="2573" width="13.25" style="128" customWidth="1"/>
    <col min="2574" max="2575" width="8.5" style="128" customWidth="1"/>
    <col min="2576" max="2578" width="5.875" style="128" customWidth="1"/>
    <col min="2579" max="2579" width="1.375" style="128" customWidth="1"/>
    <col min="2580" max="2581" width="18.125" style="128" customWidth="1"/>
    <col min="2582" max="2589" width="5.625" style="128" customWidth="1"/>
    <col min="2590" max="2618" width="3.75" style="128" customWidth="1"/>
    <col min="2619" max="2626" width="4.75" style="128" customWidth="1"/>
    <col min="2627" max="2627" width="6.5" style="128" customWidth="1"/>
    <col min="2628" max="2632" width="3.75" style="128" customWidth="1"/>
    <col min="2633" max="2633" width="4" style="128" customWidth="1"/>
    <col min="2634" max="2634" width="2.875" style="128" customWidth="1"/>
    <col min="2635" max="2635" width="3.625" style="128" customWidth="1"/>
    <col min="2636" max="2817" width="9" style="128"/>
    <col min="2818" max="2818" width="1" style="128" customWidth="1"/>
    <col min="2819" max="2819" width="4.625" style="128" customWidth="1"/>
    <col min="2820" max="2820" width="2.125" style="128" customWidth="1"/>
    <col min="2821" max="2821" width="6.5" style="128" customWidth="1"/>
    <col min="2822" max="2822" width="1.875" style="128" customWidth="1"/>
    <col min="2823" max="2823" width="7.625" style="128" customWidth="1"/>
    <col min="2824" max="2824" width="4.625" style="128" customWidth="1"/>
    <col min="2825" max="2825" width="10.625" style="128" customWidth="1"/>
    <col min="2826" max="2826" width="7.625" style="128" customWidth="1"/>
    <col min="2827" max="2827" width="3.375" style="128" customWidth="1"/>
    <col min="2828" max="2828" width="12.625" style="128" customWidth="1"/>
    <col min="2829" max="2829" width="13.25" style="128" customWidth="1"/>
    <col min="2830" max="2831" width="8.5" style="128" customWidth="1"/>
    <col min="2832" max="2834" width="5.875" style="128" customWidth="1"/>
    <col min="2835" max="2835" width="1.375" style="128" customWidth="1"/>
    <col min="2836" max="2837" width="18.125" style="128" customWidth="1"/>
    <col min="2838" max="2845" width="5.625" style="128" customWidth="1"/>
    <col min="2846" max="2874" width="3.75" style="128" customWidth="1"/>
    <col min="2875" max="2882" width="4.75" style="128" customWidth="1"/>
    <col min="2883" max="2883" width="6.5" style="128" customWidth="1"/>
    <col min="2884" max="2888" width="3.75" style="128" customWidth="1"/>
    <col min="2889" max="2889" width="4" style="128" customWidth="1"/>
    <col min="2890" max="2890" width="2.875" style="128" customWidth="1"/>
    <col min="2891" max="2891" width="3.625" style="128" customWidth="1"/>
    <col min="2892" max="3073" width="9" style="128"/>
    <col min="3074" max="3074" width="1" style="128" customWidth="1"/>
    <col min="3075" max="3075" width="4.625" style="128" customWidth="1"/>
    <col min="3076" max="3076" width="2.125" style="128" customWidth="1"/>
    <col min="3077" max="3077" width="6.5" style="128" customWidth="1"/>
    <col min="3078" max="3078" width="1.875" style="128" customWidth="1"/>
    <col min="3079" max="3079" width="7.625" style="128" customWidth="1"/>
    <col min="3080" max="3080" width="4.625" style="128" customWidth="1"/>
    <col min="3081" max="3081" width="10.625" style="128" customWidth="1"/>
    <col min="3082" max="3082" width="7.625" style="128" customWidth="1"/>
    <col min="3083" max="3083" width="3.375" style="128" customWidth="1"/>
    <col min="3084" max="3084" width="12.625" style="128" customWidth="1"/>
    <col min="3085" max="3085" width="13.25" style="128" customWidth="1"/>
    <col min="3086" max="3087" width="8.5" style="128" customWidth="1"/>
    <col min="3088" max="3090" width="5.875" style="128" customWidth="1"/>
    <col min="3091" max="3091" width="1.375" style="128" customWidth="1"/>
    <col min="3092" max="3093" width="18.125" style="128" customWidth="1"/>
    <col min="3094" max="3101" width="5.625" style="128" customWidth="1"/>
    <col min="3102" max="3130" width="3.75" style="128" customWidth="1"/>
    <col min="3131" max="3138" width="4.75" style="128" customWidth="1"/>
    <col min="3139" max="3139" width="6.5" style="128" customWidth="1"/>
    <col min="3140" max="3144" width="3.75" style="128" customWidth="1"/>
    <col min="3145" max="3145" width="4" style="128" customWidth="1"/>
    <col min="3146" max="3146" width="2.875" style="128" customWidth="1"/>
    <col min="3147" max="3147" width="3.625" style="128" customWidth="1"/>
    <col min="3148" max="3329" width="9" style="128"/>
    <col min="3330" max="3330" width="1" style="128" customWidth="1"/>
    <col min="3331" max="3331" width="4.625" style="128" customWidth="1"/>
    <col min="3332" max="3332" width="2.125" style="128" customWidth="1"/>
    <col min="3333" max="3333" width="6.5" style="128" customWidth="1"/>
    <col min="3334" max="3334" width="1.875" style="128" customWidth="1"/>
    <col min="3335" max="3335" width="7.625" style="128" customWidth="1"/>
    <col min="3336" max="3336" width="4.625" style="128" customWidth="1"/>
    <col min="3337" max="3337" width="10.625" style="128" customWidth="1"/>
    <col min="3338" max="3338" width="7.625" style="128" customWidth="1"/>
    <col min="3339" max="3339" width="3.375" style="128" customWidth="1"/>
    <col min="3340" max="3340" width="12.625" style="128" customWidth="1"/>
    <col min="3341" max="3341" width="13.25" style="128" customWidth="1"/>
    <col min="3342" max="3343" width="8.5" style="128" customWidth="1"/>
    <col min="3344" max="3346" width="5.875" style="128" customWidth="1"/>
    <col min="3347" max="3347" width="1.375" style="128" customWidth="1"/>
    <col min="3348" max="3349" width="18.125" style="128" customWidth="1"/>
    <col min="3350" max="3357" width="5.625" style="128" customWidth="1"/>
    <col min="3358" max="3386" width="3.75" style="128" customWidth="1"/>
    <col min="3387" max="3394" width="4.75" style="128" customWidth="1"/>
    <col min="3395" max="3395" width="6.5" style="128" customWidth="1"/>
    <col min="3396" max="3400" width="3.75" style="128" customWidth="1"/>
    <col min="3401" max="3401" width="4" style="128" customWidth="1"/>
    <col min="3402" max="3402" width="2.875" style="128" customWidth="1"/>
    <col min="3403" max="3403" width="3.625" style="128" customWidth="1"/>
    <col min="3404" max="3585" width="9" style="128"/>
    <col min="3586" max="3586" width="1" style="128" customWidth="1"/>
    <col min="3587" max="3587" width="4.625" style="128" customWidth="1"/>
    <col min="3588" max="3588" width="2.125" style="128" customWidth="1"/>
    <col min="3589" max="3589" width="6.5" style="128" customWidth="1"/>
    <col min="3590" max="3590" width="1.875" style="128" customWidth="1"/>
    <col min="3591" max="3591" width="7.625" style="128" customWidth="1"/>
    <col min="3592" max="3592" width="4.625" style="128" customWidth="1"/>
    <col min="3593" max="3593" width="10.625" style="128" customWidth="1"/>
    <col min="3594" max="3594" width="7.625" style="128" customWidth="1"/>
    <col min="3595" max="3595" width="3.375" style="128" customWidth="1"/>
    <col min="3596" max="3596" width="12.625" style="128" customWidth="1"/>
    <col min="3597" max="3597" width="13.25" style="128" customWidth="1"/>
    <col min="3598" max="3599" width="8.5" style="128" customWidth="1"/>
    <col min="3600" max="3602" width="5.875" style="128" customWidth="1"/>
    <col min="3603" max="3603" width="1.375" style="128" customWidth="1"/>
    <col min="3604" max="3605" width="18.125" style="128" customWidth="1"/>
    <col min="3606" max="3613" width="5.625" style="128" customWidth="1"/>
    <col min="3614" max="3642" width="3.75" style="128" customWidth="1"/>
    <col min="3643" max="3650" width="4.75" style="128" customWidth="1"/>
    <col min="3651" max="3651" width="6.5" style="128" customWidth="1"/>
    <col min="3652" max="3656" width="3.75" style="128" customWidth="1"/>
    <col min="3657" max="3657" width="4" style="128" customWidth="1"/>
    <col min="3658" max="3658" width="2.875" style="128" customWidth="1"/>
    <col min="3659" max="3659" width="3.625" style="128" customWidth="1"/>
    <col min="3660" max="3841" width="9" style="128"/>
    <col min="3842" max="3842" width="1" style="128" customWidth="1"/>
    <col min="3843" max="3843" width="4.625" style="128" customWidth="1"/>
    <col min="3844" max="3844" width="2.125" style="128" customWidth="1"/>
    <col min="3845" max="3845" width="6.5" style="128" customWidth="1"/>
    <col min="3846" max="3846" width="1.875" style="128" customWidth="1"/>
    <col min="3847" max="3847" width="7.625" style="128" customWidth="1"/>
    <col min="3848" max="3848" width="4.625" style="128" customWidth="1"/>
    <col min="3849" max="3849" width="10.625" style="128" customWidth="1"/>
    <col min="3850" max="3850" width="7.625" style="128" customWidth="1"/>
    <col min="3851" max="3851" width="3.375" style="128" customWidth="1"/>
    <col min="3852" max="3852" width="12.625" style="128" customWidth="1"/>
    <col min="3853" max="3853" width="13.25" style="128" customWidth="1"/>
    <col min="3854" max="3855" width="8.5" style="128" customWidth="1"/>
    <col min="3856" max="3858" width="5.875" style="128" customWidth="1"/>
    <col min="3859" max="3859" width="1.375" style="128" customWidth="1"/>
    <col min="3860" max="3861" width="18.125" style="128" customWidth="1"/>
    <col min="3862" max="3869" width="5.625" style="128" customWidth="1"/>
    <col min="3870" max="3898" width="3.75" style="128" customWidth="1"/>
    <col min="3899" max="3906" width="4.75" style="128" customWidth="1"/>
    <col min="3907" max="3907" width="6.5" style="128" customWidth="1"/>
    <col min="3908" max="3912" width="3.75" style="128" customWidth="1"/>
    <col min="3913" max="3913" width="4" style="128" customWidth="1"/>
    <col min="3914" max="3914" width="2.875" style="128" customWidth="1"/>
    <col min="3915" max="3915" width="3.625" style="128" customWidth="1"/>
    <col min="3916" max="4097" width="9" style="128"/>
    <col min="4098" max="4098" width="1" style="128" customWidth="1"/>
    <col min="4099" max="4099" width="4.625" style="128" customWidth="1"/>
    <col min="4100" max="4100" width="2.125" style="128" customWidth="1"/>
    <col min="4101" max="4101" width="6.5" style="128" customWidth="1"/>
    <col min="4102" max="4102" width="1.875" style="128" customWidth="1"/>
    <col min="4103" max="4103" width="7.625" style="128" customWidth="1"/>
    <col min="4104" max="4104" width="4.625" style="128" customWidth="1"/>
    <col min="4105" max="4105" width="10.625" style="128" customWidth="1"/>
    <col min="4106" max="4106" width="7.625" style="128" customWidth="1"/>
    <col min="4107" max="4107" width="3.375" style="128" customWidth="1"/>
    <col min="4108" max="4108" width="12.625" style="128" customWidth="1"/>
    <col min="4109" max="4109" width="13.25" style="128" customWidth="1"/>
    <col min="4110" max="4111" width="8.5" style="128" customWidth="1"/>
    <col min="4112" max="4114" width="5.875" style="128" customWidth="1"/>
    <col min="4115" max="4115" width="1.375" style="128" customWidth="1"/>
    <col min="4116" max="4117" width="18.125" style="128" customWidth="1"/>
    <col min="4118" max="4125" width="5.625" style="128" customWidth="1"/>
    <col min="4126" max="4154" width="3.75" style="128" customWidth="1"/>
    <col min="4155" max="4162" width="4.75" style="128" customWidth="1"/>
    <col min="4163" max="4163" width="6.5" style="128" customWidth="1"/>
    <col min="4164" max="4168" width="3.75" style="128" customWidth="1"/>
    <col min="4169" max="4169" width="4" style="128" customWidth="1"/>
    <col min="4170" max="4170" width="2.875" style="128" customWidth="1"/>
    <col min="4171" max="4171" width="3.625" style="128" customWidth="1"/>
    <col min="4172" max="4353" width="9" style="128"/>
    <col min="4354" max="4354" width="1" style="128" customWidth="1"/>
    <col min="4355" max="4355" width="4.625" style="128" customWidth="1"/>
    <col min="4356" max="4356" width="2.125" style="128" customWidth="1"/>
    <col min="4357" max="4357" width="6.5" style="128" customWidth="1"/>
    <col min="4358" max="4358" width="1.875" style="128" customWidth="1"/>
    <col min="4359" max="4359" width="7.625" style="128" customWidth="1"/>
    <col min="4360" max="4360" width="4.625" style="128" customWidth="1"/>
    <col min="4361" max="4361" width="10.625" style="128" customWidth="1"/>
    <col min="4362" max="4362" width="7.625" style="128" customWidth="1"/>
    <col min="4363" max="4363" width="3.375" style="128" customWidth="1"/>
    <col min="4364" max="4364" width="12.625" style="128" customWidth="1"/>
    <col min="4365" max="4365" width="13.25" style="128" customWidth="1"/>
    <col min="4366" max="4367" width="8.5" style="128" customWidth="1"/>
    <col min="4368" max="4370" width="5.875" style="128" customWidth="1"/>
    <col min="4371" max="4371" width="1.375" style="128" customWidth="1"/>
    <col min="4372" max="4373" width="18.125" style="128" customWidth="1"/>
    <col min="4374" max="4381" width="5.625" style="128" customWidth="1"/>
    <col min="4382" max="4410" width="3.75" style="128" customWidth="1"/>
    <col min="4411" max="4418" width="4.75" style="128" customWidth="1"/>
    <col min="4419" max="4419" width="6.5" style="128" customWidth="1"/>
    <col min="4420" max="4424" width="3.75" style="128" customWidth="1"/>
    <col min="4425" max="4425" width="4" style="128" customWidth="1"/>
    <col min="4426" max="4426" width="2.875" style="128" customWidth="1"/>
    <col min="4427" max="4427" width="3.625" style="128" customWidth="1"/>
    <col min="4428" max="4609" width="9" style="128"/>
    <col min="4610" max="4610" width="1" style="128" customWidth="1"/>
    <col min="4611" max="4611" width="4.625" style="128" customWidth="1"/>
    <col min="4612" max="4612" width="2.125" style="128" customWidth="1"/>
    <col min="4613" max="4613" width="6.5" style="128" customWidth="1"/>
    <col min="4614" max="4614" width="1.875" style="128" customWidth="1"/>
    <col min="4615" max="4615" width="7.625" style="128" customWidth="1"/>
    <col min="4616" max="4616" width="4.625" style="128" customWidth="1"/>
    <col min="4617" max="4617" width="10.625" style="128" customWidth="1"/>
    <col min="4618" max="4618" width="7.625" style="128" customWidth="1"/>
    <col min="4619" max="4619" width="3.375" style="128" customWidth="1"/>
    <col min="4620" max="4620" width="12.625" style="128" customWidth="1"/>
    <col min="4621" max="4621" width="13.25" style="128" customWidth="1"/>
    <col min="4622" max="4623" width="8.5" style="128" customWidth="1"/>
    <col min="4624" max="4626" width="5.875" style="128" customWidth="1"/>
    <col min="4627" max="4627" width="1.375" style="128" customWidth="1"/>
    <col min="4628" max="4629" width="18.125" style="128" customWidth="1"/>
    <col min="4630" max="4637" width="5.625" style="128" customWidth="1"/>
    <col min="4638" max="4666" width="3.75" style="128" customWidth="1"/>
    <col min="4667" max="4674" width="4.75" style="128" customWidth="1"/>
    <col min="4675" max="4675" width="6.5" style="128" customWidth="1"/>
    <col min="4676" max="4680" width="3.75" style="128" customWidth="1"/>
    <col min="4681" max="4681" width="4" style="128" customWidth="1"/>
    <col min="4682" max="4682" width="2.875" style="128" customWidth="1"/>
    <col min="4683" max="4683" width="3.625" style="128" customWidth="1"/>
    <col min="4684" max="4865" width="9" style="128"/>
    <col min="4866" max="4866" width="1" style="128" customWidth="1"/>
    <col min="4867" max="4867" width="4.625" style="128" customWidth="1"/>
    <col min="4868" max="4868" width="2.125" style="128" customWidth="1"/>
    <col min="4869" max="4869" width="6.5" style="128" customWidth="1"/>
    <col min="4870" max="4870" width="1.875" style="128" customWidth="1"/>
    <col min="4871" max="4871" width="7.625" style="128" customWidth="1"/>
    <col min="4872" max="4872" width="4.625" style="128" customWidth="1"/>
    <col min="4873" max="4873" width="10.625" style="128" customWidth="1"/>
    <col min="4874" max="4874" width="7.625" style="128" customWidth="1"/>
    <col min="4875" max="4875" width="3.375" style="128" customWidth="1"/>
    <col min="4876" max="4876" width="12.625" style="128" customWidth="1"/>
    <col min="4877" max="4877" width="13.25" style="128" customWidth="1"/>
    <col min="4878" max="4879" width="8.5" style="128" customWidth="1"/>
    <col min="4880" max="4882" width="5.875" style="128" customWidth="1"/>
    <col min="4883" max="4883" width="1.375" style="128" customWidth="1"/>
    <col min="4884" max="4885" width="18.125" style="128" customWidth="1"/>
    <col min="4886" max="4893" width="5.625" style="128" customWidth="1"/>
    <col min="4894" max="4922" width="3.75" style="128" customWidth="1"/>
    <col min="4923" max="4930" width="4.75" style="128" customWidth="1"/>
    <col min="4931" max="4931" width="6.5" style="128" customWidth="1"/>
    <col min="4932" max="4936" width="3.75" style="128" customWidth="1"/>
    <col min="4937" max="4937" width="4" style="128" customWidth="1"/>
    <col min="4938" max="4938" width="2.875" style="128" customWidth="1"/>
    <col min="4939" max="4939" width="3.625" style="128" customWidth="1"/>
    <col min="4940" max="5121" width="9" style="128"/>
    <col min="5122" max="5122" width="1" style="128" customWidth="1"/>
    <col min="5123" max="5123" width="4.625" style="128" customWidth="1"/>
    <col min="5124" max="5124" width="2.125" style="128" customWidth="1"/>
    <col min="5125" max="5125" width="6.5" style="128" customWidth="1"/>
    <col min="5126" max="5126" width="1.875" style="128" customWidth="1"/>
    <col min="5127" max="5127" width="7.625" style="128" customWidth="1"/>
    <col min="5128" max="5128" width="4.625" style="128" customWidth="1"/>
    <col min="5129" max="5129" width="10.625" style="128" customWidth="1"/>
    <col min="5130" max="5130" width="7.625" style="128" customWidth="1"/>
    <col min="5131" max="5131" width="3.375" style="128" customWidth="1"/>
    <col min="5132" max="5132" width="12.625" style="128" customWidth="1"/>
    <col min="5133" max="5133" width="13.25" style="128" customWidth="1"/>
    <col min="5134" max="5135" width="8.5" style="128" customWidth="1"/>
    <col min="5136" max="5138" width="5.875" style="128" customWidth="1"/>
    <col min="5139" max="5139" width="1.375" style="128" customWidth="1"/>
    <col min="5140" max="5141" width="18.125" style="128" customWidth="1"/>
    <col min="5142" max="5149" width="5.625" style="128" customWidth="1"/>
    <col min="5150" max="5178" width="3.75" style="128" customWidth="1"/>
    <col min="5179" max="5186" width="4.75" style="128" customWidth="1"/>
    <col min="5187" max="5187" width="6.5" style="128" customWidth="1"/>
    <col min="5188" max="5192" width="3.75" style="128" customWidth="1"/>
    <col min="5193" max="5193" width="4" style="128" customWidth="1"/>
    <col min="5194" max="5194" width="2.875" style="128" customWidth="1"/>
    <col min="5195" max="5195" width="3.625" style="128" customWidth="1"/>
    <col min="5196" max="5377" width="9" style="128"/>
    <col min="5378" max="5378" width="1" style="128" customWidth="1"/>
    <col min="5379" max="5379" width="4.625" style="128" customWidth="1"/>
    <col min="5380" max="5380" width="2.125" style="128" customWidth="1"/>
    <col min="5381" max="5381" width="6.5" style="128" customWidth="1"/>
    <col min="5382" max="5382" width="1.875" style="128" customWidth="1"/>
    <col min="5383" max="5383" width="7.625" style="128" customWidth="1"/>
    <col min="5384" max="5384" width="4.625" style="128" customWidth="1"/>
    <col min="5385" max="5385" width="10.625" style="128" customWidth="1"/>
    <col min="5386" max="5386" width="7.625" style="128" customWidth="1"/>
    <col min="5387" max="5387" width="3.375" style="128" customWidth="1"/>
    <col min="5388" max="5388" width="12.625" style="128" customWidth="1"/>
    <col min="5389" max="5389" width="13.25" style="128" customWidth="1"/>
    <col min="5390" max="5391" width="8.5" style="128" customWidth="1"/>
    <col min="5392" max="5394" width="5.875" style="128" customWidth="1"/>
    <col min="5395" max="5395" width="1.375" style="128" customWidth="1"/>
    <col min="5396" max="5397" width="18.125" style="128" customWidth="1"/>
    <col min="5398" max="5405" width="5.625" style="128" customWidth="1"/>
    <col min="5406" max="5434" width="3.75" style="128" customWidth="1"/>
    <col min="5435" max="5442" width="4.75" style="128" customWidth="1"/>
    <col min="5443" max="5443" width="6.5" style="128" customWidth="1"/>
    <col min="5444" max="5448" width="3.75" style="128" customWidth="1"/>
    <col min="5449" max="5449" width="4" style="128" customWidth="1"/>
    <col min="5450" max="5450" width="2.875" style="128" customWidth="1"/>
    <col min="5451" max="5451" width="3.625" style="128" customWidth="1"/>
    <col min="5452" max="5633" width="9" style="128"/>
    <col min="5634" max="5634" width="1" style="128" customWidth="1"/>
    <col min="5635" max="5635" width="4.625" style="128" customWidth="1"/>
    <col min="5636" max="5636" width="2.125" style="128" customWidth="1"/>
    <col min="5637" max="5637" width="6.5" style="128" customWidth="1"/>
    <col min="5638" max="5638" width="1.875" style="128" customWidth="1"/>
    <col min="5639" max="5639" width="7.625" style="128" customWidth="1"/>
    <col min="5640" max="5640" width="4.625" style="128" customWidth="1"/>
    <col min="5641" max="5641" width="10.625" style="128" customWidth="1"/>
    <col min="5642" max="5642" width="7.625" style="128" customWidth="1"/>
    <col min="5643" max="5643" width="3.375" style="128" customWidth="1"/>
    <col min="5644" max="5644" width="12.625" style="128" customWidth="1"/>
    <col min="5645" max="5645" width="13.25" style="128" customWidth="1"/>
    <col min="5646" max="5647" width="8.5" style="128" customWidth="1"/>
    <col min="5648" max="5650" width="5.875" style="128" customWidth="1"/>
    <col min="5651" max="5651" width="1.375" style="128" customWidth="1"/>
    <col min="5652" max="5653" width="18.125" style="128" customWidth="1"/>
    <col min="5654" max="5661" width="5.625" style="128" customWidth="1"/>
    <col min="5662" max="5690" width="3.75" style="128" customWidth="1"/>
    <col min="5691" max="5698" width="4.75" style="128" customWidth="1"/>
    <col min="5699" max="5699" width="6.5" style="128" customWidth="1"/>
    <col min="5700" max="5704" width="3.75" style="128" customWidth="1"/>
    <col min="5705" max="5705" width="4" style="128" customWidth="1"/>
    <col min="5706" max="5706" width="2.875" style="128" customWidth="1"/>
    <col min="5707" max="5707" width="3.625" style="128" customWidth="1"/>
    <col min="5708" max="5889" width="9" style="128"/>
    <col min="5890" max="5890" width="1" style="128" customWidth="1"/>
    <col min="5891" max="5891" width="4.625" style="128" customWidth="1"/>
    <col min="5892" max="5892" width="2.125" style="128" customWidth="1"/>
    <col min="5893" max="5893" width="6.5" style="128" customWidth="1"/>
    <col min="5894" max="5894" width="1.875" style="128" customWidth="1"/>
    <col min="5895" max="5895" width="7.625" style="128" customWidth="1"/>
    <col min="5896" max="5896" width="4.625" style="128" customWidth="1"/>
    <col min="5897" max="5897" width="10.625" style="128" customWidth="1"/>
    <col min="5898" max="5898" width="7.625" style="128" customWidth="1"/>
    <col min="5899" max="5899" width="3.375" style="128" customWidth="1"/>
    <col min="5900" max="5900" width="12.625" style="128" customWidth="1"/>
    <col min="5901" max="5901" width="13.25" style="128" customWidth="1"/>
    <col min="5902" max="5903" width="8.5" style="128" customWidth="1"/>
    <col min="5904" max="5906" width="5.875" style="128" customWidth="1"/>
    <col min="5907" max="5907" width="1.375" style="128" customWidth="1"/>
    <col min="5908" max="5909" width="18.125" style="128" customWidth="1"/>
    <col min="5910" max="5917" width="5.625" style="128" customWidth="1"/>
    <col min="5918" max="5946" width="3.75" style="128" customWidth="1"/>
    <col min="5947" max="5954" width="4.75" style="128" customWidth="1"/>
    <col min="5955" max="5955" width="6.5" style="128" customWidth="1"/>
    <col min="5956" max="5960" width="3.75" style="128" customWidth="1"/>
    <col min="5961" max="5961" width="4" style="128" customWidth="1"/>
    <col min="5962" max="5962" width="2.875" style="128" customWidth="1"/>
    <col min="5963" max="5963" width="3.625" style="128" customWidth="1"/>
    <col min="5964" max="6145" width="9" style="128"/>
    <col min="6146" max="6146" width="1" style="128" customWidth="1"/>
    <col min="6147" max="6147" width="4.625" style="128" customWidth="1"/>
    <col min="6148" max="6148" width="2.125" style="128" customWidth="1"/>
    <col min="6149" max="6149" width="6.5" style="128" customWidth="1"/>
    <col min="6150" max="6150" width="1.875" style="128" customWidth="1"/>
    <col min="6151" max="6151" width="7.625" style="128" customWidth="1"/>
    <col min="6152" max="6152" width="4.625" style="128" customWidth="1"/>
    <col min="6153" max="6153" width="10.625" style="128" customWidth="1"/>
    <col min="6154" max="6154" width="7.625" style="128" customWidth="1"/>
    <col min="6155" max="6155" width="3.375" style="128" customWidth="1"/>
    <col min="6156" max="6156" width="12.625" style="128" customWidth="1"/>
    <col min="6157" max="6157" width="13.25" style="128" customWidth="1"/>
    <col min="6158" max="6159" width="8.5" style="128" customWidth="1"/>
    <col min="6160" max="6162" width="5.875" style="128" customWidth="1"/>
    <col min="6163" max="6163" width="1.375" style="128" customWidth="1"/>
    <col min="6164" max="6165" width="18.125" style="128" customWidth="1"/>
    <col min="6166" max="6173" width="5.625" style="128" customWidth="1"/>
    <col min="6174" max="6202" width="3.75" style="128" customWidth="1"/>
    <col min="6203" max="6210" width="4.75" style="128" customWidth="1"/>
    <col min="6211" max="6211" width="6.5" style="128" customWidth="1"/>
    <col min="6212" max="6216" width="3.75" style="128" customWidth="1"/>
    <col min="6217" max="6217" width="4" style="128" customWidth="1"/>
    <col min="6218" max="6218" width="2.875" style="128" customWidth="1"/>
    <col min="6219" max="6219" width="3.625" style="128" customWidth="1"/>
    <col min="6220" max="6401" width="9" style="128"/>
    <col min="6402" max="6402" width="1" style="128" customWidth="1"/>
    <col min="6403" max="6403" width="4.625" style="128" customWidth="1"/>
    <col min="6404" max="6404" width="2.125" style="128" customWidth="1"/>
    <col min="6405" max="6405" width="6.5" style="128" customWidth="1"/>
    <col min="6406" max="6406" width="1.875" style="128" customWidth="1"/>
    <col min="6407" max="6407" width="7.625" style="128" customWidth="1"/>
    <col min="6408" max="6408" width="4.625" style="128" customWidth="1"/>
    <col min="6409" max="6409" width="10.625" style="128" customWidth="1"/>
    <col min="6410" max="6410" width="7.625" style="128" customWidth="1"/>
    <col min="6411" max="6411" width="3.375" style="128" customWidth="1"/>
    <col min="6412" max="6412" width="12.625" style="128" customWidth="1"/>
    <col min="6413" max="6413" width="13.25" style="128" customWidth="1"/>
    <col min="6414" max="6415" width="8.5" style="128" customWidth="1"/>
    <col min="6416" max="6418" width="5.875" style="128" customWidth="1"/>
    <col min="6419" max="6419" width="1.375" style="128" customWidth="1"/>
    <col min="6420" max="6421" width="18.125" style="128" customWidth="1"/>
    <col min="6422" max="6429" width="5.625" style="128" customWidth="1"/>
    <col min="6430" max="6458" width="3.75" style="128" customWidth="1"/>
    <col min="6459" max="6466" width="4.75" style="128" customWidth="1"/>
    <col min="6467" max="6467" width="6.5" style="128" customWidth="1"/>
    <col min="6468" max="6472" width="3.75" style="128" customWidth="1"/>
    <col min="6473" max="6473" width="4" style="128" customWidth="1"/>
    <col min="6474" max="6474" width="2.875" style="128" customWidth="1"/>
    <col min="6475" max="6475" width="3.625" style="128" customWidth="1"/>
    <col min="6476" max="6657" width="9" style="128"/>
    <col min="6658" max="6658" width="1" style="128" customWidth="1"/>
    <col min="6659" max="6659" width="4.625" style="128" customWidth="1"/>
    <col min="6660" max="6660" width="2.125" style="128" customWidth="1"/>
    <col min="6661" max="6661" width="6.5" style="128" customWidth="1"/>
    <col min="6662" max="6662" width="1.875" style="128" customWidth="1"/>
    <col min="6663" max="6663" width="7.625" style="128" customWidth="1"/>
    <col min="6664" max="6664" width="4.625" style="128" customWidth="1"/>
    <col min="6665" max="6665" width="10.625" style="128" customWidth="1"/>
    <col min="6666" max="6666" width="7.625" style="128" customWidth="1"/>
    <col min="6667" max="6667" width="3.375" style="128" customWidth="1"/>
    <col min="6668" max="6668" width="12.625" style="128" customWidth="1"/>
    <col min="6669" max="6669" width="13.25" style="128" customWidth="1"/>
    <col min="6670" max="6671" width="8.5" style="128" customWidth="1"/>
    <col min="6672" max="6674" width="5.875" style="128" customWidth="1"/>
    <col min="6675" max="6675" width="1.375" style="128" customWidth="1"/>
    <col min="6676" max="6677" width="18.125" style="128" customWidth="1"/>
    <col min="6678" max="6685" width="5.625" style="128" customWidth="1"/>
    <col min="6686" max="6714" width="3.75" style="128" customWidth="1"/>
    <col min="6715" max="6722" width="4.75" style="128" customWidth="1"/>
    <col min="6723" max="6723" width="6.5" style="128" customWidth="1"/>
    <col min="6724" max="6728" width="3.75" style="128" customWidth="1"/>
    <col min="6729" max="6729" width="4" style="128" customWidth="1"/>
    <col min="6730" max="6730" width="2.875" style="128" customWidth="1"/>
    <col min="6731" max="6731" width="3.625" style="128" customWidth="1"/>
    <col min="6732" max="6913" width="9" style="128"/>
    <col min="6914" max="6914" width="1" style="128" customWidth="1"/>
    <col min="6915" max="6915" width="4.625" style="128" customWidth="1"/>
    <col min="6916" max="6916" width="2.125" style="128" customWidth="1"/>
    <col min="6917" max="6917" width="6.5" style="128" customWidth="1"/>
    <col min="6918" max="6918" width="1.875" style="128" customWidth="1"/>
    <col min="6919" max="6919" width="7.625" style="128" customWidth="1"/>
    <col min="6920" max="6920" width="4.625" style="128" customWidth="1"/>
    <col min="6921" max="6921" width="10.625" style="128" customWidth="1"/>
    <col min="6922" max="6922" width="7.625" style="128" customWidth="1"/>
    <col min="6923" max="6923" width="3.375" style="128" customWidth="1"/>
    <col min="6924" max="6924" width="12.625" style="128" customWidth="1"/>
    <col min="6925" max="6925" width="13.25" style="128" customWidth="1"/>
    <col min="6926" max="6927" width="8.5" style="128" customWidth="1"/>
    <col min="6928" max="6930" width="5.875" style="128" customWidth="1"/>
    <col min="6931" max="6931" width="1.375" style="128" customWidth="1"/>
    <col min="6932" max="6933" width="18.125" style="128" customWidth="1"/>
    <col min="6934" max="6941" width="5.625" style="128" customWidth="1"/>
    <col min="6942" max="6970" width="3.75" style="128" customWidth="1"/>
    <col min="6971" max="6978" width="4.75" style="128" customWidth="1"/>
    <col min="6979" max="6979" width="6.5" style="128" customWidth="1"/>
    <col min="6980" max="6984" width="3.75" style="128" customWidth="1"/>
    <col min="6985" max="6985" width="4" style="128" customWidth="1"/>
    <col min="6986" max="6986" width="2.875" style="128" customWidth="1"/>
    <col min="6987" max="6987" width="3.625" style="128" customWidth="1"/>
    <col min="6988" max="7169" width="9" style="128"/>
    <col min="7170" max="7170" width="1" style="128" customWidth="1"/>
    <col min="7171" max="7171" width="4.625" style="128" customWidth="1"/>
    <col min="7172" max="7172" width="2.125" style="128" customWidth="1"/>
    <col min="7173" max="7173" width="6.5" style="128" customWidth="1"/>
    <col min="7174" max="7174" width="1.875" style="128" customWidth="1"/>
    <col min="7175" max="7175" width="7.625" style="128" customWidth="1"/>
    <col min="7176" max="7176" width="4.625" style="128" customWidth="1"/>
    <col min="7177" max="7177" width="10.625" style="128" customWidth="1"/>
    <col min="7178" max="7178" width="7.625" style="128" customWidth="1"/>
    <col min="7179" max="7179" width="3.375" style="128" customWidth="1"/>
    <col min="7180" max="7180" width="12.625" style="128" customWidth="1"/>
    <col min="7181" max="7181" width="13.25" style="128" customWidth="1"/>
    <col min="7182" max="7183" width="8.5" style="128" customWidth="1"/>
    <col min="7184" max="7186" width="5.875" style="128" customWidth="1"/>
    <col min="7187" max="7187" width="1.375" style="128" customWidth="1"/>
    <col min="7188" max="7189" width="18.125" style="128" customWidth="1"/>
    <col min="7190" max="7197" width="5.625" style="128" customWidth="1"/>
    <col min="7198" max="7226" width="3.75" style="128" customWidth="1"/>
    <col min="7227" max="7234" width="4.75" style="128" customWidth="1"/>
    <col min="7235" max="7235" width="6.5" style="128" customWidth="1"/>
    <col min="7236" max="7240" width="3.75" style="128" customWidth="1"/>
    <col min="7241" max="7241" width="4" style="128" customWidth="1"/>
    <col min="7242" max="7242" width="2.875" style="128" customWidth="1"/>
    <col min="7243" max="7243" width="3.625" style="128" customWidth="1"/>
    <col min="7244" max="7425" width="9" style="128"/>
    <col min="7426" max="7426" width="1" style="128" customWidth="1"/>
    <col min="7427" max="7427" width="4.625" style="128" customWidth="1"/>
    <col min="7428" max="7428" width="2.125" style="128" customWidth="1"/>
    <col min="7429" max="7429" width="6.5" style="128" customWidth="1"/>
    <col min="7430" max="7430" width="1.875" style="128" customWidth="1"/>
    <col min="7431" max="7431" width="7.625" style="128" customWidth="1"/>
    <col min="7432" max="7432" width="4.625" style="128" customWidth="1"/>
    <col min="7433" max="7433" width="10.625" style="128" customWidth="1"/>
    <col min="7434" max="7434" width="7.625" style="128" customWidth="1"/>
    <col min="7435" max="7435" width="3.375" style="128" customWidth="1"/>
    <col min="7436" max="7436" width="12.625" style="128" customWidth="1"/>
    <col min="7437" max="7437" width="13.25" style="128" customWidth="1"/>
    <col min="7438" max="7439" width="8.5" style="128" customWidth="1"/>
    <col min="7440" max="7442" width="5.875" style="128" customWidth="1"/>
    <col min="7443" max="7443" width="1.375" style="128" customWidth="1"/>
    <col min="7444" max="7445" width="18.125" style="128" customWidth="1"/>
    <col min="7446" max="7453" width="5.625" style="128" customWidth="1"/>
    <col min="7454" max="7482" width="3.75" style="128" customWidth="1"/>
    <col min="7483" max="7490" width="4.75" style="128" customWidth="1"/>
    <col min="7491" max="7491" width="6.5" style="128" customWidth="1"/>
    <col min="7492" max="7496" width="3.75" style="128" customWidth="1"/>
    <col min="7497" max="7497" width="4" style="128" customWidth="1"/>
    <col min="7498" max="7498" width="2.875" style="128" customWidth="1"/>
    <col min="7499" max="7499" width="3.625" style="128" customWidth="1"/>
    <col min="7500" max="7681" width="9" style="128"/>
    <col min="7682" max="7682" width="1" style="128" customWidth="1"/>
    <col min="7683" max="7683" width="4.625" style="128" customWidth="1"/>
    <col min="7684" max="7684" width="2.125" style="128" customWidth="1"/>
    <col min="7685" max="7685" width="6.5" style="128" customWidth="1"/>
    <col min="7686" max="7686" width="1.875" style="128" customWidth="1"/>
    <col min="7687" max="7687" width="7.625" style="128" customWidth="1"/>
    <col min="7688" max="7688" width="4.625" style="128" customWidth="1"/>
    <col min="7689" max="7689" width="10.625" style="128" customWidth="1"/>
    <col min="7690" max="7690" width="7.625" style="128" customWidth="1"/>
    <col min="7691" max="7691" width="3.375" style="128" customWidth="1"/>
    <col min="7692" max="7692" width="12.625" style="128" customWidth="1"/>
    <col min="7693" max="7693" width="13.25" style="128" customWidth="1"/>
    <col min="7694" max="7695" width="8.5" style="128" customWidth="1"/>
    <col min="7696" max="7698" width="5.875" style="128" customWidth="1"/>
    <col min="7699" max="7699" width="1.375" style="128" customWidth="1"/>
    <col min="7700" max="7701" width="18.125" style="128" customWidth="1"/>
    <col min="7702" max="7709" width="5.625" style="128" customWidth="1"/>
    <col min="7710" max="7738" width="3.75" style="128" customWidth="1"/>
    <col min="7739" max="7746" width="4.75" style="128" customWidth="1"/>
    <col min="7747" max="7747" width="6.5" style="128" customWidth="1"/>
    <col min="7748" max="7752" width="3.75" style="128" customWidth="1"/>
    <col min="7753" max="7753" width="4" style="128" customWidth="1"/>
    <col min="7754" max="7754" width="2.875" style="128" customWidth="1"/>
    <col min="7755" max="7755" width="3.625" style="128" customWidth="1"/>
    <col min="7756" max="7937" width="9" style="128"/>
    <col min="7938" max="7938" width="1" style="128" customWidth="1"/>
    <col min="7939" max="7939" width="4.625" style="128" customWidth="1"/>
    <col min="7940" max="7940" width="2.125" style="128" customWidth="1"/>
    <col min="7941" max="7941" width="6.5" style="128" customWidth="1"/>
    <col min="7942" max="7942" width="1.875" style="128" customWidth="1"/>
    <col min="7943" max="7943" width="7.625" style="128" customWidth="1"/>
    <col min="7944" max="7944" width="4.625" style="128" customWidth="1"/>
    <col min="7945" max="7945" width="10.625" style="128" customWidth="1"/>
    <col min="7946" max="7946" width="7.625" style="128" customWidth="1"/>
    <col min="7947" max="7947" width="3.375" style="128" customWidth="1"/>
    <col min="7948" max="7948" width="12.625" style="128" customWidth="1"/>
    <col min="7949" max="7949" width="13.25" style="128" customWidth="1"/>
    <col min="7950" max="7951" width="8.5" style="128" customWidth="1"/>
    <col min="7952" max="7954" width="5.875" style="128" customWidth="1"/>
    <col min="7955" max="7955" width="1.375" style="128" customWidth="1"/>
    <col min="7956" max="7957" width="18.125" style="128" customWidth="1"/>
    <col min="7958" max="7965" width="5.625" style="128" customWidth="1"/>
    <col min="7966" max="7994" width="3.75" style="128" customWidth="1"/>
    <col min="7995" max="8002" width="4.75" style="128" customWidth="1"/>
    <col min="8003" max="8003" width="6.5" style="128" customWidth="1"/>
    <col min="8004" max="8008" width="3.75" style="128" customWidth="1"/>
    <col min="8009" max="8009" width="4" style="128" customWidth="1"/>
    <col min="8010" max="8010" width="2.875" style="128" customWidth="1"/>
    <col min="8011" max="8011" width="3.625" style="128" customWidth="1"/>
    <col min="8012" max="8193" width="9" style="128"/>
    <col min="8194" max="8194" width="1" style="128" customWidth="1"/>
    <col min="8195" max="8195" width="4.625" style="128" customWidth="1"/>
    <col min="8196" max="8196" width="2.125" style="128" customWidth="1"/>
    <col min="8197" max="8197" width="6.5" style="128" customWidth="1"/>
    <col min="8198" max="8198" width="1.875" style="128" customWidth="1"/>
    <col min="8199" max="8199" width="7.625" style="128" customWidth="1"/>
    <col min="8200" max="8200" width="4.625" style="128" customWidth="1"/>
    <col min="8201" max="8201" width="10.625" style="128" customWidth="1"/>
    <col min="8202" max="8202" width="7.625" style="128" customWidth="1"/>
    <col min="8203" max="8203" width="3.375" style="128" customWidth="1"/>
    <col min="8204" max="8204" width="12.625" style="128" customWidth="1"/>
    <col min="8205" max="8205" width="13.25" style="128" customWidth="1"/>
    <col min="8206" max="8207" width="8.5" style="128" customWidth="1"/>
    <col min="8208" max="8210" width="5.875" style="128" customWidth="1"/>
    <col min="8211" max="8211" width="1.375" style="128" customWidth="1"/>
    <col min="8212" max="8213" width="18.125" style="128" customWidth="1"/>
    <col min="8214" max="8221" width="5.625" style="128" customWidth="1"/>
    <col min="8222" max="8250" width="3.75" style="128" customWidth="1"/>
    <col min="8251" max="8258" width="4.75" style="128" customWidth="1"/>
    <col min="8259" max="8259" width="6.5" style="128" customWidth="1"/>
    <col min="8260" max="8264" width="3.75" style="128" customWidth="1"/>
    <col min="8265" max="8265" width="4" style="128" customWidth="1"/>
    <col min="8266" max="8266" width="2.875" style="128" customWidth="1"/>
    <col min="8267" max="8267" width="3.625" style="128" customWidth="1"/>
    <col min="8268" max="8449" width="9" style="128"/>
    <col min="8450" max="8450" width="1" style="128" customWidth="1"/>
    <col min="8451" max="8451" width="4.625" style="128" customWidth="1"/>
    <col min="8452" max="8452" width="2.125" style="128" customWidth="1"/>
    <col min="8453" max="8453" width="6.5" style="128" customWidth="1"/>
    <col min="8454" max="8454" width="1.875" style="128" customWidth="1"/>
    <col min="8455" max="8455" width="7.625" style="128" customWidth="1"/>
    <col min="8456" max="8456" width="4.625" style="128" customWidth="1"/>
    <col min="8457" max="8457" width="10.625" style="128" customWidth="1"/>
    <col min="8458" max="8458" width="7.625" style="128" customWidth="1"/>
    <col min="8459" max="8459" width="3.375" style="128" customWidth="1"/>
    <col min="8460" max="8460" width="12.625" style="128" customWidth="1"/>
    <col min="8461" max="8461" width="13.25" style="128" customWidth="1"/>
    <col min="8462" max="8463" width="8.5" style="128" customWidth="1"/>
    <col min="8464" max="8466" width="5.875" style="128" customWidth="1"/>
    <col min="8467" max="8467" width="1.375" style="128" customWidth="1"/>
    <col min="8468" max="8469" width="18.125" style="128" customWidth="1"/>
    <col min="8470" max="8477" width="5.625" style="128" customWidth="1"/>
    <col min="8478" max="8506" width="3.75" style="128" customWidth="1"/>
    <col min="8507" max="8514" width="4.75" style="128" customWidth="1"/>
    <col min="8515" max="8515" width="6.5" style="128" customWidth="1"/>
    <col min="8516" max="8520" width="3.75" style="128" customWidth="1"/>
    <col min="8521" max="8521" width="4" style="128" customWidth="1"/>
    <col min="8522" max="8522" width="2.875" style="128" customWidth="1"/>
    <col min="8523" max="8523" width="3.625" style="128" customWidth="1"/>
    <col min="8524" max="8705" width="9" style="128"/>
    <col min="8706" max="8706" width="1" style="128" customWidth="1"/>
    <col min="8707" max="8707" width="4.625" style="128" customWidth="1"/>
    <col min="8708" max="8708" width="2.125" style="128" customWidth="1"/>
    <col min="8709" max="8709" width="6.5" style="128" customWidth="1"/>
    <col min="8710" max="8710" width="1.875" style="128" customWidth="1"/>
    <col min="8711" max="8711" width="7.625" style="128" customWidth="1"/>
    <col min="8712" max="8712" width="4.625" style="128" customWidth="1"/>
    <col min="8713" max="8713" width="10.625" style="128" customWidth="1"/>
    <col min="8714" max="8714" width="7.625" style="128" customWidth="1"/>
    <col min="8715" max="8715" width="3.375" style="128" customWidth="1"/>
    <col min="8716" max="8716" width="12.625" style="128" customWidth="1"/>
    <col min="8717" max="8717" width="13.25" style="128" customWidth="1"/>
    <col min="8718" max="8719" width="8.5" style="128" customWidth="1"/>
    <col min="8720" max="8722" width="5.875" style="128" customWidth="1"/>
    <col min="8723" max="8723" width="1.375" style="128" customWidth="1"/>
    <col min="8724" max="8725" width="18.125" style="128" customWidth="1"/>
    <col min="8726" max="8733" width="5.625" style="128" customWidth="1"/>
    <col min="8734" max="8762" width="3.75" style="128" customWidth="1"/>
    <col min="8763" max="8770" width="4.75" style="128" customWidth="1"/>
    <col min="8771" max="8771" width="6.5" style="128" customWidth="1"/>
    <col min="8772" max="8776" width="3.75" style="128" customWidth="1"/>
    <col min="8777" max="8777" width="4" style="128" customWidth="1"/>
    <col min="8778" max="8778" width="2.875" style="128" customWidth="1"/>
    <col min="8779" max="8779" width="3.625" style="128" customWidth="1"/>
    <col min="8780" max="8961" width="9" style="128"/>
    <col min="8962" max="8962" width="1" style="128" customWidth="1"/>
    <col min="8963" max="8963" width="4.625" style="128" customWidth="1"/>
    <col min="8964" max="8964" width="2.125" style="128" customWidth="1"/>
    <col min="8965" max="8965" width="6.5" style="128" customWidth="1"/>
    <col min="8966" max="8966" width="1.875" style="128" customWidth="1"/>
    <col min="8967" max="8967" width="7.625" style="128" customWidth="1"/>
    <col min="8968" max="8968" width="4.625" style="128" customWidth="1"/>
    <col min="8969" max="8969" width="10.625" style="128" customWidth="1"/>
    <col min="8970" max="8970" width="7.625" style="128" customWidth="1"/>
    <col min="8971" max="8971" width="3.375" style="128" customWidth="1"/>
    <col min="8972" max="8972" width="12.625" style="128" customWidth="1"/>
    <col min="8973" max="8973" width="13.25" style="128" customWidth="1"/>
    <col min="8974" max="8975" width="8.5" style="128" customWidth="1"/>
    <col min="8976" max="8978" width="5.875" style="128" customWidth="1"/>
    <col min="8979" max="8979" width="1.375" style="128" customWidth="1"/>
    <col min="8980" max="8981" width="18.125" style="128" customWidth="1"/>
    <col min="8982" max="8989" width="5.625" style="128" customWidth="1"/>
    <col min="8990" max="9018" width="3.75" style="128" customWidth="1"/>
    <col min="9019" max="9026" width="4.75" style="128" customWidth="1"/>
    <col min="9027" max="9027" width="6.5" style="128" customWidth="1"/>
    <col min="9028" max="9032" width="3.75" style="128" customWidth="1"/>
    <col min="9033" max="9033" width="4" style="128" customWidth="1"/>
    <col min="9034" max="9034" width="2.875" style="128" customWidth="1"/>
    <col min="9035" max="9035" width="3.625" style="128" customWidth="1"/>
    <col min="9036" max="9217" width="9" style="128"/>
    <col min="9218" max="9218" width="1" style="128" customWidth="1"/>
    <col min="9219" max="9219" width="4.625" style="128" customWidth="1"/>
    <col min="9220" max="9220" width="2.125" style="128" customWidth="1"/>
    <col min="9221" max="9221" width="6.5" style="128" customWidth="1"/>
    <col min="9222" max="9222" width="1.875" style="128" customWidth="1"/>
    <col min="9223" max="9223" width="7.625" style="128" customWidth="1"/>
    <col min="9224" max="9224" width="4.625" style="128" customWidth="1"/>
    <col min="9225" max="9225" width="10.625" style="128" customWidth="1"/>
    <col min="9226" max="9226" width="7.625" style="128" customWidth="1"/>
    <col min="9227" max="9227" width="3.375" style="128" customWidth="1"/>
    <col min="9228" max="9228" width="12.625" style="128" customWidth="1"/>
    <col min="9229" max="9229" width="13.25" style="128" customWidth="1"/>
    <col min="9230" max="9231" width="8.5" style="128" customWidth="1"/>
    <col min="9232" max="9234" width="5.875" style="128" customWidth="1"/>
    <col min="9235" max="9235" width="1.375" style="128" customWidth="1"/>
    <col min="9236" max="9237" width="18.125" style="128" customWidth="1"/>
    <col min="9238" max="9245" width="5.625" style="128" customWidth="1"/>
    <col min="9246" max="9274" width="3.75" style="128" customWidth="1"/>
    <col min="9275" max="9282" width="4.75" style="128" customWidth="1"/>
    <col min="9283" max="9283" width="6.5" style="128" customWidth="1"/>
    <col min="9284" max="9288" width="3.75" style="128" customWidth="1"/>
    <col min="9289" max="9289" width="4" style="128" customWidth="1"/>
    <col min="9290" max="9290" width="2.875" style="128" customWidth="1"/>
    <col min="9291" max="9291" width="3.625" style="128" customWidth="1"/>
    <col min="9292" max="9473" width="9" style="128"/>
    <col min="9474" max="9474" width="1" style="128" customWidth="1"/>
    <col min="9475" max="9475" width="4.625" style="128" customWidth="1"/>
    <col min="9476" max="9476" width="2.125" style="128" customWidth="1"/>
    <col min="9477" max="9477" width="6.5" style="128" customWidth="1"/>
    <col min="9478" max="9478" width="1.875" style="128" customWidth="1"/>
    <col min="9479" max="9479" width="7.625" style="128" customWidth="1"/>
    <col min="9480" max="9480" width="4.625" style="128" customWidth="1"/>
    <col min="9481" max="9481" width="10.625" style="128" customWidth="1"/>
    <col min="9482" max="9482" width="7.625" style="128" customWidth="1"/>
    <col min="9483" max="9483" width="3.375" style="128" customWidth="1"/>
    <col min="9484" max="9484" width="12.625" style="128" customWidth="1"/>
    <col min="9485" max="9485" width="13.25" style="128" customWidth="1"/>
    <col min="9486" max="9487" width="8.5" style="128" customWidth="1"/>
    <col min="9488" max="9490" width="5.875" style="128" customWidth="1"/>
    <col min="9491" max="9491" width="1.375" style="128" customWidth="1"/>
    <col min="9492" max="9493" width="18.125" style="128" customWidth="1"/>
    <col min="9494" max="9501" width="5.625" style="128" customWidth="1"/>
    <col min="9502" max="9530" width="3.75" style="128" customWidth="1"/>
    <col min="9531" max="9538" width="4.75" style="128" customWidth="1"/>
    <col min="9539" max="9539" width="6.5" style="128" customWidth="1"/>
    <col min="9540" max="9544" width="3.75" style="128" customWidth="1"/>
    <col min="9545" max="9545" width="4" style="128" customWidth="1"/>
    <col min="9546" max="9546" width="2.875" style="128" customWidth="1"/>
    <col min="9547" max="9547" width="3.625" style="128" customWidth="1"/>
    <col min="9548" max="9729" width="9" style="128"/>
    <col min="9730" max="9730" width="1" style="128" customWidth="1"/>
    <col min="9731" max="9731" width="4.625" style="128" customWidth="1"/>
    <col min="9732" max="9732" width="2.125" style="128" customWidth="1"/>
    <col min="9733" max="9733" width="6.5" style="128" customWidth="1"/>
    <col min="9734" max="9734" width="1.875" style="128" customWidth="1"/>
    <col min="9735" max="9735" width="7.625" style="128" customWidth="1"/>
    <col min="9736" max="9736" width="4.625" style="128" customWidth="1"/>
    <col min="9737" max="9737" width="10.625" style="128" customWidth="1"/>
    <col min="9738" max="9738" width="7.625" style="128" customWidth="1"/>
    <col min="9739" max="9739" width="3.375" style="128" customWidth="1"/>
    <col min="9740" max="9740" width="12.625" style="128" customWidth="1"/>
    <col min="9741" max="9741" width="13.25" style="128" customWidth="1"/>
    <col min="9742" max="9743" width="8.5" style="128" customWidth="1"/>
    <col min="9744" max="9746" width="5.875" style="128" customWidth="1"/>
    <col min="9747" max="9747" width="1.375" style="128" customWidth="1"/>
    <col min="9748" max="9749" width="18.125" style="128" customWidth="1"/>
    <col min="9750" max="9757" width="5.625" style="128" customWidth="1"/>
    <col min="9758" max="9786" width="3.75" style="128" customWidth="1"/>
    <col min="9787" max="9794" width="4.75" style="128" customWidth="1"/>
    <col min="9795" max="9795" width="6.5" style="128" customWidth="1"/>
    <col min="9796" max="9800" width="3.75" style="128" customWidth="1"/>
    <col min="9801" max="9801" width="4" style="128" customWidth="1"/>
    <col min="9802" max="9802" width="2.875" style="128" customWidth="1"/>
    <col min="9803" max="9803" width="3.625" style="128" customWidth="1"/>
    <col min="9804" max="9985" width="9" style="128"/>
    <col min="9986" max="9986" width="1" style="128" customWidth="1"/>
    <col min="9987" max="9987" width="4.625" style="128" customWidth="1"/>
    <col min="9988" max="9988" width="2.125" style="128" customWidth="1"/>
    <col min="9989" max="9989" width="6.5" style="128" customWidth="1"/>
    <col min="9990" max="9990" width="1.875" style="128" customWidth="1"/>
    <col min="9991" max="9991" width="7.625" style="128" customWidth="1"/>
    <col min="9992" max="9992" width="4.625" style="128" customWidth="1"/>
    <col min="9993" max="9993" width="10.625" style="128" customWidth="1"/>
    <col min="9994" max="9994" width="7.625" style="128" customWidth="1"/>
    <col min="9995" max="9995" width="3.375" style="128" customWidth="1"/>
    <col min="9996" max="9996" width="12.625" style="128" customWidth="1"/>
    <col min="9997" max="9997" width="13.25" style="128" customWidth="1"/>
    <col min="9998" max="9999" width="8.5" style="128" customWidth="1"/>
    <col min="10000" max="10002" width="5.875" style="128" customWidth="1"/>
    <col min="10003" max="10003" width="1.375" style="128" customWidth="1"/>
    <col min="10004" max="10005" width="18.125" style="128" customWidth="1"/>
    <col min="10006" max="10013" width="5.625" style="128" customWidth="1"/>
    <col min="10014" max="10042" width="3.75" style="128" customWidth="1"/>
    <col min="10043" max="10050" width="4.75" style="128" customWidth="1"/>
    <col min="10051" max="10051" width="6.5" style="128" customWidth="1"/>
    <col min="10052" max="10056" width="3.75" style="128" customWidth="1"/>
    <col min="10057" max="10057" width="4" style="128" customWidth="1"/>
    <col min="10058" max="10058" width="2.875" style="128" customWidth="1"/>
    <col min="10059" max="10059" width="3.625" style="128" customWidth="1"/>
    <col min="10060" max="10241" width="9" style="128"/>
    <col min="10242" max="10242" width="1" style="128" customWidth="1"/>
    <col min="10243" max="10243" width="4.625" style="128" customWidth="1"/>
    <col min="10244" max="10244" width="2.125" style="128" customWidth="1"/>
    <col min="10245" max="10245" width="6.5" style="128" customWidth="1"/>
    <col min="10246" max="10246" width="1.875" style="128" customWidth="1"/>
    <col min="10247" max="10247" width="7.625" style="128" customWidth="1"/>
    <col min="10248" max="10248" width="4.625" style="128" customWidth="1"/>
    <col min="10249" max="10249" width="10.625" style="128" customWidth="1"/>
    <col min="10250" max="10250" width="7.625" style="128" customWidth="1"/>
    <col min="10251" max="10251" width="3.375" style="128" customWidth="1"/>
    <col min="10252" max="10252" width="12.625" style="128" customWidth="1"/>
    <col min="10253" max="10253" width="13.25" style="128" customWidth="1"/>
    <col min="10254" max="10255" width="8.5" style="128" customWidth="1"/>
    <col min="10256" max="10258" width="5.875" style="128" customWidth="1"/>
    <col min="10259" max="10259" width="1.375" style="128" customWidth="1"/>
    <col min="10260" max="10261" width="18.125" style="128" customWidth="1"/>
    <col min="10262" max="10269" width="5.625" style="128" customWidth="1"/>
    <col min="10270" max="10298" width="3.75" style="128" customWidth="1"/>
    <col min="10299" max="10306" width="4.75" style="128" customWidth="1"/>
    <col min="10307" max="10307" width="6.5" style="128" customWidth="1"/>
    <col min="10308" max="10312" width="3.75" style="128" customWidth="1"/>
    <col min="10313" max="10313" width="4" style="128" customWidth="1"/>
    <col min="10314" max="10314" width="2.875" style="128" customWidth="1"/>
    <col min="10315" max="10315" width="3.625" style="128" customWidth="1"/>
    <col min="10316" max="10497" width="9" style="128"/>
    <col min="10498" max="10498" width="1" style="128" customWidth="1"/>
    <col min="10499" max="10499" width="4.625" style="128" customWidth="1"/>
    <col min="10500" max="10500" width="2.125" style="128" customWidth="1"/>
    <col min="10501" max="10501" width="6.5" style="128" customWidth="1"/>
    <col min="10502" max="10502" width="1.875" style="128" customWidth="1"/>
    <col min="10503" max="10503" width="7.625" style="128" customWidth="1"/>
    <col min="10504" max="10504" width="4.625" style="128" customWidth="1"/>
    <col min="10505" max="10505" width="10.625" style="128" customWidth="1"/>
    <col min="10506" max="10506" width="7.625" style="128" customWidth="1"/>
    <col min="10507" max="10507" width="3.375" style="128" customWidth="1"/>
    <col min="10508" max="10508" width="12.625" style="128" customWidth="1"/>
    <col min="10509" max="10509" width="13.25" style="128" customWidth="1"/>
    <col min="10510" max="10511" width="8.5" style="128" customWidth="1"/>
    <col min="10512" max="10514" width="5.875" style="128" customWidth="1"/>
    <col min="10515" max="10515" width="1.375" style="128" customWidth="1"/>
    <col min="10516" max="10517" width="18.125" style="128" customWidth="1"/>
    <col min="10518" max="10525" width="5.625" style="128" customWidth="1"/>
    <col min="10526" max="10554" width="3.75" style="128" customWidth="1"/>
    <col min="10555" max="10562" width="4.75" style="128" customWidth="1"/>
    <col min="10563" max="10563" width="6.5" style="128" customWidth="1"/>
    <col min="10564" max="10568" width="3.75" style="128" customWidth="1"/>
    <col min="10569" max="10569" width="4" style="128" customWidth="1"/>
    <col min="10570" max="10570" width="2.875" style="128" customWidth="1"/>
    <col min="10571" max="10571" width="3.625" style="128" customWidth="1"/>
    <col min="10572" max="10753" width="9" style="128"/>
    <col min="10754" max="10754" width="1" style="128" customWidth="1"/>
    <col min="10755" max="10755" width="4.625" style="128" customWidth="1"/>
    <col min="10756" max="10756" width="2.125" style="128" customWidth="1"/>
    <col min="10757" max="10757" width="6.5" style="128" customWidth="1"/>
    <col min="10758" max="10758" width="1.875" style="128" customWidth="1"/>
    <col min="10759" max="10759" width="7.625" style="128" customWidth="1"/>
    <col min="10760" max="10760" width="4.625" style="128" customWidth="1"/>
    <col min="10761" max="10761" width="10.625" style="128" customWidth="1"/>
    <col min="10762" max="10762" width="7.625" style="128" customWidth="1"/>
    <col min="10763" max="10763" width="3.375" style="128" customWidth="1"/>
    <col min="10764" max="10764" width="12.625" style="128" customWidth="1"/>
    <col min="10765" max="10765" width="13.25" style="128" customWidth="1"/>
    <col min="10766" max="10767" width="8.5" style="128" customWidth="1"/>
    <col min="10768" max="10770" width="5.875" style="128" customWidth="1"/>
    <col min="10771" max="10771" width="1.375" style="128" customWidth="1"/>
    <col min="10772" max="10773" width="18.125" style="128" customWidth="1"/>
    <col min="10774" max="10781" width="5.625" style="128" customWidth="1"/>
    <col min="10782" max="10810" width="3.75" style="128" customWidth="1"/>
    <col min="10811" max="10818" width="4.75" style="128" customWidth="1"/>
    <col min="10819" max="10819" width="6.5" style="128" customWidth="1"/>
    <col min="10820" max="10824" width="3.75" style="128" customWidth="1"/>
    <col min="10825" max="10825" width="4" style="128" customWidth="1"/>
    <col min="10826" max="10826" width="2.875" style="128" customWidth="1"/>
    <col min="10827" max="10827" width="3.625" style="128" customWidth="1"/>
    <col min="10828" max="11009" width="9" style="128"/>
    <col min="11010" max="11010" width="1" style="128" customWidth="1"/>
    <col min="11011" max="11011" width="4.625" style="128" customWidth="1"/>
    <col min="11012" max="11012" width="2.125" style="128" customWidth="1"/>
    <col min="11013" max="11013" width="6.5" style="128" customWidth="1"/>
    <col min="11014" max="11014" width="1.875" style="128" customWidth="1"/>
    <col min="11015" max="11015" width="7.625" style="128" customWidth="1"/>
    <col min="11016" max="11016" width="4.625" style="128" customWidth="1"/>
    <col min="11017" max="11017" width="10.625" style="128" customWidth="1"/>
    <col min="11018" max="11018" width="7.625" style="128" customWidth="1"/>
    <col min="11019" max="11019" width="3.375" style="128" customWidth="1"/>
    <col min="11020" max="11020" width="12.625" style="128" customWidth="1"/>
    <col min="11021" max="11021" width="13.25" style="128" customWidth="1"/>
    <col min="11022" max="11023" width="8.5" style="128" customWidth="1"/>
    <col min="11024" max="11026" width="5.875" style="128" customWidth="1"/>
    <col min="11027" max="11027" width="1.375" style="128" customWidth="1"/>
    <col min="11028" max="11029" width="18.125" style="128" customWidth="1"/>
    <col min="11030" max="11037" width="5.625" style="128" customWidth="1"/>
    <col min="11038" max="11066" width="3.75" style="128" customWidth="1"/>
    <col min="11067" max="11074" width="4.75" style="128" customWidth="1"/>
    <col min="11075" max="11075" width="6.5" style="128" customWidth="1"/>
    <col min="11076" max="11080" width="3.75" style="128" customWidth="1"/>
    <col min="11081" max="11081" width="4" style="128" customWidth="1"/>
    <col min="11082" max="11082" width="2.875" style="128" customWidth="1"/>
    <col min="11083" max="11083" width="3.625" style="128" customWidth="1"/>
    <col min="11084" max="11265" width="9" style="128"/>
    <col min="11266" max="11266" width="1" style="128" customWidth="1"/>
    <col min="11267" max="11267" width="4.625" style="128" customWidth="1"/>
    <col min="11268" max="11268" width="2.125" style="128" customWidth="1"/>
    <col min="11269" max="11269" width="6.5" style="128" customWidth="1"/>
    <col min="11270" max="11270" width="1.875" style="128" customWidth="1"/>
    <col min="11271" max="11271" width="7.625" style="128" customWidth="1"/>
    <col min="11272" max="11272" width="4.625" style="128" customWidth="1"/>
    <col min="11273" max="11273" width="10.625" style="128" customWidth="1"/>
    <col min="11274" max="11274" width="7.625" style="128" customWidth="1"/>
    <col min="11275" max="11275" width="3.375" style="128" customWidth="1"/>
    <col min="11276" max="11276" width="12.625" style="128" customWidth="1"/>
    <col min="11277" max="11277" width="13.25" style="128" customWidth="1"/>
    <col min="11278" max="11279" width="8.5" style="128" customWidth="1"/>
    <col min="11280" max="11282" width="5.875" style="128" customWidth="1"/>
    <col min="11283" max="11283" width="1.375" style="128" customWidth="1"/>
    <col min="11284" max="11285" width="18.125" style="128" customWidth="1"/>
    <col min="11286" max="11293" width="5.625" style="128" customWidth="1"/>
    <col min="11294" max="11322" width="3.75" style="128" customWidth="1"/>
    <col min="11323" max="11330" width="4.75" style="128" customWidth="1"/>
    <col min="11331" max="11331" width="6.5" style="128" customWidth="1"/>
    <col min="11332" max="11336" width="3.75" style="128" customWidth="1"/>
    <col min="11337" max="11337" width="4" style="128" customWidth="1"/>
    <col min="11338" max="11338" width="2.875" style="128" customWidth="1"/>
    <col min="11339" max="11339" width="3.625" style="128" customWidth="1"/>
    <col min="11340" max="11521" width="9" style="128"/>
    <col min="11522" max="11522" width="1" style="128" customWidth="1"/>
    <col min="11523" max="11523" width="4.625" style="128" customWidth="1"/>
    <col min="11524" max="11524" width="2.125" style="128" customWidth="1"/>
    <col min="11525" max="11525" width="6.5" style="128" customWidth="1"/>
    <col min="11526" max="11526" width="1.875" style="128" customWidth="1"/>
    <col min="11527" max="11527" width="7.625" style="128" customWidth="1"/>
    <col min="11528" max="11528" width="4.625" style="128" customWidth="1"/>
    <col min="11529" max="11529" width="10.625" style="128" customWidth="1"/>
    <col min="11530" max="11530" width="7.625" style="128" customWidth="1"/>
    <col min="11531" max="11531" width="3.375" style="128" customWidth="1"/>
    <col min="11532" max="11532" width="12.625" style="128" customWidth="1"/>
    <col min="11533" max="11533" width="13.25" style="128" customWidth="1"/>
    <col min="11534" max="11535" width="8.5" style="128" customWidth="1"/>
    <col min="11536" max="11538" width="5.875" style="128" customWidth="1"/>
    <col min="11539" max="11539" width="1.375" style="128" customWidth="1"/>
    <col min="11540" max="11541" width="18.125" style="128" customWidth="1"/>
    <col min="11542" max="11549" width="5.625" style="128" customWidth="1"/>
    <col min="11550" max="11578" width="3.75" style="128" customWidth="1"/>
    <col min="11579" max="11586" width="4.75" style="128" customWidth="1"/>
    <col min="11587" max="11587" width="6.5" style="128" customWidth="1"/>
    <col min="11588" max="11592" width="3.75" style="128" customWidth="1"/>
    <col min="11593" max="11593" width="4" style="128" customWidth="1"/>
    <col min="11594" max="11594" width="2.875" style="128" customWidth="1"/>
    <col min="11595" max="11595" width="3.625" style="128" customWidth="1"/>
    <col min="11596" max="11777" width="9" style="128"/>
    <col min="11778" max="11778" width="1" style="128" customWidth="1"/>
    <col min="11779" max="11779" width="4.625" style="128" customWidth="1"/>
    <col min="11780" max="11780" width="2.125" style="128" customWidth="1"/>
    <col min="11781" max="11781" width="6.5" style="128" customWidth="1"/>
    <col min="11782" max="11782" width="1.875" style="128" customWidth="1"/>
    <col min="11783" max="11783" width="7.625" style="128" customWidth="1"/>
    <col min="11784" max="11784" width="4.625" style="128" customWidth="1"/>
    <col min="11785" max="11785" width="10.625" style="128" customWidth="1"/>
    <col min="11786" max="11786" width="7.625" style="128" customWidth="1"/>
    <col min="11787" max="11787" width="3.375" style="128" customWidth="1"/>
    <col min="11788" max="11788" width="12.625" style="128" customWidth="1"/>
    <col min="11789" max="11789" width="13.25" style="128" customWidth="1"/>
    <col min="11790" max="11791" width="8.5" style="128" customWidth="1"/>
    <col min="11792" max="11794" width="5.875" style="128" customWidth="1"/>
    <col min="11795" max="11795" width="1.375" style="128" customWidth="1"/>
    <col min="11796" max="11797" width="18.125" style="128" customWidth="1"/>
    <col min="11798" max="11805" width="5.625" style="128" customWidth="1"/>
    <col min="11806" max="11834" width="3.75" style="128" customWidth="1"/>
    <col min="11835" max="11842" width="4.75" style="128" customWidth="1"/>
    <col min="11843" max="11843" width="6.5" style="128" customWidth="1"/>
    <col min="11844" max="11848" width="3.75" style="128" customWidth="1"/>
    <col min="11849" max="11849" width="4" style="128" customWidth="1"/>
    <col min="11850" max="11850" width="2.875" style="128" customWidth="1"/>
    <col min="11851" max="11851" width="3.625" style="128" customWidth="1"/>
    <col min="11852" max="12033" width="9" style="128"/>
    <col min="12034" max="12034" width="1" style="128" customWidth="1"/>
    <col min="12035" max="12035" width="4.625" style="128" customWidth="1"/>
    <col min="12036" max="12036" width="2.125" style="128" customWidth="1"/>
    <col min="12037" max="12037" width="6.5" style="128" customWidth="1"/>
    <col min="12038" max="12038" width="1.875" style="128" customWidth="1"/>
    <col min="12039" max="12039" width="7.625" style="128" customWidth="1"/>
    <col min="12040" max="12040" width="4.625" style="128" customWidth="1"/>
    <col min="12041" max="12041" width="10.625" style="128" customWidth="1"/>
    <col min="12042" max="12042" width="7.625" style="128" customWidth="1"/>
    <col min="12043" max="12043" width="3.375" style="128" customWidth="1"/>
    <col min="12044" max="12044" width="12.625" style="128" customWidth="1"/>
    <col min="12045" max="12045" width="13.25" style="128" customWidth="1"/>
    <col min="12046" max="12047" width="8.5" style="128" customWidth="1"/>
    <col min="12048" max="12050" width="5.875" style="128" customWidth="1"/>
    <col min="12051" max="12051" width="1.375" style="128" customWidth="1"/>
    <col min="12052" max="12053" width="18.125" style="128" customWidth="1"/>
    <col min="12054" max="12061" width="5.625" style="128" customWidth="1"/>
    <col min="12062" max="12090" width="3.75" style="128" customWidth="1"/>
    <col min="12091" max="12098" width="4.75" style="128" customWidth="1"/>
    <col min="12099" max="12099" width="6.5" style="128" customWidth="1"/>
    <col min="12100" max="12104" width="3.75" style="128" customWidth="1"/>
    <col min="12105" max="12105" width="4" style="128" customWidth="1"/>
    <col min="12106" max="12106" width="2.875" style="128" customWidth="1"/>
    <col min="12107" max="12107" width="3.625" style="128" customWidth="1"/>
    <col min="12108" max="12289" width="9" style="128"/>
    <col min="12290" max="12290" width="1" style="128" customWidth="1"/>
    <col min="12291" max="12291" width="4.625" style="128" customWidth="1"/>
    <col min="12292" max="12292" width="2.125" style="128" customWidth="1"/>
    <col min="12293" max="12293" width="6.5" style="128" customWidth="1"/>
    <col min="12294" max="12294" width="1.875" style="128" customWidth="1"/>
    <col min="12295" max="12295" width="7.625" style="128" customWidth="1"/>
    <col min="12296" max="12296" width="4.625" style="128" customWidth="1"/>
    <col min="12297" max="12297" width="10.625" style="128" customWidth="1"/>
    <col min="12298" max="12298" width="7.625" style="128" customWidth="1"/>
    <col min="12299" max="12299" width="3.375" style="128" customWidth="1"/>
    <col min="12300" max="12300" width="12.625" style="128" customWidth="1"/>
    <col min="12301" max="12301" width="13.25" style="128" customWidth="1"/>
    <col min="12302" max="12303" width="8.5" style="128" customWidth="1"/>
    <col min="12304" max="12306" width="5.875" style="128" customWidth="1"/>
    <col min="12307" max="12307" width="1.375" style="128" customWidth="1"/>
    <col min="12308" max="12309" width="18.125" style="128" customWidth="1"/>
    <col min="12310" max="12317" width="5.625" style="128" customWidth="1"/>
    <col min="12318" max="12346" width="3.75" style="128" customWidth="1"/>
    <col min="12347" max="12354" width="4.75" style="128" customWidth="1"/>
    <col min="12355" max="12355" width="6.5" style="128" customWidth="1"/>
    <col min="12356" max="12360" width="3.75" style="128" customWidth="1"/>
    <col min="12361" max="12361" width="4" style="128" customWidth="1"/>
    <col min="12362" max="12362" width="2.875" style="128" customWidth="1"/>
    <col min="12363" max="12363" width="3.625" style="128" customWidth="1"/>
    <col min="12364" max="12545" width="9" style="128"/>
    <col min="12546" max="12546" width="1" style="128" customWidth="1"/>
    <col min="12547" max="12547" width="4.625" style="128" customWidth="1"/>
    <col min="12548" max="12548" width="2.125" style="128" customWidth="1"/>
    <col min="12549" max="12549" width="6.5" style="128" customWidth="1"/>
    <col min="12550" max="12550" width="1.875" style="128" customWidth="1"/>
    <col min="12551" max="12551" width="7.625" style="128" customWidth="1"/>
    <col min="12552" max="12552" width="4.625" style="128" customWidth="1"/>
    <col min="12553" max="12553" width="10.625" style="128" customWidth="1"/>
    <col min="12554" max="12554" width="7.625" style="128" customWidth="1"/>
    <col min="12555" max="12555" width="3.375" style="128" customWidth="1"/>
    <col min="12556" max="12556" width="12.625" style="128" customWidth="1"/>
    <col min="12557" max="12557" width="13.25" style="128" customWidth="1"/>
    <col min="12558" max="12559" width="8.5" style="128" customWidth="1"/>
    <col min="12560" max="12562" width="5.875" style="128" customWidth="1"/>
    <col min="12563" max="12563" width="1.375" style="128" customWidth="1"/>
    <col min="12564" max="12565" width="18.125" style="128" customWidth="1"/>
    <col min="12566" max="12573" width="5.625" style="128" customWidth="1"/>
    <col min="12574" max="12602" width="3.75" style="128" customWidth="1"/>
    <col min="12603" max="12610" width="4.75" style="128" customWidth="1"/>
    <col min="12611" max="12611" width="6.5" style="128" customWidth="1"/>
    <col min="12612" max="12616" width="3.75" style="128" customWidth="1"/>
    <col min="12617" max="12617" width="4" style="128" customWidth="1"/>
    <col min="12618" max="12618" width="2.875" style="128" customWidth="1"/>
    <col min="12619" max="12619" width="3.625" style="128" customWidth="1"/>
    <col min="12620" max="12801" width="9" style="128"/>
    <col min="12802" max="12802" width="1" style="128" customWidth="1"/>
    <col min="12803" max="12803" width="4.625" style="128" customWidth="1"/>
    <col min="12804" max="12804" width="2.125" style="128" customWidth="1"/>
    <col min="12805" max="12805" width="6.5" style="128" customWidth="1"/>
    <col min="12806" max="12806" width="1.875" style="128" customWidth="1"/>
    <col min="12807" max="12807" width="7.625" style="128" customWidth="1"/>
    <col min="12808" max="12808" width="4.625" style="128" customWidth="1"/>
    <col min="12809" max="12809" width="10.625" style="128" customWidth="1"/>
    <col min="12810" max="12810" width="7.625" style="128" customWidth="1"/>
    <col min="12811" max="12811" width="3.375" style="128" customWidth="1"/>
    <col min="12812" max="12812" width="12.625" style="128" customWidth="1"/>
    <col min="12813" max="12813" width="13.25" style="128" customWidth="1"/>
    <col min="12814" max="12815" width="8.5" style="128" customWidth="1"/>
    <col min="12816" max="12818" width="5.875" style="128" customWidth="1"/>
    <col min="12819" max="12819" width="1.375" style="128" customWidth="1"/>
    <col min="12820" max="12821" width="18.125" style="128" customWidth="1"/>
    <col min="12822" max="12829" width="5.625" style="128" customWidth="1"/>
    <col min="12830" max="12858" width="3.75" style="128" customWidth="1"/>
    <col min="12859" max="12866" width="4.75" style="128" customWidth="1"/>
    <col min="12867" max="12867" width="6.5" style="128" customWidth="1"/>
    <col min="12868" max="12872" width="3.75" style="128" customWidth="1"/>
    <col min="12873" max="12873" width="4" style="128" customWidth="1"/>
    <col min="12874" max="12874" width="2.875" style="128" customWidth="1"/>
    <col min="12875" max="12875" width="3.625" style="128" customWidth="1"/>
    <col min="12876" max="13057" width="9" style="128"/>
    <col min="13058" max="13058" width="1" style="128" customWidth="1"/>
    <col min="13059" max="13059" width="4.625" style="128" customWidth="1"/>
    <col min="13060" max="13060" width="2.125" style="128" customWidth="1"/>
    <col min="13061" max="13061" width="6.5" style="128" customWidth="1"/>
    <col min="13062" max="13062" width="1.875" style="128" customWidth="1"/>
    <col min="13063" max="13063" width="7.625" style="128" customWidth="1"/>
    <col min="13064" max="13064" width="4.625" style="128" customWidth="1"/>
    <col min="13065" max="13065" width="10.625" style="128" customWidth="1"/>
    <col min="13066" max="13066" width="7.625" style="128" customWidth="1"/>
    <col min="13067" max="13067" width="3.375" style="128" customWidth="1"/>
    <col min="13068" max="13068" width="12.625" style="128" customWidth="1"/>
    <col min="13069" max="13069" width="13.25" style="128" customWidth="1"/>
    <col min="13070" max="13071" width="8.5" style="128" customWidth="1"/>
    <col min="13072" max="13074" width="5.875" style="128" customWidth="1"/>
    <col min="13075" max="13075" width="1.375" style="128" customWidth="1"/>
    <col min="13076" max="13077" width="18.125" style="128" customWidth="1"/>
    <col min="13078" max="13085" width="5.625" style="128" customWidth="1"/>
    <col min="13086" max="13114" width="3.75" style="128" customWidth="1"/>
    <col min="13115" max="13122" width="4.75" style="128" customWidth="1"/>
    <col min="13123" max="13123" width="6.5" style="128" customWidth="1"/>
    <col min="13124" max="13128" width="3.75" style="128" customWidth="1"/>
    <col min="13129" max="13129" width="4" style="128" customWidth="1"/>
    <col min="13130" max="13130" width="2.875" style="128" customWidth="1"/>
    <col min="13131" max="13131" width="3.625" style="128" customWidth="1"/>
    <col min="13132" max="13313" width="9" style="128"/>
    <col min="13314" max="13314" width="1" style="128" customWidth="1"/>
    <col min="13315" max="13315" width="4.625" style="128" customWidth="1"/>
    <col min="13316" max="13316" width="2.125" style="128" customWidth="1"/>
    <col min="13317" max="13317" width="6.5" style="128" customWidth="1"/>
    <col min="13318" max="13318" width="1.875" style="128" customWidth="1"/>
    <col min="13319" max="13319" width="7.625" style="128" customWidth="1"/>
    <col min="13320" max="13320" width="4.625" style="128" customWidth="1"/>
    <col min="13321" max="13321" width="10.625" style="128" customWidth="1"/>
    <col min="13322" max="13322" width="7.625" style="128" customWidth="1"/>
    <col min="13323" max="13323" width="3.375" style="128" customWidth="1"/>
    <col min="13324" max="13324" width="12.625" style="128" customWidth="1"/>
    <col min="13325" max="13325" width="13.25" style="128" customWidth="1"/>
    <col min="13326" max="13327" width="8.5" style="128" customWidth="1"/>
    <col min="13328" max="13330" width="5.875" style="128" customWidth="1"/>
    <col min="13331" max="13331" width="1.375" style="128" customWidth="1"/>
    <col min="13332" max="13333" width="18.125" style="128" customWidth="1"/>
    <col min="13334" max="13341" width="5.625" style="128" customWidth="1"/>
    <col min="13342" max="13370" width="3.75" style="128" customWidth="1"/>
    <col min="13371" max="13378" width="4.75" style="128" customWidth="1"/>
    <col min="13379" max="13379" width="6.5" style="128" customWidth="1"/>
    <col min="13380" max="13384" width="3.75" style="128" customWidth="1"/>
    <col min="13385" max="13385" width="4" style="128" customWidth="1"/>
    <col min="13386" max="13386" width="2.875" style="128" customWidth="1"/>
    <col min="13387" max="13387" width="3.625" style="128" customWidth="1"/>
    <col min="13388" max="13569" width="9" style="128"/>
    <col min="13570" max="13570" width="1" style="128" customWidth="1"/>
    <col min="13571" max="13571" width="4.625" style="128" customWidth="1"/>
    <col min="13572" max="13572" width="2.125" style="128" customWidth="1"/>
    <col min="13573" max="13573" width="6.5" style="128" customWidth="1"/>
    <col min="13574" max="13574" width="1.875" style="128" customWidth="1"/>
    <col min="13575" max="13575" width="7.625" style="128" customWidth="1"/>
    <col min="13576" max="13576" width="4.625" style="128" customWidth="1"/>
    <col min="13577" max="13577" width="10.625" style="128" customWidth="1"/>
    <col min="13578" max="13578" width="7.625" style="128" customWidth="1"/>
    <col min="13579" max="13579" width="3.375" style="128" customWidth="1"/>
    <col min="13580" max="13580" width="12.625" style="128" customWidth="1"/>
    <col min="13581" max="13581" width="13.25" style="128" customWidth="1"/>
    <col min="13582" max="13583" width="8.5" style="128" customWidth="1"/>
    <col min="13584" max="13586" width="5.875" style="128" customWidth="1"/>
    <col min="13587" max="13587" width="1.375" style="128" customWidth="1"/>
    <col min="13588" max="13589" width="18.125" style="128" customWidth="1"/>
    <col min="13590" max="13597" width="5.625" style="128" customWidth="1"/>
    <col min="13598" max="13626" width="3.75" style="128" customWidth="1"/>
    <col min="13627" max="13634" width="4.75" style="128" customWidth="1"/>
    <col min="13635" max="13635" width="6.5" style="128" customWidth="1"/>
    <col min="13636" max="13640" width="3.75" style="128" customWidth="1"/>
    <col min="13641" max="13641" width="4" style="128" customWidth="1"/>
    <col min="13642" max="13642" width="2.875" style="128" customWidth="1"/>
    <col min="13643" max="13643" width="3.625" style="128" customWidth="1"/>
    <col min="13644" max="13825" width="9" style="128"/>
    <col min="13826" max="13826" width="1" style="128" customWidth="1"/>
    <col min="13827" max="13827" width="4.625" style="128" customWidth="1"/>
    <col min="13828" max="13828" width="2.125" style="128" customWidth="1"/>
    <col min="13829" max="13829" width="6.5" style="128" customWidth="1"/>
    <col min="13830" max="13830" width="1.875" style="128" customWidth="1"/>
    <col min="13831" max="13831" width="7.625" style="128" customWidth="1"/>
    <col min="13832" max="13832" width="4.625" style="128" customWidth="1"/>
    <col min="13833" max="13833" width="10.625" style="128" customWidth="1"/>
    <col min="13834" max="13834" width="7.625" style="128" customWidth="1"/>
    <col min="13835" max="13835" width="3.375" style="128" customWidth="1"/>
    <col min="13836" max="13836" width="12.625" style="128" customWidth="1"/>
    <col min="13837" max="13837" width="13.25" style="128" customWidth="1"/>
    <col min="13838" max="13839" width="8.5" style="128" customWidth="1"/>
    <col min="13840" max="13842" width="5.875" style="128" customWidth="1"/>
    <col min="13843" max="13843" width="1.375" style="128" customWidth="1"/>
    <col min="13844" max="13845" width="18.125" style="128" customWidth="1"/>
    <col min="13846" max="13853" width="5.625" style="128" customWidth="1"/>
    <col min="13854" max="13882" width="3.75" style="128" customWidth="1"/>
    <col min="13883" max="13890" width="4.75" style="128" customWidth="1"/>
    <col min="13891" max="13891" width="6.5" style="128" customWidth="1"/>
    <col min="13892" max="13896" width="3.75" style="128" customWidth="1"/>
    <col min="13897" max="13897" width="4" style="128" customWidth="1"/>
    <col min="13898" max="13898" width="2.875" style="128" customWidth="1"/>
    <col min="13899" max="13899" width="3.625" style="128" customWidth="1"/>
    <col min="13900" max="14081" width="9" style="128"/>
    <col min="14082" max="14082" width="1" style="128" customWidth="1"/>
    <col min="14083" max="14083" width="4.625" style="128" customWidth="1"/>
    <col min="14084" max="14084" width="2.125" style="128" customWidth="1"/>
    <col min="14085" max="14085" width="6.5" style="128" customWidth="1"/>
    <col min="14086" max="14086" width="1.875" style="128" customWidth="1"/>
    <col min="14087" max="14087" width="7.625" style="128" customWidth="1"/>
    <col min="14088" max="14088" width="4.625" style="128" customWidth="1"/>
    <col min="14089" max="14089" width="10.625" style="128" customWidth="1"/>
    <col min="14090" max="14090" width="7.625" style="128" customWidth="1"/>
    <col min="14091" max="14091" width="3.375" style="128" customWidth="1"/>
    <col min="14092" max="14092" width="12.625" style="128" customWidth="1"/>
    <col min="14093" max="14093" width="13.25" style="128" customWidth="1"/>
    <col min="14094" max="14095" width="8.5" style="128" customWidth="1"/>
    <col min="14096" max="14098" width="5.875" style="128" customWidth="1"/>
    <col min="14099" max="14099" width="1.375" style="128" customWidth="1"/>
    <col min="14100" max="14101" width="18.125" style="128" customWidth="1"/>
    <col min="14102" max="14109" width="5.625" style="128" customWidth="1"/>
    <col min="14110" max="14138" width="3.75" style="128" customWidth="1"/>
    <col min="14139" max="14146" width="4.75" style="128" customWidth="1"/>
    <col min="14147" max="14147" width="6.5" style="128" customWidth="1"/>
    <col min="14148" max="14152" width="3.75" style="128" customWidth="1"/>
    <col min="14153" max="14153" width="4" style="128" customWidth="1"/>
    <col min="14154" max="14154" width="2.875" style="128" customWidth="1"/>
    <col min="14155" max="14155" width="3.625" style="128" customWidth="1"/>
    <col min="14156" max="14337" width="9" style="128"/>
    <col min="14338" max="14338" width="1" style="128" customWidth="1"/>
    <col min="14339" max="14339" width="4.625" style="128" customWidth="1"/>
    <col min="14340" max="14340" width="2.125" style="128" customWidth="1"/>
    <col min="14341" max="14341" width="6.5" style="128" customWidth="1"/>
    <col min="14342" max="14342" width="1.875" style="128" customWidth="1"/>
    <col min="14343" max="14343" width="7.625" style="128" customWidth="1"/>
    <col min="14344" max="14344" width="4.625" style="128" customWidth="1"/>
    <col min="14345" max="14345" width="10.625" style="128" customWidth="1"/>
    <col min="14346" max="14346" width="7.625" style="128" customWidth="1"/>
    <col min="14347" max="14347" width="3.375" style="128" customWidth="1"/>
    <col min="14348" max="14348" width="12.625" style="128" customWidth="1"/>
    <col min="14349" max="14349" width="13.25" style="128" customWidth="1"/>
    <col min="14350" max="14351" width="8.5" style="128" customWidth="1"/>
    <col min="14352" max="14354" width="5.875" style="128" customWidth="1"/>
    <col min="14355" max="14355" width="1.375" style="128" customWidth="1"/>
    <col min="14356" max="14357" width="18.125" style="128" customWidth="1"/>
    <col min="14358" max="14365" width="5.625" style="128" customWidth="1"/>
    <col min="14366" max="14394" width="3.75" style="128" customWidth="1"/>
    <col min="14395" max="14402" width="4.75" style="128" customWidth="1"/>
    <col min="14403" max="14403" width="6.5" style="128" customWidth="1"/>
    <col min="14404" max="14408" width="3.75" style="128" customWidth="1"/>
    <col min="14409" max="14409" width="4" style="128" customWidth="1"/>
    <col min="14410" max="14410" width="2.875" style="128" customWidth="1"/>
    <col min="14411" max="14411" width="3.625" style="128" customWidth="1"/>
    <col min="14412" max="14593" width="9" style="128"/>
    <col min="14594" max="14594" width="1" style="128" customWidth="1"/>
    <col min="14595" max="14595" width="4.625" style="128" customWidth="1"/>
    <col min="14596" max="14596" width="2.125" style="128" customWidth="1"/>
    <col min="14597" max="14597" width="6.5" style="128" customWidth="1"/>
    <col min="14598" max="14598" width="1.875" style="128" customWidth="1"/>
    <col min="14599" max="14599" width="7.625" style="128" customWidth="1"/>
    <col min="14600" max="14600" width="4.625" style="128" customWidth="1"/>
    <col min="14601" max="14601" width="10.625" style="128" customWidth="1"/>
    <col min="14602" max="14602" width="7.625" style="128" customWidth="1"/>
    <col min="14603" max="14603" width="3.375" style="128" customWidth="1"/>
    <col min="14604" max="14604" width="12.625" style="128" customWidth="1"/>
    <col min="14605" max="14605" width="13.25" style="128" customWidth="1"/>
    <col min="14606" max="14607" width="8.5" style="128" customWidth="1"/>
    <col min="14608" max="14610" width="5.875" style="128" customWidth="1"/>
    <col min="14611" max="14611" width="1.375" style="128" customWidth="1"/>
    <col min="14612" max="14613" width="18.125" style="128" customWidth="1"/>
    <col min="14614" max="14621" width="5.625" style="128" customWidth="1"/>
    <col min="14622" max="14650" width="3.75" style="128" customWidth="1"/>
    <col min="14651" max="14658" width="4.75" style="128" customWidth="1"/>
    <col min="14659" max="14659" width="6.5" style="128" customWidth="1"/>
    <col min="14660" max="14664" width="3.75" style="128" customWidth="1"/>
    <col min="14665" max="14665" width="4" style="128" customWidth="1"/>
    <col min="14666" max="14666" width="2.875" style="128" customWidth="1"/>
    <col min="14667" max="14667" width="3.625" style="128" customWidth="1"/>
    <col min="14668" max="14849" width="9" style="128"/>
    <col min="14850" max="14850" width="1" style="128" customWidth="1"/>
    <col min="14851" max="14851" width="4.625" style="128" customWidth="1"/>
    <col min="14852" max="14852" width="2.125" style="128" customWidth="1"/>
    <col min="14853" max="14853" width="6.5" style="128" customWidth="1"/>
    <col min="14854" max="14854" width="1.875" style="128" customWidth="1"/>
    <col min="14855" max="14855" width="7.625" style="128" customWidth="1"/>
    <col min="14856" max="14856" width="4.625" style="128" customWidth="1"/>
    <col min="14857" max="14857" width="10.625" style="128" customWidth="1"/>
    <col min="14858" max="14858" width="7.625" style="128" customWidth="1"/>
    <col min="14859" max="14859" width="3.375" style="128" customWidth="1"/>
    <col min="14860" max="14860" width="12.625" style="128" customWidth="1"/>
    <col min="14861" max="14861" width="13.25" style="128" customWidth="1"/>
    <col min="14862" max="14863" width="8.5" style="128" customWidth="1"/>
    <col min="14864" max="14866" width="5.875" style="128" customWidth="1"/>
    <col min="14867" max="14867" width="1.375" style="128" customWidth="1"/>
    <col min="14868" max="14869" width="18.125" style="128" customWidth="1"/>
    <col min="14870" max="14877" width="5.625" style="128" customWidth="1"/>
    <col min="14878" max="14906" width="3.75" style="128" customWidth="1"/>
    <col min="14907" max="14914" width="4.75" style="128" customWidth="1"/>
    <col min="14915" max="14915" width="6.5" style="128" customWidth="1"/>
    <col min="14916" max="14920" width="3.75" style="128" customWidth="1"/>
    <col min="14921" max="14921" width="4" style="128" customWidth="1"/>
    <col min="14922" max="14922" width="2.875" style="128" customWidth="1"/>
    <col min="14923" max="14923" width="3.625" style="128" customWidth="1"/>
    <col min="14924" max="15105" width="9" style="128"/>
    <col min="15106" max="15106" width="1" style="128" customWidth="1"/>
    <col min="15107" max="15107" width="4.625" style="128" customWidth="1"/>
    <col min="15108" max="15108" width="2.125" style="128" customWidth="1"/>
    <col min="15109" max="15109" width="6.5" style="128" customWidth="1"/>
    <col min="15110" max="15110" width="1.875" style="128" customWidth="1"/>
    <col min="15111" max="15111" width="7.625" style="128" customWidth="1"/>
    <col min="15112" max="15112" width="4.625" style="128" customWidth="1"/>
    <col min="15113" max="15113" width="10.625" style="128" customWidth="1"/>
    <col min="15114" max="15114" width="7.625" style="128" customWidth="1"/>
    <col min="15115" max="15115" width="3.375" style="128" customWidth="1"/>
    <col min="15116" max="15116" width="12.625" style="128" customWidth="1"/>
    <col min="15117" max="15117" width="13.25" style="128" customWidth="1"/>
    <col min="15118" max="15119" width="8.5" style="128" customWidth="1"/>
    <col min="15120" max="15122" width="5.875" style="128" customWidth="1"/>
    <col min="15123" max="15123" width="1.375" style="128" customWidth="1"/>
    <col min="15124" max="15125" width="18.125" style="128" customWidth="1"/>
    <col min="15126" max="15133" width="5.625" style="128" customWidth="1"/>
    <col min="15134" max="15162" width="3.75" style="128" customWidth="1"/>
    <col min="15163" max="15170" width="4.75" style="128" customWidth="1"/>
    <col min="15171" max="15171" width="6.5" style="128" customWidth="1"/>
    <col min="15172" max="15176" width="3.75" style="128" customWidth="1"/>
    <col min="15177" max="15177" width="4" style="128" customWidth="1"/>
    <col min="15178" max="15178" width="2.875" style="128" customWidth="1"/>
    <col min="15179" max="15179" width="3.625" style="128" customWidth="1"/>
    <col min="15180" max="15361" width="9" style="128"/>
    <col min="15362" max="15362" width="1" style="128" customWidth="1"/>
    <col min="15363" max="15363" width="4.625" style="128" customWidth="1"/>
    <col min="15364" max="15364" width="2.125" style="128" customWidth="1"/>
    <col min="15365" max="15365" width="6.5" style="128" customWidth="1"/>
    <col min="15366" max="15366" width="1.875" style="128" customWidth="1"/>
    <col min="15367" max="15367" width="7.625" style="128" customWidth="1"/>
    <col min="15368" max="15368" width="4.625" style="128" customWidth="1"/>
    <col min="15369" max="15369" width="10.625" style="128" customWidth="1"/>
    <col min="15370" max="15370" width="7.625" style="128" customWidth="1"/>
    <col min="15371" max="15371" width="3.375" style="128" customWidth="1"/>
    <col min="15372" max="15372" width="12.625" style="128" customWidth="1"/>
    <col min="15373" max="15373" width="13.25" style="128" customWidth="1"/>
    <col min="15374" max="15375" width="8.5" style="128" customWidth="1"/>
    <col min="15376" max="15378" width="5.875" style="128" customWidth="1"/>
    <col min="15379" max="15379" width="1.375" style="128" customWidth="1"/>
    <col min="15380" max="15381" width="18.125" style="128" customWidth="1"/>
    <col min="15382" max="15389" width="5.625" style="128" customWidth="1"/>
    <col min="15390" max="15418" width="3.75" style="128" customWidth="1"/>
    <col min="15419" max="15426" width="4.75" style="128" customWidth="1"/>
    <col min="15427" max="15427" width="6.5" style="128" customWidth="1"/>
    <col min="15428" max="15432" width="3.75" style="128" customWidth="1"/>
    <col min="15433" max="15433" width="4" style="128" customWidth="1"/>
    <col min="15434" max="15434" width="2.875" style="128" customWidth="1"/>
    <col min="15435" max="15435" width="3.625" style="128" customWidth="1"/>
    <col min="15436" max="15617" width="9" style="128"/>
    <col min="15618" max="15618" width="1" style="128" customWidth="1"/>
    <col min="15619" max="15619" width="4.625" style="128" customWidth="1"/>
    <col min="15620" max="15620" width="2.125" style="128" customWidth="1"/>
    <col min="15621" max="15621" width="6.5" style="128" customWidth="1"/>
    <col min="15622" max="15622" width="1.875" style="128" customWidth="1"/>
    <col min="15623" max="15623" width="7.625" style="128" customWidth="1"/>
    <col min="15624" max="15624" width="4.625" style="128" customWidth="1"/>
    <col min="15625" max="15625" width="10.625" style="128" customWidth="1"/>
    <col min="15626" max="15626" width="7.625" style="128" customWidth="1"/>
    <col min="15627" max="15627" width="3.375" style="128" customWidth="1"/>
    <col min="15628" max="15628" width="12.625" style="128" customWidth="1"/>
    <col min="15629" max="15629" width="13.25" style="128" customWidth="1"/>
    <col min="15630" max="15631" width="8.5" style="128" customWidth="1"/>
    <col min="15632" max="15634" width="5.875" style="128" customWidth="1"/>
    <col min="15635" max="15635" width="1.375" style="128" customWidth="1"/>
    <col min="15636" max="15637" width="18.125" style="128" customWidth="1"/>
    <col min="15638" max="15645" width="5.625" style="128" customWidth="1"/>
    <col min="15646" max="15674" width="3.75" style="128" customWidth="1"/>
    <col min="15675" max="15682" width="4.75" style="128" customWidth="1"/>
    <col min="15683" max="15683" width="6.5" style="128" customWidth="1"/>
    <col min="15684" max="15688" width="3.75" style="128" customWidth="1"/>
    <col min="15689" max="15689" width="4" style="128" customWidth="1"/>
    <col min="15690" max="15690" width="2.875" style="128" customWidth="1"/>
    <col min="15691" max="15691" width="3.625" style="128" customWidth="1"/>
    <col min="15692" max="15873" width="9" style="128"/>
    <col min="15874" max="15874" width="1" style="128" customWidth="1"/>
    <col min="15875" max="15875" width="4.625" style="128" customWidth="1"/>
    <col min="15876" max="15876" width="2.125" style="128" customWidth="1"/>
    <col min="15877" max="15877" width="6.5" style="128" customWidth="1"/>
    <col min="15878" max="15878" width="1.875" style="128" customWidth="1"/>
    <col min="15879" max="15879" width="7.625" style="128" customWidth="1"/>
    <col min="15880" max="15880" width="4.625" style="128" customWidth="1"/>
    <col min="15881" max="15881" width="10.625" style="128" customWidth="1"/>
    <col min="15882" max="15882" width="7.625" style="128" customWidth="1"/>
    <col min="15883" max="15883" width="3.375" style="128" customWidth="1"/>
    <col min="15884" max="15884" width="12.625" style="128" customWidth="1"/>
    <col min="15885" max="15885" width="13.25" style="128" customWidth="1"/>
    <col min="15886" max="15887" width="8.5" style="128" customWidth="1"/>
    <col min="15888" max="15890" width="5.875" style="128" customWidth="1"/>
    <col min="15891" max="15891" width="1.375" style="128" customWidth="1"/>
    <col min="15892" max="15893" width="18.125" style="128" customWidth="1"/>
    <col min="15894" max="15901" width="5.625" style="128" customWidth="1"/>
    <col min="15902" max="15930" width="3.75" style="128" customWidth="1"/>
    <col min="15931" max="15938" width="4.75" style="128" customWidth="1"/>
    <col min="15939" max="15939" width="6.5" style="128" customWidth="1"/>
    <col min="15940" max="15944" width="3.75" style="128" customWidth="1"/>
    <col min="15945" max="15945" width="4" style="128" customWidth="1"/>
    <col min="15946" max="15946" width="2.875" style="128" customWidth="1"/>
    <col min="15947" max="15947" width="3.625" style="128" customWidth="1"/>
    <col min="15948" max="16129" width="9" style="128"/>
    <col min="16130" max="16130" width="1" style="128" customWidth="1"/>
    <col min="16131" max="16131" width="4.625" style="128" customWidth="1"/>
    <col min="16132" max="16132" width="2.125" style="128" customWidth="1"/>
    <col min="16133" max="16133" width="6.5" style="128" customWidth="1"/>
    <col min="16134" max="16134" width="1.875" style="128" customWidth="1"/>
    <col min="16135" max="16135" width="7.625" style="128" customWidth="1"/>
    <col min="16136" max="16136" width="4.625" style="128" customWidth="1"/>
    <col min="16137" max="16137" width="10.625" style="128" customWidth="1"/>
    <col min="16138" max="16138" width="7.625" style="128" customWidth="1"/>
    <col min="16139" max="16139" width="3.375" style="128" customWidth="1"/>
    <col min="16140" max="16140" width="12.625" style="128" customWidth="1"/>
    <col min="16141" max="16141" width="13.25" style="128" customWidth="1"/>
    <col min="16142" max="16143" width="8.5" style="128" customWidth="1"/>
    <col min="16144" max="16146" width="5.875" style="128" customWidth="1"/>
    <col min="16147" max="16147" width="1.375" style="128" customWidth="1"/>
    <col min="16148" max="16149" width="18.125" style="128" customWidth="1"/>
    <col min="16150" max="16157" width="5.625" style="128" customWidth="1"/>
    <col min="16158" max="16186" width="3.75" style="128" customWidth="1"/>
    <col min="16187" max="16194" width="4.75" style="128" customWidth="1"/>
    <col min="16195" max="16195" width="6.5" style="128" customWidth="1"/>
    <col min="16196" max="16200" width="3.75" style="128" customWidth="1"/>
    <col min="16201" max="16201" width="4" style="128" customWidth="1"/>
    <col min="16202" max="16202" width="2.875" style="128" customWidth="1"/>
    <col min="16203" max="16203" width="3.625" style="128" customWidth="1"/>
    <col min="16204"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2"/>
      <c r="BU1" s="128"/>
      <c r="BZ1" s="242"/>
    </row>
    <row r="2" spans="1:80" ht="34.5" customHeight="1" x14ac:dyDescent="0.15">
      <c r="A2" s="79"/>
      <c r="B2" s="110" t="s">
        <v>95</v>
      </c>
      <c r="C2" s="67"/>
      <c r="D2" s="67"/>
      <c r="E2" s="67"/>
      <c r="F2" s="68"/>
      <c r="G2" s="68"/>
      <c r="H2" s="68"/>
      <c r="I2" s="68"/>
      <c r="J2" s="68"/>
      <c r="K2" s="68"/>
      <c r="L2" s="68"/>
      <c r="M2" s="68"/>
      <c r="N2" s="68"/>
      <c r="O2" s="68"/>
      <c r="P2" s="68"/>
      <c r="Q2" s="68"/>
      <c r="R2" s="68"/>
      <c r="BN2" s="128"/>
      <c r="BS2" s="242"/>
      <c r="BU2" s="128"/>
      <c r="BZ2" s="242"/>
    </row>
    <row r="3" spans="1:80" ht="16.5" customHeight="1" x14ac:dyDescent="0.15">
      <c r="A3" s="79"/>
      <c r="B3" s="69"/>
      <c r="C3" s="67"/>
      <c r="D3" s="67"/>
      <c r="E3" s="67"/>
      <c r="F3" s="68"/>
      <c r="G3" s="68"/>
      <c r="H3" s="68"/>
      <c r="I3" s="68"/>
      <c r="J3" s="68"/>
      <c r="K3" s="68"/>
      <c r="L3" s="68"/>
      <c r="M3" s="68"/>
      <c r="N3" s="68"/>
      <c r="O3" s="68"/>
      <c r="P3" s="68"/>
      <c r="Q3" s="68"/>
      <c r="R3" s="68"/>
      <c r="BN3" s="128"/>
      <c r="BS3" s="242"/>
      <c r="BU3" s="128"/>
      <c r="BZ3" s="242"/>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2"/>
      <c r="BU4" s="128"/>
      <c r="BZ4" s="242"/>
    </row>
    <row r="5" spans="1:80" ht="3" customHeight="1" x14ac:dyDescent="0.15">
      <c r="A5" s="79"/>
      <c r="B5" s="68"/>
      <c r="C5" s="67"/>
      <c r="D5" s="67"/>
      <c r="E5" s="67"/>
      <c r="F5" s="68"/>
      <c r="G5" s="68"/>
      <c r="H5" s="68"/>
      <c r="I5" s="68"/>
      <c r="J5" s="68"/>
      <c r="K5" s="68"/>
      <c r="L5" s="68"/>
      <c r="M5" s="68"/>
      <c r="N5" s="68"/>
      <c r="O5" s="68"/>
      <c r="P5" s="68"/>
      <c r="Q5" s="68"/>
      <c r="R5" s="68"/>
      <c r="BN5" s="128"/>
      <c r="BS5" s="242"/>
      <c r="BU5" s="128"/>
      <c r="BZ5" s="242"/>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2"/>
      <c r="BU6" s="128"/>
      <c r="BZ6" s="242"/>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2"/>
      <c r="BU7" s="128"/>
      <c r="BZ7" s="242"/>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U8" s="128"/>
      <c r="BZ8" s="242"/>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0"/>
      <c r="BI9" s="571"/>
      <c r="BJ9" s="595" t="s">
        <v>69</v>
      </c>
      <c r="BK9" s="595" t="s">
        <v>92</v>
      </c>
      <c r="BL9" s="595" t="s">
        <v>92</v>
      </c>
      <c r="BM9" s="595" t="s">
        <v>69</v>
      </c>
      <c r="BN9" s="595" t="s">
        <v>69</v>
      </c>
      <c r="BO9" s="595" t="s">
        <v>69</v>
      </c>
      <c r="BP9" s="595" t="s">
        <v>69</v>
      </c>
      <c r="BQ9" s="595" t="s">
        <v>69</v>
      </c>
      <c r="BR9" s="595" t="s">
        <v>69</v>
      </c>
      <c r="BS9" s="597"/>
      <c r="BU9" s="128"/>
      <c r="BZ9" s="242"/>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0"/>
      <c r="BI10" s="571"/>
      <c r="BJ10" s="595"/>
      <c r="BK10" s="595"/>
      <c r="BL10" s="595"/>
      <c r="BM10" s="595"/>
      <c r="BN10" s="595"/>
      <c r="BO10" s="595"/>
      <c r="BP10" s="595"/>
      <c r="BQ10" s="595"/>
      <c r="BR10" s="595"/>
      <c r="BS10" s="597"/>
      <c r="BU10" s="128"/>
      <c r="BZ10" s="242"/>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1"/>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0"/>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1"/>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0"/>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1"/>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1"/>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144</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98</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U46" s="164"/>
    </row>
    <row r="47" spans="1:81" s="126" customFormat="1" x14ac:dyDescent="0.15">
      <c r="B47" s="127"/>
      <c r="C47" s="98"/>
      <c r="D47" s="98"/>
      <c r="E47" s="98"/>
      <c r="F47" s="98"/>
      <c r="G47" s="98"/>
      <c r="H47" s="98"/>
      <c r="I47" s="98"/>
      <c r="J47" s="98"/>
      <c r="BN47" s="164"/>
      <c r="BU47" s="164"/>
    </row>
    <row r="48" spans="1:81" x14ac:dyDescent="0.15">
      <c r="B48" s="129" t="s">
        <v>137</v>
      </c>
      <c r="C48" s="118"/>
      <c r="D48" s="118"/>
      <c r="E48" s="118"/>
      <c r="F48" s="118"/>
      <c r="G48" s="118"/>
      <c r="H48" s="118"/>
      <c r="J48" s="118"/>
    </row>
    <row r="49" spans="2:10" x14ac:dyDescent="0.15">
      <c r="B49" s="129" t="s">
        <v>124</v>
      </c>
      <c r="C49" s="118"/>
      <c r="D49" s="118">
        <f>記録簿４月!$S$43</f>
        <v>0</v>
      </c>
      <c r="E49" s="130" t="s">
        <v>136</v>
      </c>
      <c r="G49" s="118"/>
      <c r="H49" s="118"/>
      <c r="J49" s="118"/>
    </row>
    <row r="50" spans="2:10" x14ac:dyDescent="0.15">
      <c r="B50" s="129" t="s">
        <v>125</v>
      </c>
      <c r="C50" s="118"/>
      <c r="D50" s="118">
        <f>'５月 '!$S$43</f>
        <v>0</v>
      </c>
      <c r="E50" s="130" t="s">
        <v>136</v>
      </c>
      <c r="G50" s="118"/>
      <c r="H50" s="118"/>
      <c r="J50" s="118"/>
    </row>
    <row r="51" spans="2:10" x14ac:dyDescent="0.15">
      <c r="B51" s="129" t="s">
        <v>126</v>
      </c>
      <c r="C51" s="118"/>
      <c r="D51" s="118">
        <f>'６月 '!$S$43</f>
        <v>0</v>
      </c>
      <c r="E51" s="130" t="s">
        <v>135</v>
      </c>
      <c r="G51" s="118"/>
      <c r="H51" s="118"/>
      <c r="J51" s="118"/>
    </row>
    <row r="52" spans="2:10" x14ac:dyDescent="0.15">
      <c r="B52" s="129" t="s">
        <v>127</v>
      </c>
      <c r="C52" s="118"/>
      <c r="D52" s="118">
        <f>'７月'!$S$43</f>
        <v>0</v>
      </c>
      <c r="E52" s="130" t="s">
        <v>135</v>
      </c>
      <c r="G52" s="118"/>
      <c r="H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B12:Q12" name="範囲1_1_1_1_1_1"/>
    <protectedRange password="CECB" sqref="R12" name="範囲1_1_1_2_2"/>
  </protectedRanges>
  <mergeCells count="175">
    <mergeCell ref="K9:L9"/>
    <mergeCell ref="AO8:AO12"/>
    <mergeCell ref="AI11:AI12"/>
    <mergeCell ref="AJ11:AJ12"/>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B12:Q12"/>
    <mergeCell ref="AS8:AS12"/>
    <mergeCell ref="AT8:AT12"/>
    <mergeCell ref="BC9:BC12"/>
    <mergeCell ref="U11:U12"/>
    <mergeCell ref="V11:V12"/>
    <mergeCell ref="AP8:AP12"/>
    <mergeCell ref="AQ8:AQ12"/>
    <mergeCell ref="Z11:Z12"/>
    <mergeCell ref="AA11:AA12"/>
    <mergeCell ref="AB11:AB12"/>
    <mergeCell ref="AG11:AG12"/>
    <mergeCell ref="AH11:AH12"/>
    <mergeCell ref="W11:W12"/>
    <mergeCell ref="X11:X12"/>
    <mergeCell ref="Y11:Y12"/>
    <mergeCell ref="B13:B14"/>
    <mergeCell ref="C13:D14"/>
    <mergeCell ref="E13:K14"/>
    <mergeCell ref="L13:L14"/>
    <mergeCell ref="M13:N13"/>
    <mergeCell ref="O13:Q14"/>
    <mergeCell ref="AK11:AK12"/>
    <mergeCell ref="BT11:BT14"/>
    <mergeCell ref="AE11:AE12"/>
    <mergeCell ref="AF11:AF12"/>
    <mergeCell ref="BG9:BG12"/>
    <mergeCell ref="BI9:BI12"/>
    <mergeCell ref="BL9:BL12"/>
    <mergeCell ref="AY9:AY12"/>
    <mergeCell ref="AC11:AC12"/>
    <mergeCell ref="AL11:AL12"/>
    <mergeCell ref="AM11:AM12"/>
    <mergeCell ref="BB9:BB12"/>
    <mergeCell ref="BM9:BM12"/>
    <mergeCell ref="B11:O11"/>
    <mergeCell ref="P11:Q11"/>
    <mergeCell ref="S11:S14"/>
    <mergeCell ref="BF9:BF12"/>
    <mergeCell ref="AR8:AR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C37:D37"/>
    <mergeCell ref="E37:K37"/>
    <mergeCell ref="O37:Q37"/>
    <mergeCell ref="C38:D38"/>
    <mergeCell ref="E38:K38"/>
    <mergeCell ref="O38:Q38"/>
    <mergeCell ref="C35:D35"/>
    <mergeCell ref="E35:K35"/>
    <mergeCell ref="O35:Q35"/>
    <mergeCell ref="C36:D36"/>
    <mergeCell ref="E36:K36"/>
    <mergeCell ref="O36:Q36"/>
    <mergeCell ref="C41:D41"/>
    <mergeCell ref="E41:K41"/>
    <mergeCell ref="O41:Q41"/>
    <mergeCell ref="C42:D42"/>
    <mergeCell ref="E42:K42"/>
    <mergeCell ref="O42:Q42"/>
    <mergeCell ref="C39:D39"/>
    <mergeCell ref="E39:K39"/>
    <mergeCell ref="O39:Q39"/>
    <mergeCell ref="C40:D40"/>
    <mergeCell ref="E40:K40"/>
    <mergeCell ref="O40:Q40"/>
    <mergeCell ref="B45:D45"/>
    <mergeCell ref="E45:F45"/>
    <mergeCell ref="G45:H45"/>
    <mergeCell ref="B46:C46"/>
    <mergeCell ref="G46:H46"/>
    <mergeCell ref="Q45:Q46"/>
    <mergeCell ref="B44:E44"/>
    <mergeCell ref="N45:O46"/>
    <mergeCell ref="P45:P46"/>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J9:BJ12"/>
    <mergeCell ref="BK9:BK12"/>
    <mergeCell ref="BW11:BW14"/>
    <mergeCell ref="AZ9:AZ12"/>
    <mergeCell ref="BA9:BA12"/>
    <mergeCell ref="BU11:BU14"/>
    <mergeCell ref="BV11:BV14"/>
  </mergeCells>
  <phoneticPr fontId="10"/>
  <conditionalFormatting sqref="M40:M42">
    <cfRule type="cellIs" dxfId="84" priority="18" stopIfTrue="1" operator="between">
      <formula>"①"</formula>
      <formula>"⑧"</formula>
    </cfRule>
  </conditionalFormatting>
  <conditionalFormatting sqref="M24:M39">
    <cfRule type="cellIs" dxfId="83" priority="6" stopIfTrue="1" operator="between">
      <formula>"①"</formula>
      <formula>"⑧"</formula>
    </cfRule>
    <cfRule type="cellIs" dxfId="82" priority="7" stopIfTrue="1" operator="equal">
      <formula>"①+②③"</formula>
    </cfRule>
  </conditionalFormatting>
  <conditionalFormatting sqref="M23">
    <cfRule type="cellIs" dxfId="81" priority="4" stopIfTrue="1" operator="between">
      <formula>"①"</formula>
      <formula>"⑧"</formula>
    </cfRule>
    <cfRule type="cellIs" dxfId="80" priority="5" stopIfTrue="1" operator="equal">
      <formula>"①+②③"</formula>
    </cfRule>
  </conditionalFormatting>
  <conditionalFormatting sqref="M15:M16 M20:M22">
    <cfRule type="cellIs" dxfId="79" priority="3" stopIfTrue="1" operator="between">
      <formula>"①"</formula>
      <formula>"⑧"</formula>
    </cfRule>
  </conditionalFormatting>
  <conditionalFormatting sqref="M17:M18">
    <cfRule type="cellIs" dxfId="78" priority="2" stopIfTrue="1" operator="between">
      <formula>"①"</formula>
      <formula>"⑧"</formula>
    </cfRule>
  </conditionalFormatting>
  <conditionalFormatting sqref="M19">
    <cfRule type="cellIs" dxfId="77"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4" zoomScaleNormal="70" zoomScaleSheetLayoutView="100" workbookViewId="0">
      <selection activeCell="C15" sqref="C15:N21"/>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3.75" style="128" customWidth="1"/>
    <col min="72" max="72" width="4.5" style="201" customWidth="1"/>
    <col min="73" max="81" width="4.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22.5" customHeight="1" x14ac:dyDescent="0.15">
      <c r="A2" s="79"/>
      <c r="B2" s="110" t="s">
        <v>96</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145</v>
      </c>
      <c r="C15" s="397"/>
      <c r="D15" s="398"/>
      <c r="E15" s="391"/>
      <c r="F15" s="392"/>
      <c r="G15" s="392"/>
      <c r="H15" s="392"/>
      <c r="I15" s="392"/>
      <c r="J15" s="392"/>
      <c r="K15" s="570"/>
      <c r="L15" s="87"/>
      <c r="M15" s="88"/>
      <c r="N15" s="89"/>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99</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0</v>
      </c>
      <c r="T45" s="163"/>
      <c r="BS45" s="164"/>
      <c r="BZ45" s="164"/>
    </row>
    <row r="46" spans="1:81" s="126" customFormat="1" ht="30" customHeight="1" x14ac:dyDescent="0.15">
      <c r="A46" s="165"/>
      <c r="B46" s="405">
        <f t="shared" ref="B46" si="61">$S$45</f>
        <v>0</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2"/>
    <protectedRange password="CECB" sqref="B12:Q12" name="範囲1_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76" priority="20" stopIfTrue="1" operator="between">
      <formula>"①"</formula>
      <formula>"⑧"</formula>
    </cfRule>
  </conditionalFormatting>
  <conditionalFormatting sqref="M23:M39">
    <cfRule type="cellIs" dxfId="75" priority="4" stopIfTrue="1" operator="between">
      <formula>"①"</formula>
      <formula>"⑧"</formula>
    </cfRule>
    <cfRule type="cellIs" dxfId="74" priority="5" stopIfTrue="1" operator="equal">
      <formula>"①+②③"</formula>
    </cfRule>
  </conditionalFormatting>
  <conditionalFormatting sqref="M15:M20">
    <cfRule type="cellIs" dxfId="73" priority="3" stopIfTrue="1" operator="between">
      <formula>"①"</formula>
      <formula>"⑧"</formula>
    </cfRule>
  </conditionalFormatting>
  <conditionalFormatting sqref="M22">
    <cfRule type="cellIs" dxfId="72" priority="2" stopIfTrue="1" operator="between">
      <formula>"①"</formula>
      <formula>"⑧"</formula>
    </cfRule>
  </conditionalFormatting>
  <conditionalFormatting sqref="M21">
    <cfRule type="cellIs" dxfId="71"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
  <sheetViews>
    <sheetView view="pageBreakPreview" topLeftCell="A12" zoomScaleNormal="70" zoomScaleSheetLayoutView="100" workbookViewId="0">
      <selection activeCell="C15" sqref="C15:M20"/>
    </sheetView>
  </sheetViews>
  <sheetFormatPr defaultRowHeight="13.5" x14ac:dyDescent="0.15"/>
  <cols>
    <col min="1" max="1" width="1" style="128" customWidth="1"/>
    <col min="2" max="2" width="4.625" style="128" customWidth="1"/>
    <col min="3" max="3" width="2.125" style="128" customWidth="1"/>
    <col min="4" max="4" width="6.5" style="128" customWidth="1"/>
    <col min="5" max="5" width="3.75" style="128" customWidth="1"/>
    <col min="6" max="6" width="7.625" style="128" customWidth="1"/>
    <col min="7" max="7" width="4.625" style="128" customWidth="1"/>
    <col min="8" max="8" width="10.625" style="128" customWidth="1"/>
    <col min="9" max="9" width="7.625" style="128" customWidth="1"/>
    <col min="10" max="10" width="3.375" style="128" customWidth="1"/>
    <col min="11" max="11" width="12.625" style="128" customWidth="1"/>
    <col min="12" max="12" width="13.25" style="128" customWidth="1"/>
    <col min="13" max="14" width="8.5" style="128" customWidth="1"/>
    <col min="15" max="17" width="6.25" style="128" customWidth="1"/>
    <col min="18" max="18" width="2.5" style="128" customWidth="1"/>
    <col min="19" max="19" width="14.375" style="128" customWidth="1"/>
    <col min="20" max="20" width="8.875" style="128" customWidth="1"/>
    <col min="21" max="28" width="4.5" style="128" customWidth="1"/>
    <col min="29" max="57" width="3.75" style="128" customWidth="1"/>
    <col min="58" max="65" width="4.75" style="128" customWidth="1"/>
    <col min="66" max="66" width="6.5" style="201" customWidth="1"/>
    <col min="67" max="71" width="4.125" style="128" customWidth="1"/>
    <col min="72" max="72" width="4.125" style="201" customWidth="1"/>
    <col min="73" max="81" width="4.125" style="128" customWidth="1"/>
    <col min="82" max="256" width="9" style="128"/>
    <col min="257" max="257" width="1" style="128" customWidth="1"/>
    <col min="258" max="258" width="4.625" style="128" customWidth="1"/>
    <col min="259" max="259" width="2.125" style="128" customWidth="1"/>
    <col min="260" max="260" width="6.5" style="128" customWidth="1"/>
    <col min="261" max="261" width="1.875" style="128" customWidth="1"/>
    <col min="262" max="262" width="7.625" style="128" customWidth="1"/>
    <col min="263" max="263" width="4.625" style="128" customWidth="1"/>
    <col min="264" max="264" width="10.625" style="128" customWidth="1"/>
    <col min="265" max="265" width="7.625" style="128" customWidth="1"/>
    <col min="266" max="266" width="3.375" style="128" customWidth="1"/>
    <col min="267" max="267" width="12.625" style="128" customWidth="1"/>
    <col min="268" max="268" width="13.25" style="128" customWidth="1"/>
    <col min="269" max="270" width="8.5" style="128" customWidth="1"/>
    <col min="271" max="273" width="5.875" style="128" customWidth="1"/>
    <col min="274" max="274" width="1.375" style="128" customWidth="1"/>
    <col min="275" max="276" width="18.125" style="128" customWidth="1"/>
    <col min="277" max="284" width="5.625" style="128" customWidth="1"/>
    <col min="285" max="313" width="3.75" style="128" customWidth="1"/>
    <col min="314" max="321" width="4.75" style="128" customWidth="1"/>
    <col min="322" max="322" width="6.5" style="128" customWidth="1"/>
    <col min="323" max="327" width="3.75" style="128" customWidth="1"/>
    <col min="328" max="328" width="4" style="128" customWidth="1"/>
    <col min="329" max="329" width="2.875" style="128" customWidth="1"/>
    <col min="330" max="330" width="3.625" style="128" customWidth="1"/>
    <col min="331" max="512" width="9" style="128"/>
    <col min="513" max="513" width="1" style="128" customWidth="1"/>
    <col min="514" max="514" width="4.625" style="128" customWidth="1"/>
    <col min="515" max="515" width="2.125" style="128" customWidth="1"/>
    <col min="516" max="516" width="6.5" style="128" customWidth="1"/>
    <col min="517" max="517" width="1.875" style="128" customWidth="1"/>
    <col min="518" max="518" width="7.625" style="128" customWidth="1"/>
    <col min="519" max="519" width="4.625" style="128" customWidth="1"/>
    <col min="520" max="520" width="10.625" style="128" customWidth="1"/>
    <col min="521" max="521" width="7.625" style="128" customWidth="1"/>
    <col min="522" max="522" width="3.375" style="128" customWidth="1"/>
    <col min="523" max="523" width="12.625" style="128" customWidth="1"/>
    <col min="524" max="524" width="13.25" style="128" customWidth="1"/>
    <col min="525" max="526" width="8.5" style="128" customWidth="1"/>
    <col min="527" max="529" width="5.875" style="128" customWidth="1"/>
    <col min="530" max="530" width="1.375" style="128" customWidth="1"/>
    <col min="531" max="532" width="18.125" style="128" customWidth="1"/>
    <col min="533" max="540" width="5.625" style="128" customWidth="1"/>
    <col min="541" max="569" width="3.75" style="128" customWidth="1"/>
    <col min="570" max="577" width="4.75" style="128" customWidth="1"/>
    <col min="578" max="578" width="6.5" style="128" customWidth="1"/>
    <col min="579" max="583" width="3.75" style="128" customWidth="1"/>
    <col min="584" max="584" width="4" style="128" customWidth="1"/>
    <col min="585" max="585" width="2.875" style="128" customWidth="1"/>
    <col min="586" max="586" width="3.625" style="128" customWidth="1"/>
    <col min="587" max="768" width="9" style="128"/>
    <col min="769" max="769" width="1" style="128" customWidth="1"/>
    <col min="770" max="770" width="4.625" style="128" customWidth="1"/>
    <col min="771" max="771" width="2.125" style="128" customWidth="1"/>
    <col min="772" max="772" width="6.5" style="128" customWidth="1"/>
    <col min="773" max="773" width="1.875" style="128" customWidth="1"/>
    <col min="774" max="774" width="7.625" style="128" customWidth="1"/>
    <col min="775" max="775" width="4.625" style="128" customWidth="1"/>
    <col min="776" max="776" width="10.625" style="128" customWidth="1"/>
    <col min="777" max="777" width="7.625" style="128" customWidth="1"/>
    <col min="778" max="778" width="3.375" style="128" customWidth="1"/>
    <col min="779" max="779" width="12.625" style="128" customWidth="1"/>
    <col min="780" max="780" width="13.25" style="128" customWidth="1"/>
    <col min="781" max="782" width="8.5" style="128" customWidth="1"/>
    <col min="783" max="785" width="5.875" style="128" customWidth="1"/>
    <col min="786" max="786" width="1.375" style="128" customWidth="1"/>
    <col min="787" max="788" width="18.125" style="128" customWidth="1"/>
    <col min="789" max="796" width="5.625" style="128" customWidth="1"/>
    <col min="797" max="825" width="3.75" style="128" customWidth="1"/>
    <col min="826" max="833" width="4.75" style="128" customWidth="1"/>
    <col min="834" max="834" width="6.5" style="128" customWidth="1"/>
    <col min="835" max="839" width="3.75" style="128" customWidth="1"/>
    <col min="840" max="840" width="4" style="128" customWidth="1"/>
    <col min="841" max="841" width="2.875" style="128" customWidth="1"/>
    <col min="842" max="842" width="3.625" style="128" customWidth="1"/>
    <col min="843" max="1024" width="9" style="128"/>
    <col min="1025" max="1025" width="1" style="128" customWidth="1"/>
    <col min="1026" max="1026" width="4.625" style="128" customWidth="1"/>
    <col min="1027" max="1027" width="2.125" style="128" customWidth="1"/>
    <col min="1028" max="1028" width="6.5" style="128" customWidth="1"/>
    <col min="1029" max="1029" width="1.875" style="128" customWidth="1"/>
    <col min="1030" max="1030" width="7.625" style="128" customWidth="1"/>
    <col min="1031" max="1031" width="4.625" style="128" customWidth="1"/>
    <col min="1032" max="1032" width="10.625" style="128" customWidth="1"/>
    <col min="1033" max="1033" width="7.625" style="128" customWidth="1"/>
    <col min="1034" max="1034" width="3.375" style="128" customWidth="1"/>
    <col min="1035" max="1035" width="12.625" style="128" customWidth="1"/>
    <col min="1036" max="1036" width="13.25" style="128" customWidth="1"/>
    <col min="1037" max="1038" width="8.5" style="128" customWidth="1"/>
    <col min="1039" max="1041" width="5.875" style="128" customWidth="1"/>
    <col min="1042" max="1042" width="1.375" style="128" customWidth="1"/>
    <col min="1043" max="1044" width="18.125" style="128" customWidth="1"/>
    <col min="1045" max="1052" width="5.625" style="128" customWidth="1"/>
    <col min="1053" max="1081" width="3.75" style="128" customWidth="1"/>
    <col min="1082" max="1089" width="4.75" style="128" customWidth="1"/>
    <col min="1090" max="1090" width="6.5" style="128" customWidth="1"/>
    <col min="1091" max="1095" width="3.75" style="128" customWidth="1"/>
    <col min="1096" max="1096" width="4" style="128" customWidth="1"/>
    <col min="1097" max="1097" width="2.875" style="128" customWidth="1"/>
    <col min="1098" max="1098" width="3.625" style="128" customWidth="1"/>
    <col min="1099" max="1280" width="9" style="128"/>
    <col min="1281" max="1281" width="1" style="128" customWidth="1"/>
    <col min="1282" max="1282" width="4.625" style="128" customWidth="1"/>
    <col min="1283" max="1283" width="2.125" style="128" customWidth="1"/>
    <col min="1284" max="1284" width="6.5" style="128" customWidth="1"/>
    <col min="1285" max="1285" width="1.875" style="128" customWidth="1"/>
    <col min="1286" max="1286" width="7.625" style="128" customWidth="1"/>
    <col min="1287" max="1287" width="4.625" style="128" customWidth="1"/>
    <col min="1288" max="1288" width="10.625" style="128" customWidth="1"/>
    <col min="1289" max="1289" width="7.625" style="128" customWidth="1"/>
    <col min="1290" max="1290" width="3.375" style="128" customWidth="1"/>
    <col min="1291" max="1291" width="12.625" style="128" customWidth="1"/>
    <col min="1292" max="1292" width="13.25" style="128" customWidth="1"/>
    <col min="1293" max="1294" width="8.5" style="128" customWidth="1"/>
    <col min="1295" max="1297" width="5.875" style="128" customWidth="1"/>
    <col min="1298" max="1298" width="1.375" style="128" customWidth="1"/>
    <col min="1299" max="1300" width="18.125" style="128" customWidth="1"/>
    <col min="1301" max="1308" width="5.625" style="128" customWidth="1"/>
    <col min="1309" max="1337" width="3.75" style="128" customWidth="1"/>
    <col min="1338" max="1345" width="4.75" style="128" customWidth="1"/>
    <col min="1346" max="1346" width="6.5" style="128" customWidth="1"/>
    <col min="1347" max="1351" width="3.75" style="128" customWidth="1"/>
    <col min="1352" max="1352" width="4" style="128" customWidth="1"/>
    <col min="1353" max="1353" width="2.875" style="128" customWidth="1"/>
    <col min="1354" max="1354" width="3.625" style="128" customWidth="1"/>
    <col min="1355" max="1536" width="9" style="128"/>
    <col min="1537" max="1537" width="1" style="128" customWidth="1"/>
    <col min="1538" max="1538" width="4.625" style="128" customWidth="1"/>
    <col min="1539" max="1539" width="2.125" style="128" customWidth="1"/>
    <col min="1540" max="1540" width="6.5" style="128" customWidth="1"/>
    <col min="1541" max="1541" width="1.875" style="128" customWidth="1"/>
    <col min="1542" max="1542" width="7.625" style="128" customWidth="1"/>
    <col min="1543" max="1543" width="4.625" style="128" customWidth="1"/>
    <col min="1544" max="1544" width="10.625" style="128" customWidth="1"/>
    <col min="1545" max="1545" width="7.625" style="128" customWidth="1"/>
    <col min="1546" max="1546" width="3.375" style="128" customWidth="1"/>
    <col min="1547" max="1547" width="12.625" style="128" customWidth="1"/>
    <col min="1548" max="1548" width="13.25" style="128" customWidth="1"/>
    <col min="1549" max="1550" width="8.5" style="128" customWidth="1"/>
    <col min="1551" max="1553" width="5.875" style="128" customWidth="1"/>
    <col min="1554" max="1554" width="1.375" style="128" customWidth="1"/>
    <col min="1555" max="1556" width="18.125" style="128" customWidth="1"/>
    <col min="1557" max="1564" width="5.625" style="128" customWidth="1"/>
    <col min="1565" max="1593" width="3.75" style="128" customWidth="1"/>
    <col min="1594" max="1601" width="4.75" style="128" customWidth="1"/>
    <col min="1602" max="1602" width="6.5" style="128" customWidth="1"/>
    <col min="1603" max="1607" width="3.75" style="128" customWidth="1"/>
    <col min="1608" max="1608" width="4" style="128" customWidth="1"/>
    <col min="1609" max="1609" width="2.875" style="128" customWidth="1"/>
    <col min="1610" max="1610" width="3.625" style="128" customWidth="1"/>
    <col min="1611" max="1792" width="9" style="128"/>
    <col min="1793" max="1793" width="1" style="128" customWidth="1"/>
    <col min="1794" max="1794" width="4.625" style="128" customWidth="1"/>
    <col min="1795" max="1795" width="2.125" style="128" customWidth="1"/>
    <col min="1796" max="1796" width="6.5" style="128" customWidth="1"/>
    <col min="1797" max="1797" width="1.875" style="128" customWidth="1"/>
    <col min="1798" max="1798" width="7.625" style="128" customWidth="1"/>
    <col min="1799" max="1799" width="4.625" style="128" customWidth="1"/>
    <col min="1800" max="1800" width="10.625" style="128" customWidth="1"/>
    <col min="1801" max="1801" width="7.625" style="128" customWidth="1"/>
    <col min="1802" max="1802" width="3.375" style="128" customWidth="1"/>
    <col min="1803" max="1803" width="12.625" style="128" customWidth="1"/>
    <col min="1804" max="1804" width="13.25" style="128" customWidth="1"/>
    <col min="1805" max="1806" width="8.5" style="128" customWidth="1"/>
    <col min="1807" max="1809" width="5.875" style="128" customWidth="1"/>
    <col min="1810" max="1810" width="1.375" style="128" customWidth="1"/>
    <col min="1811" max="1812" width="18.125" style="128" customWidth="1"/>
    <col min="1813" max="1820" width="5.625" style="128" customWidth="1"/>
    <col min="1821" max="1849" width="3.75" style="128" customWidth="1"/>
    <col min="1850" max="1857" width="4.75" style="128" customWidth="1"/>
    <col min="1858" max="1858" width="6.5" style="128" customWidth="1"/>
    <col min="1859" max="1863" width="3.75" style="128" customWidth="1"/>
    <col min="1864" max="1864" width="4" style="128" customWidth="1"/>
    <col min="1865" max="1865" width="2.875" style="128" customWidth="1"/>
    <col min="1866" max="1866" width="3.625" style="128" customWidth="1"/>
    <col min="1867" max="2048" width="9" style="128"/>
    <col min="2049" max="2049" width="1" style="128" customWidth="1"/>
    <col min="2050" max="2050" width="4.625" style="128" customWidth="1"/>
    <col min="2051" max="2051" width="2.125" style="128" customWidth="1"/>
    <col min="2052" max="2052" width="6.5" style="128" customWidth="1"/>
    <col min="2053" max="2053" width="1.875" style="128" customWidth="1"/>
    <col min="2054" max="2054" width="7.625" style="128" customWidth="1"/>
    <col min="2055" max="2055" width="4.625" style="128" customWidth="1"/>
    <col min="2056" max="2056" width="10.625" style="128" customWidth="1"/>
    <col min="2057" max="2057" width="7.625" style="128" customWidth="1"/>
    <col min="2058" max="2058" width="3.375" style="128" customWidth="1"/>
    <col min="2059" max="2059" width="12.625" style="128" customWidth="1"/>
    <col min="2060" max="2060" width="13.25" style="128" customWidth="1"/>
    <col min="2061" max="2062" width="8.5" style="128" customWidth="1"/>
    <col min="2063" max="2065" width="5.875" style="128" customWidth="1"/>
    <col min="2066" max="2066" width="1.375" style="128" customWidth="1"/>
    <col min="2067" max="2068" width="18.125" style="128" customWidth="1"/>
    <col min="2069" max="2076" width="5.625" style="128" customWidth="1"/>
    <col min="2077" max="2105" width="3.75" style="128" customWidth="1"/>
    <col min="2106" max="2113" width="4.75" style="128" customWidth="1"/>
    <col min="2114" max="2114" width="6.5" style="128" customWidth="1"/>
    <col min="2115" max="2119" width="3.75" style="128" customWidth="1"/>
    <col min="2120" max="2120" width="4" style="128" customWidth="1"/>
    <col min="2121" max="2121" width="2.875" style="128" customWidth="1"/>
    <col min="2122" max="2122" width="3.625" style="128" customWidth="1"/>
    <col min="2123" max="2304" width="9" style="128"/>
    <col min="2305" max="2305" width="1" style="128" customWidth="1"/>
    <col min="2306" max="2306" width="4.625" style="128" customWidth="1"/>
    <col min="2307" max="2307" width="2.125" style="128" customWidth="1"/>
    <col min="2308" max="2308" width="6.5" style="128" customWidth="1"/>
    <col min="2309" max="2309" width="1.875" style="128" customWidth="1"/>
    <col min="2310" max="2310" width="7.625" style="128" customWidth="1"/>
    <col min="2311" max="2311" width="4.625" style="128" customWidth="1"/>
    <col min="2312" max="2312" width="10.625" style="128" customWidth="1"/>
    <col min="2313" max="2313" width="7.625" style="128" customWidth="1"/>
    <col min="2314" max="2314" width="3.375" style="128" customWidth="1"/>
    <col min="2315" max="2315" width="12.625" style="128" customWidth="1"/>
    <col min="2316" max="2316" width="13.25" style="128" customWidth="1"/>
    <col min="2317" max="2318" width="8.5" style="128" customWidth="1"/>
    <col min="2319" max="2321" width="5.875" style="128" customWidth="1"/>
    <col min="2322" max="2322" width="1.375" style="128" customWidth="1"/>
    <col min="2323" max="2324" width="18.125" style="128" customWidth="1"/>
    <col min="2325" max="2332" width="5.625" style="128" customWidth="1"/>
    <col min="2333" max="2361" width="3.75" style="128" customWidth="1"/>
    <col min="2362" max="2369" width="4.75" style="128" customWidth="1"/>
    <col min="2370" max="2370" width="6.5" style="128" customWidth="1"/>
    <col min="2371" max="2375" width="3.75" style="128" customWidth="1"/>
    <col min="2376" max="2376" width="4" style="128" customWidth="1"/>
    <col min="2377" max="2377" width="2.875" style="128" customWidth="1"/>
    <col min="2378" max="2378" width="3.625" style="128" customWidth="1"/>
    <col min="2379" max="2560" width="9" style="128"/>
    <col min="2561" max="2561" width="1" style="128" customWidth="1"/>
    <col min="2562" max="2562" width="4.625" style="128" customWidth="1"/>
    <col min="2563" max="2563" width="2.125" style="128" customWidth="1"/>
    <col min="2564" max="2564" width="6.5" style="128" customWidth="1"/>
    <col min="2565" max="2565" width="1.875" style="128" customWidth="1"/>
    <col min="2566" max="2566" width="7.625" style="128" customWidth="1"/>
    <col min="2567" max="2567" width="4.625" style="128" customWidth="1"/>
    <col min="2568" max="2568" width="10.625" style="128" customWidth="1"/>
    <col min="2569" max="2569" width="7.625" style="128" customWidth="1"/>
    <col min="2570" max="2570" width="3.375" style="128" customWidth="1"/>
    <col min="2571" max="2571" width="12.625" style="128" customWidth="1"/>
    <col min="2572" max="2572" width="13.25" style="128" customWidth="1"/>
    <col min="2573" max="2574" width="8.5" style="128" customWidth="1"/>
    <col min="2575" max="2577" width="5.875" style="128" customWidth="1"/>
    <col min="2578" max="2578" width="1.375" style="128" customWidth="1"/>
    <col min="2579" max="2580" width="18.125" style="128" customWidth="1"/>
    <col min="2581" max="2588" width="5.625" style="128" customWidth="1"/>
    <col min="2589" max="2617" width="3.75" style="128" customWidth="1"/>
    <col min="2618" max="2625" width="4.75" style="128" customWidth="1"/>
    <col min="2626" max="2626" width="6.5" style="128" customWidth="1"/>
    <col min="2627" max="2631" width="3.75" style="128" customWidth="1"/>
    <col min="2632" max="2632" width="4" style="128" customWidth="1"/>
    <col min="2633" max="2633" width="2.875" style="128" customWidth="1"/>
    <col min="2634" max="2634" width="3.625" style="128" customWidth="1"/>
    <col min="2635" max="2816" width="9" style="128"/>
    <col min="2817" max="2817" width="1" style="128" customWidth="1"/>
    <col min="2818" max="2818" width="4.625" style="128" customWidth="1"/>
    <col min="2819" max="2819" width="2.125" style="128" customWidth="1"/>
    <col min="2820" max="2820" width="6.5" style="128" customWidth="1"/>
    <col min="2821" max="2821" width="1.875" style="128" customWidth="1"/>
    <col min="2822" max="2822" width="7.625" style="128" customWidth="1"/>
    <col min="2823" max="2823" width="4.625" style="128" customWidth="1"/>
    <col min="2824" max="2824" width="10.625" style="128" customWidth="1"/>
    <col min="2825" max="2825" width="7.625" style="128" customWidth="1"/>
    <col min="2826" max="2826" width="3.375" style="128" customWidth="1"/>
    <col min="2827" max="2827" width="12.625" style="128" customWidth="1"/>
    <col min="2828" max="2828" width="13.25" style="128" customWidth="1"/>
    <col min="2829" max="2830" width="8.5" style="128" customWidth="1"/>
    <col min="2831" max="2833" width="5.875" style="128" customWidth="1"/>
    <col min="2834" max="2834" width="1.375" style="128" customWidth="1"/>
    <col min="2835" max="2836" width="18.125" style="128" customWidth="1"/>
    <col min="2837" max="2844" width="5.625" style="128" customWidth="1"/>
    <col min="2845" max="2873" width="3.75" style="128" customWidth="1"/>
    <col min="2874" max="2881" width="4.75" style="128" customWidth="1"/>
    <col min="2882" max="2882" width="6.5" style="128" customWidth="1"/>
    <col min="2883" max="2887" width="3.75" style="128" customWidth="1"/>
    <col min="2888" max="2888" width="4" style="128" customWidth="1"/>
    <col min="2889" max="2889" width="2.875" style="128" customWidth="1"/>
    <col min="2890" max="2890" width="3.625" style="128" customWidth="1"/>
    <col min="2891" max="3072" width="9" style="128"/>
    <col min="3073" max="3073" width="1" style="128" customWidth="1"/>
    <col min="3074" max="3074" width="4.625" style="128" customWidth="1"/>
    <col min="3075" max="3075" width="2.125" style="128" customWidth="1"/>
    <col min="3076" max="3076" width="6.5" style="128" customWidth="1"/>
    <col min="3077" max="3077" width="1.875" style="128" customWidth="1"/>
    <col min="3078" max="3078" width="7.625" style="128" customWidth="1"/>
    <col min="3079" max="3079" width="4.625" style="128" customWidth="1"/>
    <col min="3080" max="3080" width="10.625" style="128" customWidth="1"/>
    <col min="3081" max="3081" width="7.625" style="128" customWidth="1"/>
    <col min="3082" max="3082" width="3.375" style="128" customWidth="1"/>
    <col min="3083" max="3083" width="12.625" style="128" customWidth="1"/>
    <col min="3084" max="3084" width="13.25" style="128" customWidth="1"/>
    <col min="3085" max="3086" width="8.5" style="128" customWidth="1"/>
    <col min="3087" max="3089" width="5.875" style="128" customWidth="1"/>
    <col min="3090" max="3090" width="1.375" style="128" customWidth="1"/>
    <col min="3091" max="3092" width="18.125" style="128" customWidth="1"/>
    <col min="3093" max="3100" width="5.625" style="128" customWidth="1"/>
    <col min="3101" max="3129" width="3.75" style="128" customWidth="1"/>
    <col min="3130" max="3137" width="4.75" style="128" customWidth="1"/>
    <col min="3138" max="3138" width="6.5" style="128" customWidth="1"/>
    <col min="3139" max="3143" width="3.75" style="128" customWidth="1"/>
    <col min="3144" max="3144" width="4" style="128" customWidth="1"/>
    <col min="3145" max="3145" width="2.875" style="128" customWidth="1"/>
    <col min="3146" max="3146" width="3.625" style="128" customWidth="1"/>
    <col min="3147" max="3328" width="9" style="128"/>
    <col min="3329" max="3329" width="1" style="128" customWidth="1"/>
    <col min="3330" max="3330" width="4.625" style="128" customWidth="1"/>
    <col min="3331" max="3331" width="2.125" style="128" customWidth="1"/>
    <col min="3332" max="3332" width="6.5" style="128" customWidth="1"/>
    <col min="3333" max="3333" width="1.875" style="128" customWidth="1"/>
    <col min="3334" max="3334" width="7.625" style="128" customWidth="1"/>
    <col min="3335" max="3335" width="4.625" style="128" customWidth="1"/>
    <col min="3336" max="3336" width="10.625" style="128" customWidth="1"/>
    <col min="3337" max="3337" width="7.625" style="128" customWidth="1"/>
    <col min="3338" max="3338" width="3.375" style="128" customWidth="1"/>
    <col min="3339" max="3339" width="12.625" style="128" customWidth="1"/>
    <col min="3340" max="3340" width="13.25" style="128" customWidth="1"/>
    <col min="3341" max="3342" width="8.5" style="128" customWidth="1"/>
    <col min="3343" max="3345" width="5.875" style="128" customWidth="1"/>
    <col min="3346" max="3346" width="1.375" style="128" customWidth="1"/>
    <col min="3347" max="3348" width="18.125" style="128" customWidth="1"/>
    <col min="3349" max="3356" width="5.625" style="128" customWidth="1"/>
    <col min="3357" max="3385" width="3.75" style="128" customWidth="1"/>
    <col min="3386" max="3393" width="4.75" style="128" customWidth="1"/>
    <col min="3394" max="3394" width="6.5" style="128" customWidth="1"/>
    <col min="3395" max="3399" width="3.75" style="128" customWidth="1"/>
    <col min="3400" max="3400" width="4" style="128" customWidth="1"/>
    <col min="3401" max="3401" width="2.875" style="128" customWidth="1"/>
    <col min="3402" max="3402" width="3.625" style="128" customWidth="1"/>
    <col min="3403" max="3584" width="9" style="128"/>
    <col min="3585" max="3585" width="1" style="128" customWidth="1"/>
    <col min="3586" max="3586" width="4.625" style="128" customWidth="1"/>
    <col min="3587" max="3587" width="2.125" style="128" customWidth="1"/>
    <col min="3588" max="3588" width="6.5" style="128" customWidth="1"/>
    <col min="3589" max="3589" width="1.875" style="128" customWidth="1"/>
    <col min="3590" max="3590" width="7.625" style="128" customWidth="1"/>
    <col min="3591" max="3591" width="4.625" style="128" customWidth="1"/>
    <col min="3592" max="3592" width="10.625" style="128" customWidth="1"/>
    <col min="3593" max="3593" width="7.625" style="128" customWidth="1"/>
    <col min="3594" max="3594" width="3.375" style="128" customWidth="1"/>
    <col min="3595" max="3595" width="12.625" style="128" customWidth="1"/>
    <col min="3596" max="3596" width="13.25" style="128" customWidth="1"/>
    <col min="3597" max="3598" width="8.5" style="128" customWidth="1"/>
    <col min="3599" max="3601" width="5.875" style="128" customWidth="1"/>
    <col min="3602" max="3602" width="1.375" style="128" customWidth="1"/>
    <col min="3603" max="3604" width="18.125" style="128" customWidth="1"/>
    <col min="3605" max="3612" width="5.625" style="128" customWidth="1"/>
    <col min="3613" max="3641" width="3.75" style="128" customWidth="1"/>
    <col min="3642" max="3649" width="4.75" style="128" customWidth="1"/>
    <col min="3650" max="3650" width="6.5" style="128" customWidth="1"/>
    <col min="3651" max="3655" width="3.75" style="128" customWidth="1"/>
    <col min="3656" max="3656" width="4" style="128" customWidth="1"/>
    <col min="3657" max="3657" width="2.875" style="128" customWidth="1"/>
    <col min="3658" max="3658" width="3.625" style="128" customWidth="1"/>
    <col min="3659" max="3840" width="9" style="128"/>
    <col min="3841" max="3841" width="1" style="128" customWidth="1"/>
    <col min="3842" max="3842" width="4.625" style="128" customWidth="1"/>
    <col min="3843" max="3843" width="2.125" style="128" customWidth="1"/>
    <col min="3844" max="3844" width="6.5" style="128" customWidth="1"/>
    <col min="3845" max="3845" width="1.875" style="128" customWidth="1"/>
    <col min="3846" max="3846" width="7.625" style="128" customWidth="1"/>
    <col min="3847" max="3847" width="4.625" style="128" customWidth="1"/>
    <col min="3848" max="3848" width="10.625" style="128" customWidth="1"/>
    <col min="3849" max="3849" width="7.625" style="128" customWidth="1"/>
    <col min="3850" max="3850" width="3.375" style="128" customWidth="1"/>
    <col min="3851" max="3851" width="12.625" style="128" customWidth="1"/>
    <col min="3852" max="3852" width="13.25" style="128" customWidth="1"/>
    <col min="3853" max="3854" width="8.5" style="128" customWidth="1"/>
    <col min="3855" max="3857" width="5.875" style="128" customWidth="1"/>
    <col min="3858" max="3858" width="1.375" style="128" customWidth="1"/>
    <col min="3859" max="3860" width="18.125" style="128" customWidth="1"/>
    <col min="3861" max="3868" width="5.625" style="128" customWidth="1"/>
    <col min="3869" max="3897" width="3.75" style="128" customWidth="1"/>
    <col min="3898" max="3905" width="4.75" style="128" customWidth="1"/>
    <col min="3906" max="3906" width="6.5" style="128" customWidth="1"/>
    <col min="3907" max="3911" width="3.75" style="128" customWidth="1"/>
    <col min="3912" max="3912" width="4" style="128" customWidth="1"/>
    <col min="3913" max="3913" width="2.875" style="128" customWidth="1"/>
    <col min="3914" max="3914" width="3.625" style="128" customWidth="1"/>
    <col min="3915" max="4096" width="9" style="128"/>
    <col min="4097" max="4097" width="1" style="128" customWidth="1"/>
    <col min="4098" max="4098" width="4.625" style="128" customWidth="1"/>
    <col min="4099" max="4099" width="2.125" style="128" customWidth="1"/>
    <col min="4100" max="4100" width="6.5" style="128" customWidth="1"/>
    <col min="4101" max="4101" width="1.875" style="128" customWidth="1"/>
    <col min="4102" max="4102" width="7.625" style="128" customWidth="1"/>
    <col min="4103" max="4103" width="4.625" style="128" customWidth="1"/>
    <col min="4104" max="4104" width="10.625" style="128" customWidth="1"/>
    <col min="4105" max="4105" width="7.625" style="128" customWidth="1"/>
    <col min="4106" max="4106" width="3.375" style="128" customWidth="1"/>
    <col min="4107" max="4107" width="12.625" style="128" customWidth="1"/>
    <col min="4108" max="4108" width="13.25" style="128" customWidth="1"/>
    <col min="4109" max="4110" width="8.5" style="128" customWidth="1"/>
    <col min="4111" max="4113" width="5.875" style="128" customWidth="1"/>
    <col min="4114" max="4114" width="1.375" style="128" customWidth="1"/>
    <col min="4115" max="4116" width="18.125" style="128" customWidth="1"/>
    <col min="4117" max="4124" width="5.625" style="128" customWidth="1"/>
    <col min="4125" max="4153" width="3.75" style="128" customWidth="1"/>
    <col min="4154" max="4161" width="4.75" style="128" customWidth="1"/>
    <col min="4162" max="4162" width="6.5" style="128" customWidth="1"/>
    <col min="4163" max="4167" width="3.75" style="128" customWidth="1"/>
    <col min="4168" max="4168" width="4" style="128" customWidth="1"/>
    <col min="4169" max="4169" width="2.875" style="128" customWidth="1"/>
    <col min="4170" max="4170" width="3.625" style="128" customWidth="1"/>
    <col min="4171" max="4352" width="9" style="128"/>
    <col min="4353" max="4353" width="1" style="128" customWidth="1"/>
    <col min="4354" max="4354" width="4.625" style="128" customWidth="1"/>
    <col min="4355" max="4355" width="2.125" style="128" customWidth="1"/>
    <col min="4356" max="4356" width="6.5" style="128" customWidth="1"/>
    <col min="4357" max="4357" width="1.875" style="128" customWidth="1"/>
    <col min="4358" max="4358" width="7.625" style="128" customWidth="1"/>
    <col min="4359" max="4359" width="4.625" style="128" customWidth="1"/>
    <col min="4360" max="4360" width="10.625" style="128" customWidth="1"/>
    <col min="4361" max="4361" width="7.625" style="128" customWidth="1"/>
    <col min="4362" max="4362" width="3.375" style="128" customWidth="1"/>
    <col min="4363" max="4363" width="12.625" style="128" customWidth="1"/>
    <col min="4364" max="4364" width="13.25" style="128" customWidth="1"/>
    <col min="4365" max="4366" width="8.5" style="128" customWidth="1"/>
    <col min="4367" max="4369" width="5.875" style="128" customWidth="1"/>
    <col min="4370" max="4370" width="1.375" style="128" customWidth="1"/>
    <col min="4371" max="4372" width="18.125" style="128" customWidth="1"/>
    <col min="4373" max="4380" width="5.625" style="128" customWidth="1"/>
    <col min="4381" max="4409" width="3.75" style="128" customWidth="1"/>
    <col min="4410" max="4417" width="4.75" style="128" customWidth="1"/>
    <col min="4418" max="4418" width="6.5" style="128" customWidth="1"/>
    <col min="4419" max="4423" width="3.75" style="128" customWidth="1"/>
    <col min="4424" max="4424" width="4" style="128" customWidth="1"/>
    <col min="4425" max="4425" width="2.875" style="128" customWidth="1"/>
    <col min="4426" max="4426" width="3.625" style="128" customWidth="1"/>
    <col min="4427" max="4608" width="9" style="128"/>
    <col min="4609" max="4609" width="1" style="128" customWidth="1"/>
    <col min="4610" max="4610" width="4.625" style="128" customWidth="1"/>
    <col min="4611" max="4611" width="2.125" style="128" customWidth="1"/>
    <col min="4612" max="4612" width="6.5" style="128" customWidth="1"/>
    <col min="4613" max="4613" width="1.875" style="128" customWidth="1"/>
    <col min="4614" max="4614" width="7.625" style="128" customWidth="1"/>
    <col min="4615" max="4615" width="4.625" style="128" customWidth="1"/>
    <col min="4616" max="4616" width="10.625" style="128" customWidth="1"/>
    <col min="4617" max="4617" width="7.625" style="128" customWidth="1"/>
    <col min="4618" max="4618" width="3.375" style="128" customWidth="1"/>
    <col min="4619" max="4619" width="12.625" style="128" customWidth="1"/>
    <col min="4620" max="4620" width="13.25" style="128" customWidth="1"/>
    <col min="4621" max="4622" width="8.5" style="128" customWidth="1"/>
    <col min="4623" max="4625" width="5.875" style="128" customWidth="1"/>
    <col min="4626" max="4626" width="1.375" style="128" customWidth="1"/>
    <col min="4627" max="4628" width="18.125" style="128" customWidth="1"/>
    <col min="4629" max="4636" width="5.625" style="128" customWidth="1"/>
    <col min="4637" max="4665" width="3.75" style="128" customWidth="1"/>
    <col min="4666" max="4673" width="4.75" style="128" customWidth="1"/>
    <col min="4674" max="4674" width="6.5" style="128" customWidth="1"/>
    <col min="4675" max="4679" width="3.75" style="128" customWidth="1"/>
    <col min="4680" max="4680" width="4" style="128" customWidth="1"/>
    <col min="4681" max="4681" width="2.875" style="128" customWidth="1"/>
    <col min="4682" max="4682" width="3.625" style="128" customWidth="1"/>
    <col min="4683" max="4864" width="9" style="128"/>
    <col min="4865" max="4865" width="1" style="128" customWidth="1"/>
    <col min="4866" max="4866" width="4.625" style="128" customWidth="1"/>
    <col min="4867" max="4867" width="2.125" style="128" customWidth="1"/>
    <col min="4868" max="4868" width="6.5" style="128" customWidth="1"/>
    <col min="4869" max="4869" width="1.875" style="128" customWidth="1"/>
    <col min="4870" max="4870" width="7.625" style="128" customWidth="1"/>
    <col min="4871" max="4871" width="4.625" style="128" customWidth="1"/>
    <col min="4872" max="4872" width="10.625" style="128" customWidth="1"/>
    <col min="4873" max="4873" width="7.625" style="128" customWidth="1"/>
    <col min="4874" max="4874" width="3.375" style="128" customWidth="1"/>
    <col min="4875" max="4875" width="12.625" style="128" customWidth="1"/>
    <col min="4876" max="4876" width="13.25" style="128" customWidth="1"/>
    <col min="4877" max="4878" width="8.5" style="128" customWidth="1"/>
    <col min="4879" max="4881" width="5.875" style="128" customWidth="1"/>
    <col min="4882" max="4882" width="1.375" style="128" customWidth="1"/>
    <col min="4883" max="4884" width="18.125" style="128" customWidth="1"/>
    <col min="4885" max="4892" width="5.625" style="128" customWidth="1"/>
    <col min="4893" max="4921" width="3.75" style="128" customWidth="1"/>
    <col min="4922" max="4929" width="4.75" style="128" customWidth="1"/>
    <col min="4930" max="4930" width="6.5" style="128" customWidth="1"/>
    <col min="4931" max="4935" width="3.75" style="128" customWidth="1"/>
    <col min="4936" max="4936" width="4" style="128" customWidth="1"/>
    <col min="4937" max="4937" width="2.875" style="128" customWidth="1"/>
    <col min="4938" max="4938" width="3.625" style="128" customWidth="1"/>
    <col min="4939" max="5120" width="9" style="128"/>
    <col min="5121" max="5121" width="1" style="128" customWidth="1"/>
    <col min="5122" max="5122" width="4.625" style="128" customWidth="1"/>
    <col min="5123" max="5123" width="2.125" style="128" customWidth="1"/>
    <col min="5124" max="5124" width="6.5" style="128" customWidth="1"/>
    <col min="5125" max="5125" width="1.875" style="128" customWidth="1"/>
    <col min="5126" max="5126" width="7.625" style="128" customWidth="1"/>
    <col min="5127" max="5127" width="4.625" style="128" customWidth="1"/>
    <col min="5128" max="5128" width="10.625" style="128" customWidth="1"/>
    <col min="5129" max="5129" width="7.625" style="128" customWidth="1"/>
    <col min="5130" max="5130" width="3.375" style="128" customWidth="1"/>
    <col min="5131" max="5131" width="12.625" style="128" customWidth="1"/>
    <col min="5132" max="5132" width="13.25" style="128" customWidth="1"/>
    <col min="5133" max="5134" width="8.5" style="128" customWidth="1"/>
    <col min="5135" max="5137" width="5.875" style="128" customWidth="1"/>
    <col min="5138" max="5138" width="1.375" style="128" customWidth="1"/>
    <col min="5139" max="5140" width="18.125" style="128" customWidth="1"/>
    <col min="5141" max="5148" width="5.625" style="128" customWidth="1"/>
    <col min="5149" max="5177" width="3.75" style="128" customWidth="1"/>
    <col min="5178" max="5185" width="4.75" style="128" customWidth="1"/>
    <col min="5186" max="5186" width="6.5" style="128" customWidth="1"/>
    <col min="5187" max="5191" width="3.75" style="128" customWidth="1"/>
    <col min="5192" max="5192" width="4" style="128" customWidth="1"/>
    <col min="5193" max="5193" width="2.875" style="128" customWidth="1"/>
    <col min="5194" max="5194" width="3.625" style="128" customWidth="1"/>
    <col min="5195" max="5376" width="9" style="128"/>
    <col min="5377" max="5377" width="1" style="128" customWidth="1"/>
    <col min="5378" max="5378" width="4.625" style="128" customWidth="1"/>
    <col min="5379" max="5379" width="2.125" style="128" customWidth="1"/>
    <col min="5380" max="5380" width="6.5" style="128" customWidth="1"/>
    <col min="5381" max="5381" width="1.875" style="128" customWidth="1"/>
    <col min="5382" max="5382" width="7.625" style="128" customWidth="1"/>
    <col min="5383" max="5383" width="4.625" style="128" customWidth="1"/>
    <col min="5384" max="5384" width="10.625" style="128" customWidth="1"/>
    <col min="5385" max="5385" width="7.625" style="128" customWidth="1"/>
    <col min="5386" max="5386" width="3.375" style="128" customWidth="1"/>
    <col min="5387" max="5387" width="12.625" style="128" customWidth="1"/>
    <col min="5388" max="5388" width="13.25" style="128" customWidth="1"/>
    <col min="5389" max="5390" width="8.5" style="128" customWidth="1"/>
    <col min="5391" max="5393" width="5.875" style="128" customWidth="1"/>
    <col min="5394" max="5394" width="1.375" style="128" customWidth="1"/>
    <col min="5395" max="5396" width="18.125" style="128" customWidth="1"/>
    <col min="5397" max="5404" width="5.625" style="128" customWidth="1"/>
    <col min="5405" max="5433" width="3.75" style="128" customWidth="1"/>
    <col min="5434" max="5441" width="4.75" style="128" customWidth="1"/>
    <col min="5442" max="5442" width="6.5" style="128" customWidth="1"/>
    <col min="5443" max="5447" width="3.75" style="128" customWidth="1"/>
    <col min="5448" max="5448" width="4" style="128" customWidth="1"/>
    <col min="5449" max="5449" width="2.875" style="128" customWidth="1"/>
    <col min="5450" max="5450" width="3.625" style="128" customWidth="1"/>
    <col min="5451" max="5632" width="9" style="128"/>
    <col min="5633" max="5633" width="1" style="128" customWidth="1"/>
    <col min="5634" max="5634" width="4.625" style="128" customWidth="1"/>
    <col min="5635" max="5635" width="2.125" style="128" customWidth="1"/>
    <col min="5636" max="5636" width="6.5" style="128" customWidth="1"/>
    <col min="5637" max="5637" width="1.875" style="128" customWidth="1"/>
    <col min="5638" max="5638" width="7.625" style="128" customWidth="1"/>
    <col min="5639" max="5639" width="4.625" style="128" customWidth="1"/>
    <col min="5640" max="5640" width="10.625" style="128" customWidth="1"/>
    <col min="5641" max="5641" width="7.625" style="128" customWidth="1"/>
    <col min="5642" max="5642" width="3.375" style="128" customWidth="1"/>
    <col min="5643" max="5643" width="12.625" style="128" customWidth="1"/>
    <col min="5644" max="5644" width="13.25" style="128" customWidth="1"/>
    <col min="5645" max="5646" width="8.5" style="128" customWidth="1"/>
    <col min="5647" max="5649" width="5.875" style="128" customWidth="1"/>
    <col min="5650" max="5650" width="1.375" style="128" customWidth="1"/>
    <col min="5651" max="5652" width="18.125" style="128" customWidth="1"/>
    <col min="5653" max="5660" width="5.625" style="128" customWidth="1"/>
    <col min="5661" max="5689" width="3.75" style="128" customWidth="1"/>
    <col min="5690" max="5697" width="4.75" style="128" customWidth="1"/>
    <col min="5698" max="5698" width="6.5" style="128" customWidth="1"/>
    <col min="5699" max="5703" width="3.75" style="128" customWidth="1"/>
    <col min="5704" max="5704" width="4" style="128" customWidth="1"/>
    <col min="5705" max="5705" width="2.875" style="128" customWidth="1"/>
    <col min="5706" max="5706" width="3.625" style="128" customWidth="1"/>
    <col min="5707" max="5888" width="9" style="128"/>
    <col min="5889" max="5889" width="1" style="128" customWidth="1"/>
    <col min="5890" max="5890" width="4.625" style="128" customWidth="1"/>
    <col min="5891" max="5891" width="2.125" style="128" customWidth="1"/>
    <col min="5892" max="5892" width="6.5" style="128" customWidth="1"/>
    <col min="5893" max="5893" width="1.875" style="128" customWidth="1"/>
    <col min="5894" max="5894" width="7.625" style="128" customWidth="1"/>
    <col min="5895" max="5895" width="4.625" style="128" customWidth="1"/>
    <col min="5896" max="5896" width="10.625" style="128" customWidth="1"/>
    <col min="5897" max="5897" width="7.625" style="128" customWidth="1"/>
    <col min="5898" max="5898" width="3.375" style="128" customWidth="1"/>
    <col min="5899" max="5899" width="12.625" style="128" customWidth="1"/>
    <col min="5900" max="5900" width="13.25" style="128" customWidth="1"/>
    <col min="5901" max="5902" width="8.5" style="128" customWidth="1"/>
    <col min="5903" max="5905" width="5.875" style="128" customWidth="1"/>
    <col min="5906" max="5906" width="1.375" style="128" customWidth="1"/>
    <col min="5907" max="5908" width="18.125" style="128" customWidth="1"/>
    <col min="5909" max="5916" width="5.625" style="128" customWidth="1"/>
    <col min="5917" max="5945" width="3.75" style="128" customWidth="1"/>
    <col min="5946" max="5953" width="4.75" style="128" customWidth="1"/>
    <col min="5954" max="5954" width="6.5" style="128" customWidth="1"/>
    <col min="5955" max="5959" width="3.75" style="128" customWidth="1"/>
    <col min="5960" max="5960" width="4" style="128" customWidth="1"/>
    <col min="5961" max="5961" width="2.875" style="128" customWidth="1"/>
    <col min="5962" max="5962" width="3.625" style="128" customWidth="1"/>
    <col min="5963" max="6144" width="9" style="128"/>
    <col min="6145" max="6145" width="1" style="128" customWidth="1"/>
    <col min="6146" max="6146" width="4.625" style="128" customWidth="1"/>
    <col min="6147" max="6147" width="2.125" style="128" customWidth="1"/>
    <col min="6148" max="6148" width="6.5" style="128" customWidth="1"/>
    <col min="6149" max="6149" width="1.875" style="128" customWidth="1"/>
    <col min="6150" max="6150" width="7.625" style="128" customWidth="1"/>
    <col min="6151" max="6151" width="4.625" style="128" customWidth="1"/>
    <col min="6152" max="6152" width="10.625" style="128" customWidth="1"/>
    <col min="6153" max="6153" width="7.625" style="128" customWidth="1"/>
    <col min="6154" max="6154" width="3.375" style="128" customWidth="1"/>
    <col min="6155" max="6155" width="12.625" style="128" customWidth="1"/>
    <col min="6156" max="6156" width="13.25" style="128" customWidth="1"/>
    <col min="6157" max="6158" width="8.5" style="128" customWidth="1"/>
    <col min="6159" max="6161" width="5.875" style="128" customWidth="1"/>
    <col min="6162" max="6162" width="1.375" style="128" customWidth="1"/>
    <col min="6163" max="6164" width="18.125" style="128" customWidth="1"/>
    <col min="6165" max="6172" width="5.625" style="128" customWidth="1"/>
    <col min="6173" max="6201" width="3.75" style="128" customWidth="1"/>
    <col min="6202" max="6209" width="4.75" style="128" customWidth="1"/>
    <col min="6210" max="6210" width="6.5" style="128" customWidth="1"/>
    <col min="6211" max="6215" width="3.75" style="128" customWidth="1"/>
    <col min="6216" max="6216" width="4" style="128" customWidth="1"/>
    <col min="6217" max="6217" width="2.875" style="128" customWidth="1"/>
    <col min="6218" max="6218" width="3.625" style="128" customWidth="1"/>
    <col min="6219" max="6400" width="9" style="128"/>
    <col min="6401" max="6401" width="1" style="128" customWidth="1"/>
    <col min="6402" max="6402" width="4.625" style="128" customWidth="1"/>
    <col min="6403" max="6403" width="2.125" style="128" customWidth="1"/>
    <col min="6404" max="6404" width="6.5" style="128" customWidth="1"/>
    <col min="6405" max="6405" width="1.875" style="128" customWidth="1"/>
    <col min="6406" max="6406" width="7.625" style="128" customWidth="1"/>
    <col min="6407" max="6407" width="4.625" style="128" customWidth="1"/>
    <col min="6408" max="6408" width="10.625" style="128" customWidth="1"/>
    <col min="6409" max="6409" width="7.625" style="128" customWidth="1"/>
    <col min="6410" max="6410" width="3.375" style="128" customWidth="1"/>
    <col min="6411" max="6411" width="12.625" style="128" customWidth="1"/>
    <col min="6412" max="6412" width="13.25" style="128" customWidth="1"/>
    <col min="6413" max="6414" width="8.5" style="128" customWidth="1"/>
    <col min="6415" max="6417" width="5.875" style="128" customWidth="1"/>
    <col min="6418" max="6418" width="1.375" style="128" customWidth="1"/>
    <col min="6419" max="6420" width="18.125" style="128" customWidth="1"/>
    <col min="6421" max="6428" width="5.625" style="128" customWidth="1"/>
    <col min="6429" max="6457" width="3.75" style="128" customWidth="1"/>
    <col min="6458" max="6465" width="4.75" style="128" customWidth="1"/>
    <col min="6466" max="6466" width="6.5" style="128" customWidth="1"/>
    <col min="6467" max="6471" width="3.75" style="128" customWidth="1"/>
    <col min="6472" max="6472" width="4" style="128" customWidth="1"/>
    <col min="6473" max="6473" width="2.875" style="128" customWidth="1"/>
    <col min="6474" max="6474" width="3.625" style="128" customWidth="1"/>
    <col min="6475" max="6656" width="9" style="128"/>
    <col min="6657" max="6657" width="1" style="128" customWidth="1"/>
    <col min="6658" max="6658" width="4.625" style="128" customWidth="1"/>
    <col min="6659" max="6659" width="2.125" style="128" customWidth="1"/>
    <col min="6660" max="6660" width="6.5" style="128" customWidth="1"/>
    <col min="6661" max="6661" width="1.875" style="128" customWidth="1"/>
    <col min="6662" max="6662" width="7.625" style="128" customWidth="1"/>
    <col min="6663" max="6663" width="4.625" style="128" customWidth="1"/>
    <col min="6664" max="6664" width="10.625" style="128" customWidth="1"/>
    <col min="6665" max="6665" width="7.625" style="128" customWidth="1"/>
    <col min="6666" max="6666" width="3.375" style="128" customWidth="1"/>
    <col min="6667" max="6667" width="12.625" style="128" customWidth="1"/>
    <col min="6668" max="6668" width="13.25" style="128" customWidth="1"/>
    <col min="6669" max="6670" width="8.5" style="128" customWidth="1"/>
    <col min="6671" max="6673" width="5.875" style="128" customWidth="1"/>
    <col min="6674" max="6674" width="1.375" style="128" customWidth="1"/>
    <col min="6675" max="6676" width="18.125" style="128" customWidth="1"/>
    <col min="6677" max="6684" width="5.625" style="128" customWidth="1"/>
    <col min="6685" max="6713" width="3.75" style="128" customWidth="1"/>
    <col min="6714" max="6721" width="4.75" style="128" customWidth="1"/>
    <col min="6722" max="6722" width="6.5" style="128" customWidth="1"/>
    <col min="6723" max="6727" width="3.75" style="128" customWidth="1"/>
    <col min="6728" max="6728" width="4" style="128" customWidth="1"/>
    <col min="6729" max="6729" width="2.875" style="128" customWidth="1"/>
    <col min="6730" max="6730" width="3.625" style="128" customWidth="1"/>
    <col min="6731" max="6912" width="9" style="128"/>
    <col min="6913" max="6913" width="1" style="128" customWidth="1"/>
    <col min="6914" max="6914" width="4.625" style="128" customWidth="1"/>
    <col min="6915" max="6915" width="2.125" style="128" customWidth="1"/>
    <col min="6916" max="6916" width="6.5" style="128" customWidth="1"/>
    <col min="6917" max="6917" width="1.875" style="128" customWidth="1"/>
    <col min="6918" max="6918" width="7.625" style="128" customWidth="1"/>
    <col min="6919" max="6919" width="4.625" style="128" customWidth="1"/>
    <col min="6920" max="6920" width="10.625" style="128" customWidth="1"/>
    <col min="6921" max="6921" width="7.625" style="128" customWidth="1"/>
    <col min="6922" max="6922" width="3.375" style="128" customWidth="1"/>
    <col min="6923" max="6923" width="12.625" style="128" customWidth="1"/>
    <col min="6924" max="6924" width="13.25" style="128" customWidth="1"/>
    <col min="6925" max="6926" width="8.5" style="128" customWidth="1"/>
    <col min="6927" max="6929" width="5.875" style="128" customWidth="1"/>
    <col min="6930" max="6930" width="1.375" style="128" customWidth="1"/>
    <col min="6931" max="6932" width="18.125" style="128" customWidth="1"/>
    <col min="6933" max="6940" width="5.625" style="128" customWidth="1"/>
    <col min="6941" max="6969" width="3.75" style="128" customWidth="1"/>
    <col min="6970" max="6977" width="4.75" style="128" customWidth="1"/>
    <col min="6978" max="6978" width="6.5" style="128" customWidth="1"/>
    <col min="6979" max="6983" width="3.75" style="128" customWidth="1"/>
    <col min="6984" max="6984" width="4" style="128" customWidth="1"/>
    <col min="6985" max="6985" width="2.875" style="128" customWidth="1"/>
    <col min="6986" max="6986" width="3.625" style="128" customWidth="1"/>
    <col min="6987" max="7168" width="9" style="128"/>
    <col min="7169" max="7169" width="1" style="128" customWidth="1"/>
    <col min="7170" max="7170" width="4.625" style="128" customWidth="1"/>
    <col min="7171" max="7171" width="2.125" style="128" customWidth="1"/>
    <col min="7172" max="7172" width="6.5" style="128" customWidth="1"/>
    <col min="7173" max="7173" width="1.875" style="128" customWidth="1"/>
    <col min="7174" max="7174" width="7.625" style="128" customWidth="1"/>
    <col min="7175" max="7175" width="4.625" style="128" customWidth="1"/>
    <col min="7176" max="7176" width="10.625" style="128" customWidth="1"/>
    <col min="7177" max="7177" width="7.625" style="128" customWidth="1"/>
    <col min="7178" max="7178" width="3.375" style="128" customWidth="1"/>
    <col min="7179" max="7179" width="12.625" style="128" customWidth="1"/>
    <col min="7180" max="7180" width="13.25" style="128" customWidth="1"/>
    <col min="7181" max="7182" width="8.5" style="128" customWidth="1"/>
    <col min="7183" max="7185" width="5.875" style="128" customWidth="1"/>
    <col min="7186" max="7186" width="1.375" style="128" customWidth="1"/>
    <col min="7187" max="7188" width="18.125" style="128" customWidth="1"/>
    <col min="7189" max="7196" width="5.625" style="128" customWidth="1"/>
    <col min="7197" max="7225" width="3.75" style="128" customWidth="1"/>
    <col min="7226" max="7233" width="4.75" style="128" customWidth="1"/>
    <col min="7234" max="7234" width="6.5" style="128" customWidth="1"/>
    <col min="7235" max="7239" width="3.75" style="128" customWidth="1"/>
    <col min="7240" max="7240" width="4" style="128" customWidth="1"/>
    <col min="7241" max="7241" width="2.875" style="128" customWidth="1"/>
    <col min="7242" max="7242" width="3.625" style="128" customWidth="1"/>
    <col min="7243" max="7424" width="9" style="128"/>
    <col min="7425" max="7425" width="1" style="128" customWidth="1"/>
    <col min="7426" max="7426" width="4.625" style="128" customWidth="1"/>
    <col min="7427" max="7427" width="2.125" style="128" customWidth="1"/>
    <col min="7428" max="7428" width="6.5" style="128" customWidth="1"/>
    <col min="7429" max="7429" width="1.875" style="128" customWidth="1"/>
    <col min="7430" max="7430" width="7.625" style="128" customWidth="1"/>
    <col min="7431" max="7431" width="4.625" style="128" customWidth="1"/>
    <col min="7432" max="7432" width="10.625" style="128" customWidth="1"/>
    <col min="7433" max="7433" width="7.625" style="128" customWidth="1"/>
    <col min="7434" max="7434" width="3.375" style="128" customWidth="1"/>
    <col min="7435" max="7435" width="12.625" style="128" customWidth="1"/>
    <col min="7436" max="7436" width="13.25" style="128" customWidth="1"/>
    <col min="7437" max="7438" width="8.5" style="128" customWidth="1"/>
    <col min="7439" max="7441" width="5.875" style="128" customWidth="1"/>
    <col min="7442" max="7442" width="1.375" style="128" customWidth="1"/>
    <col min="7443" max="7444" width="18.125" style="128" customWidth="1"/>
    <col min="7445" max="7452" width="5.625" style="128" customWidth="1"/>
    <col min="7453" max="7481" width="3.75" style="128" customWidth="1"/>
    <col min="7482" max="7489" width="4.75" style="128" customWidth="1"/>
    <col min="7490" max="7490" width="6.5" style="128" customWidth="1"/>
    <col min="7491" max="7495" width="3.75" style="128" customWidth="1"/>
    <col min="7496" max="7496" width="4" style="128" customWidth="1"/>
    <col min="7497" max="7497" width="2.875" style="128" customWidth="1"/>
    <col min="7498" max="7498" width="3.625" style="128" customWidth="1"/>
    <col min="7499" max="7680" width="9" style="128"/>
    <col min="7681" max="7681" width="1" style="128" customWidth="1"/>
    <col min="7682" max="7682" width="4.625" style="128" customWidth="1"/>
    <col min="7683" max="7683" width="2.125" style="128" customWidth="1"/>
    <col min="7684" max="7684" width="6.5" style="128" customWidth="1"/>
    <col min="7685" max="7685" width="1.875" style="128" customWidth="1"/>
    <col min="7686" max="7686" width="7.625" style="128" customWidth="1"/>
    <col min="7687" max="7687" width="4.625" style="128" customWidth="1"/>
    <col min="7688" max="7688" width="10.625" style="128" customWidth="1"/>
    <col min="7689" max="7689" width="7.625" style="128" customWidth="1"/>
    <col min="7690" max="7690" width="3.375" style="128" customWidth="1"/>
    <col min="7691" max="7691" width="12.625" style="128" customWidth="1"/>
    <col min="7692" max="7692" width="13.25" style="128" customWidth="1"/>
    <col min="7693" max="7694" width="8.5" style="128" customWidth="1"/>
    <col min="7695" max="7697" width="5.875" style="128" customWidth="1"/>
    <col min="7698" max="7698" width="1.375" style="128" customWidth="1"/>
    <col min="7699" max="7700" width="18.125" style="128" customWidth="1"/>
    <col min="7701" max="7708" width="5.625" style="128" customWidth="1"/>
    <col min="7709" max="7737" width="3.75" style="128" customWidth="1"/>
    <col min="7738" max="7745" width="4.75" style="128" customWidth="1"/>
    <col min="7746" max="7746" width="6.5" style="128" customWidth="1"/>
    <col min="7747" max="7751" width="3.75" style="128" customWidth="1"/>
    <col min="7752" max="7752" width="4" style="128" customWidth="1"/>
    <col min="7753" max="7753" width="2.875" style="128" customWidth="1"/>
    <col min="7754" max="7754" width="3.625" style="128" customWidth="1"/>
    <col min="7755" max="7936" width="9" style="128"/>
    <col min="7937" max="7937" width="1" style="128" customWidth="1"/>
    <col min="7938" max="7938" width="4.625" style="128" customWidth="1"/>
    <col min="7939" max="7939" width="2.125" style="128" customWidth="1"/>
    <col min="7940" max="7940" width="6.5" style="128" customWidth="1"/>
    <col min="7941" max="7941" width="1.875" style="128" customWidth="1"/>
    <col min="7942" max="7942" width="7.625" style="128" customWidth="1"/>
    <col min="7943" max="7943" width="4.625" style="128" customWidth="1"/>
    <col min="7944" max="7944" width="10.625" style="128" customWidth="1"/>
    <col min="7945" max="7945" width="7.625" style="128" customWidth="1"/>
    <col min="7946" max="7946" width="3.375" style="128" customWidth="1"/>
    <col min="7947" max="7947" width="12.625" style="128" customWidth="1"/>
    <col min="7948" max="7948" width="13.25" style="128" customWidth="1"/>
    <col min="7949" max="7950" width="8.5" style="128" customWidth="1"/>
    <col min="7951" max="7953" width="5.875" style="128" customWidth="1"/>
    <col min="7954" max="7954" width="1.375" style="128" customWidth="1"/>
    <col min="7955" max="7956" width="18.125" style="128" customWidth="1"/>
    <col min="7957" max="7964" width="5.625" style="128" customWidth="1"/>
    <col min="7965" max="7993" width="3.75" style="128" customWidth="1"/>
    <col min="7994" max="8001" width="4.75" style="128" customWidth="1"/>
    <col min="8002" max="8002" width="6.5" style="128" customWidth="1"/>
    <col min="8003" max="8007" width="3.75" style="128" customWidth="1"/>
    <col min="8008" max="8008" width="4" style="128" customWidth="1"/>
    <col min="8009" max="8009" width="2.875" style="128" customWidth="1"/>
    <col min="8010" max="8010" width="3.625" style="128" customWidth="1"/>
    <col min="8011" max="8192" width="9" style="128"/>
    <col min="8193" max="8193" width="1" style="128" customWidth="1"/>
    <col min="8194" max="8194" width="4.625" style="128" customWidth="1"/>
    <col min="8195" max="8195" width="2.125" style="128" customWidth="1"/>
    <col min="8196" max="8196" width="6.5" style="128" customWidth="1"/>
    <col min="8197" max="8197" width="1.875" style="128" customWidth="1"/>
    <col min="8198" max="8198" width="7.625" style="128" customWidth="1"/>
    <col min="8199" max="8199" width="4.625" style="128" customWidth="1"/>
    <col min="8200" max="8200" width="10.625" style="128" customWidth="1"/>
    <col min="8201" max="8201" width="7.625" style="128" customWidth="1"/>
    <col min="8202" max="8202" width="3.375" style="128" customWidth="1"/>
    <col min="8203" max="8203" width="12.625" style="128" customWidth="1"/>
    <col min="8204" max="8204" width="13.25" style="128" customWidth="1"/>
    <col min="8205" max="8206" width="8.5" style="128" customWidth="1"/>
    <col min="8207" max="8209" width="5.875" style="128" customWidth="1"/>
    <col min="8210" max="8210" width="1.375" style="128" customWidth="1"/>
    <col min="8211" max="8212" width="18.125" style="128" customWidth="1"/>
    <col min="8213" max="8220" width="5.625" style="128" customWidth="1"/>
    <col min="8221" max="8249" width="3.75" style="128" customWidth="1"/>
    <col min="8250" max="8257" width="4.75" style="128" customWidth="1"/>
    <col min="8258" max="8258" width="6.5" style="128" customWidth="1"/>
    <col min="8259" max="8263" width="3.75" style="128" customWidth="1"/>
    <col min="8264" max="8264" width="4" style="128" customWidth="1"/>
    <col min="8265" max="8265" width="2.875" style="128" customWidth="1"/>
    <col min="8266" max="8266" width="3.625" style="128" customWidth="1"/>
    <col min="8267" max="8448" width="9" style="128"/>
    <col min="8449" max="8449" width="1" style="128" customWidth="1"/>
    <col min="8450" max="8450" width="4.625" style="128" customWidth="1"/>
    <col min="8451" max="8451" width="2.125" style="128" customWidth="1"/>
    <col min="8452" max="8452" width="6.5" style="128" customWidth="1"/>
    <col min="8453" max="8453" width="1.875" style="128" customWidth="1"/>
    <col min="8454" max="8454" width="7.625" style="128" customWidth="1"/>
    <col min="8455" max="8455" width="4.625" style="128" customWidth="1"/>
    <col min="8456" max="8456" width="10.625" style="128" customWidth="1"/>
    <col min="8457" max="8457" width="7.625" style="128" customWidth="1"/>
    <col min="8458" max="8458" width="3.375" style="128" customWidth="1"/>
    <col min="8459" max="8459" width="12.625" style="128" customWidth="1"/>
    <col min="8460" max="8460" width="13.25" style="128" customWidth="1"/>
    <col min="8461" max="8462" width="8.5" style="128" customWidth="1"/>
    <col min="8463" max="8465" width="5.875" style="128" customWidth="1"/>
    <col min="8466" max="8466" width="1.375" style="128" customWidth="1"/>
    <col min="8467" max="8468" width="18.125" style="128" customWidth="1"/>
    <col min="8469" max="8476" width="5.625" style="128" customWidth="1"/>
    <col min="8477" max="8505" width="3.75" style="128" customWidth="1"/>
    <col min="8506" max="8513" width="4.75" style="128" customWidth="1"/>
    <col min="8514" max="8514" width="6.5" style="128" customWidth="1"/>
    <col min="8515" max="8519" width="3.75" style="128" customWidth="1"/>
    <col min="8520" max="8520" width="4" style="128" customWidth="1"/>
    <col min="8521" max="8521" width="2.875" style="128" customWidth="1"/>
    <col min="8522" max="8522" width="3.625" style="128" customWidth="1"/>
    <col min="8523" max="8704" width="9" style="128"/>
    <col min="8705" max="8705" width="1" style="128" customWidth="1"/>
    <col min="8706" max="8706" width="4.625" style="128" customWidth="1"/>
    <col min="8707" max="8707" width="2.125" style="128" customWidth="1"/>
    <col min="8708" max="8708" width="6.5" style="128" customWidth="1"/>
    <col min="8709" max="8709" width="1.875" style="128" customWidth="1"/>
    <col min="8710" max="8710" width="7.625" style="128" customWidth="1"/>
    <col min="8711" max="8711" width="4.625" style="128" customWidth="1"/>
    <col min="8712" max="8712" width="10.625" style="128" customWidth="1"/>
    <col min="8713" max="8713" width="7.625" style="128" customWidth="1"/>
    <col min="8714" max="8714" width="3.375" style="128" customWidth="1"/>
    <col min="8715" max="8715" width="12.625" style="128" customWidth="1"/>
    <col min="8716" max="8716" width="13.25" style="128" customWidth="1"/>
    <col min="8717" max="8718" width="8.5" style="128" customWidth="1"/>
    <col min="8719" max="8721" width="5.875" style="128" customWidth="1"/>
    <col min="8722" max="8722" width="1.375" style="128" customWidth="1"/>
    <col min="8723" max="8724" width="18.125" style="128" customWidth="1"/>
    <col min="8725" max="8732" width="5.625" style="128" customWidth="1"/>
    <col min="8733" max="8761" width="3.75" style="128" customWidth="1"/>
    <col min="8762" max="8769" width="4.75" style="128" customWidth="1"/>
    <col min="8770" max="8770" width="6.5" style="128" customWidth="1"/>
    <col min="8771" max="8775" width="3.75" style="128" customWidth="1"/>
    <col min="8776" max="8776" width="4" style="128" customWidth="1"/>
    <col min="8777" max="8777" width="2.875" style="128" customWidth="1"/>
    <col min="8778" max="8778" width="3.625" style="128" customWidth="1"/>
    <col min="8779" max="8960" width="9" style="128"/>
    <col min="8961" max="8961" width="1" style="128" customWidth="1"/>
    <col min="8962" max="8962" width="4.625" style="128" customWidth="1"/>
    <col min="8963" max="8963" width="2.125" style="128" customWidth="1"/>
    <col min="8964" max="8964" width="6.5" style="128" customWidth="1"/>
    <col min="8965" max="8965" width="1.875" style="128" customWidth="1"/>
    <col min="8966" max="8966" width="7.625" style="128" customWidth="1"/>
    <col min="8967" max="8967" width="4.625" style="128" customWidth="1"/>
    <col min="8968" max="8968" width="10.625" style="128" customWidth="1"/>
    <col min="8969" max="8969" width="7.625" style="128" customWidth="1"/>
    <col min="8970" max="8970" width="3.375" style="128" customWidth="1"/>
    <col min="8971" max="8971" width="12.625" style="128" customWidth="1"/>
    <col min="8972" max="8972" width="13.25" style="128" customWidth="1"/>
    <col min="8973" max="8974" width="8.5" style="128" customWidth="1"/>
    <col min="8975" max="8977" width="5.875" style="128" customWidth="1"/>
    <col min="8978" max="8978" width="1.375" style="128" customWidth="1"/>
    <col min="8979" max="8980" width="18.125" style="128" customWidth="1"/>
    <col min="8981" max="8988" width="5.625" style="128" customWidth="1"/>
    <col min="8989" max="9017" width="3.75" style="128" customWidth="1"/>
    <col min="9018" max="9025" width="4.75" style="128" customWidth="1"/>
    <col min="9026" max="9026" width="6.5" style="128" customWidth="1"/>
    <col min="9027" max="9031" width="3.75" style="128" customWidth="1"/>
    <col min="9032" max="9032" width="4" style="128" customWidth="1"/>
    <col min="9033" max="9033" width="2.875" style="128" customWidth="1"/>
    <col min="9034" max="9034" width="3.625" style="128" customWidth="1"/>
    <col min="9035" max="9216" width="9" style="128"/>
    <col min="9217" max="9217" width="1" style="128" customWidth="1"/>
    <col min="9218" max="9218" width="4.625" style="128" customWidth="1"/>
    <col min="9219" max="9219" width="2.125" style="128" customWidth="1"/>
    <col min="9220" max="9220" width="6.5" style="128" customWidth="1"/>
    <col min="9221" max="9221" width="1.875" style="128" customWidth="1"/>
    <col min="9222" max="9222" width="7.625" style="128" customWidth="1"/>
    <col min="9223" max="9223" width="4.625" style="128" customWidth="1"/>
    <col min="9224" max="9224" width="10.625" style="128" customWidth="1"/>
    <col min="9225" max="9225" width="7.625" style="128" customWidth="1"/>
    <col min="9226" max="9226" width="3.375" style="128" customWidth="1"/>
    <col min="9227" max="9227" width="12.625" style="128" customWidth="1"/>
    <col min="9228" max="9228" width="13.25" style="128" customWidth="1"/>
    <col min="9229" max="9230" width="8.5" style="128" customWidth="1"/>
    <col min="9231" max="9233" width="5.875" style="128" customWidth="1"/>
    <col min="9234" max="9234" width="1.375" style="128" customWidth="1"/>
    <col min="9235" max="9236" width="18.125" style="128" customWidth="1"/>
    <col min="9237" max="9244" width="5.625" style="128" customWidth="1"/>
    <col min="9245" max="9273" width="3.75" style="128" customWidth="1"/>
    <col min="9274" max="9281" width="4.75" style="128" customWidth="1"/>
    <col min="9282" max="9282" width="6.5" style="128" customWidth="1"/>
    <col min="9283" max="9287" width="3.75" style="128" customWidth="1"/>
    <col min="9288" max="9288" width="4" style="128" customWidth="1"/>
    <col min="9289" max="9289" width="2.875" style="128" customWidth="1"/>
    <col min="9290" max="9290" width="3.625" style="128" customWidth="1"/>
    <col min="9291" max="9472" width="9" style="128"/>
    <col min="9473" max="9473" width="1" style="128" customWidth="1"/>
    <col min="9474" max="9474" width="4.625" style="128" customWidth="1"/>
    <col min="9475" max="9475" width="2.125" style="128" customWidth="1"/>
    <col min="9476" max="9476" width="6.5" style="128" customWidth="1"/>
    <col min="9477" max="9477" width="1.875" style="128" customWidth="1"/>
    <col min="9478" max="9478" width="7.625" style="128" customWidth="1"/>
    <col min="9479" max="9479" width="4.625" style="128" customWidth="1"/>
    <col min="9480" max="9480" width="10.625" style="128" customWidth="1"/>
    <col min="9481" max="9481" width="7.625" style="128" customWidth="1"/>
    <col min="9482" max="9482" width="3.375" style="128" customWidth="1"/>
    <col min="9483" max="9483" width="12.625" style="128" customWidth="1"/>
    <col min="9484" max="9484" width="13.25" style="128" customWidth="1"/>
    <col min="9485" max="9486" width="8.5" style="128" customWidth="1"/>
    <col min="9487" max="9489" width="5.875" style="128" customWidth="1"/>
    <col min="9490" max="9490" width="1.375" style="128" customWidth="1"/>
    <col min="9491" max="9492" width="18.125" style="128" customWidth="1"/>
    <col min="9493" max="9500" width="5.625" style="128" customWidth="1"/>
    <col min="9501" max="9529" width="3.75" style="128" customWidth="1"/>
    <col min="9530" max="9537" width="4.75" style="128" customWidth="1"/>
    <col min="9538" max="9538" width="6.5" style="128" customWidth="1"/>
    <col min="9539" max="9543" width="3.75" style="128" customWidth="1"/>
    <col min="9544" max="9544" width="4" style="128" customWidth="1"/>
    <col min="9545" max="9545" width="2.875" style="128" customWidth="1"/>
    <col min="9546" max="9546" width="3.625" style="128" customWidth="1"/>
    <col min="9547" max="9728" width="9" style="128"/>
    <col min="9729" max="9729" width="1" style="128" customWidth="1"/>
    <col min="9730" max="9730" width="4.625" style="128" customWidth="1"/>
    <col min="9731" max="9731" width="2.125" style="128" customWidth="1"/>
    <col min="9732" max="9732" width="6.5" style="128" customWidth="1"/>
    <col min="9733" max="9733" width="1.875" style="128" customWidth="1"/>
    <col min="9734" max="9734" width="7.625" style="128" customWidth="1"/>
    <col min="9735" max="9735" width="4.625" style="128" customWidth="1"/>
    <col min="9736" max="9736" width="10.625" style="128" customWidth="1"/>
    <col min="9737" max="9737" width="7.625" style="128" customWidth="1"/>
    <col min="9738" max="9738" width="3.375" style="128" customWidth="1"/>
    <col min="9739" max="9739" width="12.625" style="128" customWidth="1"/>
    <col min="9740" max="9740" width="13.25" style="128" customWidth="1"/>
    <col min="9741" max="9742" width="8.5" style="128" customWidth="1"/>
    <col min="9743" max="9745" width="5.875" style="128" customWidth="1"/>
    <col min="9746" max="9746" width="1.375" style="128" customWidth="1"/>
    <col min="9747" max="9748" width="18.125" style="128" customWidth="1"/>
    <col min="9749" max="9756" width="5.625" style="128" customWidth="1"/>
    <col min="9757" max="9785" width="3.75" style="128" customWidth="1"/>
    <col min="9786" max="9793" width="4.75" style="128" customWidth="1"/>
    <col min="9794" max="9794" width="6.5" style="128" customWidth="1"/>
    <col min="9795" max="9799" width="3.75" style="128" customWidth="1"/>
    <col min="9800" max="9800" width="4" style="128" customWidth="1"/>
    <col min="9801" max="9801" width="2.875" style="128" customWidth="1"/>
    <col min="9802" max="9802" width="3.625" style="128" customWidth="1"/>
    <col min="9803" max="9984" width="9" style="128"/>
    <col min="9985" max="9985" width="1" style="128" customWidth="1"/>
    <col min="9986" max="9986" width="4.625" style="128" customWidth="1"/>
    <col min="9987" max="9987" width="2.125" style="128" customWidth="1"/>
    <col min="9988" max="9988" width="6.5" style="128" customWidth="1"/>
    <col min="9989" max="9989" width="1.875" style="128" customWidth="1"/>
    <col min="9990" max="9990" width="7.625" style="128" customWidth="1"/>
    <col min="9991" max="9991" width="4.625" style="128" customWidth="1"/>
    <col min="9992" max="9992" width="10.625" style="128" customWidth="1"/>
    <col min="9993" max="9993" width="7.625" style="128" customWidth="1"/>
    <col min="9994" max="9994" width="3.375" style="128" customWidth="1"/>
    <col min="9995" max="9995" width="12.625" style="128" customWidth="1"/>
    <col min="9996" max="9996" width="13.25" style="128" customWidth="1"/>
    <col min="9997" max="9998" width="8.5" style="128" customWidth="1"/>
    <col min="9999" max="10001" width="5.875" style="128" customWidth="1"/>
    <col min="10002" max="10002" width="1.375" style="128" customWidth="1"/>
    <col min="10003" max="10004" width="18.125" style="128" customWidth="1"/>
    <col min="10005" max="10012" width="5.625" style="128" customWidth="1"/>
    <col min="10013" max="10041" width="3.75" style="128" customWidth="1"/>
    <col min="10042" max="10049" width="4.75" style="128" customWidth="1"/>
    <col min="10050" max="10050" width="6.5" style="128" customWidth="1"/>
    <col min="10051" max="10055" width="3.75" style="128" customWidth="1"/>
    <col min="10056" max="10056" width="4" style="128" customWidth="1"/>
    <col min="10057" max="10057" width="2.875" style="128" customWidth="1"/>
    <col min="10058" max="10058" width="3.625" style="128" customWidth="1"/>
    <col min="10059" max="10240" width="9" style="128"/>
    <col min="10241" max="10241" width="1" style="128" customWidth="1"/>
    <col min="10242" max="10242" width="4.625" style="128" customWidth="1"/>
    <col min="10243" max="10243" width="2.125" style="128" customWidth="1"/>
    <col min="10244" max="10244" width="6.5" style="128" customWidth="1"/>
    <col min="10245" max="10245" width="1.875" style="128" customWidth="1"/>
    <col min="10246" max="10246" width="7.625" style="128" customWidth="1"/>
    <col min="10247" max="10247" width="4.625" style="128" customWidth="1"/>
    <col min="10248" max="10248" width="10.625" style="128" customWidth="1"/>
    <col min="10249" max="10249" width="7.625" style="128" customWidth="1"/>
    <col min="10250" max="10250" width="3.375" style="128" customWidth="1"/>
    <col min="10251" max="10251" width="12.625" style="128" customWidth="1"/>
    <col min="10252" max="10252" width="13.25" style="128" customWidth="1"/>
    <col min="10253" max="10254" width="8.5" style="128" customWidth="1"/>
    <col min="10255" max="10257" width="5.875" style="128" customWidth="1"/>
    <col min="10258" max="10258" width="1.375" style="128" customWidth="1"/>
    <col min="10259" max="10260" width="18.125" style="128" customWidth="1"/>
    <col min="10261" max="10268" width="5.625" style="128" customWidth="1"/>
    <col min="10269" max="10297" width="3.75" style="128" customWidth="1"/>
    <col min="10298" max="10305" width="4.75" style="128" customWidth="1"/>
    <col min="10306" max="10306" width="6.5" style="128" customWidth="1"/>
    <col min="10307" max="10311" width="3.75" style="128" customWidth="1"/>
    <col min="10312" max="10312" width="4" style="128" customWidth="1"/>
    <col min="10313" max="10313" width="2.875" style="128" customWidth="1"/>
    <col min="10314" max="10314" width="3.625" style="128" customWidth="1"/>
    <col min="10315" max="10496" width="9" style="128"/>
    <col min="10497" max="10497" width="1" style="128" customWidth="1"/>
    <col min="10498" max="10498" width="4.625" style="128" customWidth="1"/>
    <col min="10499" max="10499" width="2.125" style="128" customWidth="1"/>
    <col min="10500" max="10500" width="6.5" style="128" customWidth="1"/>
    <col min="10501" max="10501" width="1.875" style="128" customWidth="1"/>
    <col min="10502" max="10502" width="7.625" style="128" customWidth="1"/>
    <col min="10503" max="10503" width="4.625" style="128" customWidth="1"/>
    <col min="10504" max="10504" width="10.625" style="128" customWidth="1"/>
    <col min="10505" max="10505" width="7.625" style="128" customWidth="1"/>
    <col min="10506" max="10506" width="3.375" style="128" customWidth="1"/>
    <col min="10507" max="10507" width="12.625" style="128" customWidth="1"/>
    <col min="10508" max="10508" width="13.25" style="128" customWidth="1"/>
    <col min="10509" max="10510" width="8.5" style="128" customWidth="1"/>
    <col min="10511" max="10513" width="5.875" style="128" customWidth="1"/>
    <col min="10514" max="10514" width="1.375" style="128" customWidth="1"/>
    <col min="10515" max="10516" width="18.125" style="128" customWidth="1"/>
    <col min="10517" max="10524" width="5.625" style="128" customWidth="1"/>
    <col min="10525" max="10553" width="3.75" style="128" customWidth="1"/>
    <col min="10554" max="10561" width="4.75" style="128" customWidth="1"/>
    <col min="10562" max="10562" width="6.5" style="128" customWidth="1"/>
    <col min="10563" max="10567" width="3.75" style="128" customWidth="1"/>
    <col min="10568" max="10568" width="4" style="128" customWidth="1"/>
    <col min="10569" max="10569" width="2.875" style="128" customWidth="1"/>
    <col min="10570" max="10570" width="3.625" style="128" customWidth="1"/>
    <col min="10571" max="10752" width="9" style="128"/>
    <col min="10753" max="10753" width="1" style="128" customWidth="1"/>
    <col min="10754" max="10754" width="4.625" style="128" customWidth="1"/>
    <col min="10755" max="10755" width="2.125" style="128" customWidth="1"/>
    <col min="10756" max="10756" width="6.5" style="128" customWidth="1"/>
    <col min="10757" max="10757" width="1.875" style="128" customWidth="1"/>
    <col min="10758" max="10758" width="7.625" style="128" customWidth="1"/>
    <col min="10759" max="10759" width="4.625" style="128" customWidth="1"/>
    <col min="10760" max="10760" width="10.625" style="128" customWidth="1"/>
    <col min="10761" max="10761" width="7.625" style="128" customWidth="1"/>
    <col min="10762" max="10762" width="3.375" style="128" customWidth="1"/>
    <col min="10763" max="10763" width="12.625" style="128" customWidth="1"/>
    <col min="10764" max="10764" width="13.25" style="128" customWidth="1"/>
    <col min="10765" max="10766" width="8.5" style="128" customWidth="1"/>
    <col min="10767" max="10769" width="5.875" style="128" customWidth="1"/>
    <col min="10770" max="10770" width="1.375" style="128" customWidth="1"/>
    <col min="10771" max="10772" width="18.125" style="128" customWidth="1"/>
    <col min="10773" max="10780" width="5.625" style="128" customWidth="1"/>
    <col min="10781" max="10809" width="3.75" style="128" customWidth="1"/>
    <col min="10810" max="10817" width="4.75" style="128" customWidth="1"/>
    <col min="10818" max="10818" width="6.5" style="128" customWidth="1"/>
    <col min="10819" max="10823" width="3.75" style="128" customWidth="1"/>
    <col min="10824" max="10824" width="4" style="128" customWidth="1"/>
    <col min="10825" max="10825" width="2.875" style="128" customWidth="1"/>
    <col min="10826" max="10826" width="3.625" style="128" customWidth="1"/>
    <col min="10827" max="11008" width="9" style="128"/>
    <col min="11009" max="11009" width="1" style="128" customWidth="1"/>
    <col min="11010" max="11010" width="4.625" style="128" customWidth="1"/>
    <col min="11011" max="11011" width="2.125" style="128" customWidth="1"/>
    <col min="11012" max="11012" width="6.5" style="128" customWidth="1"/>
    <col min="11013" max="11013" width="1.875" style="128" customWidth="1"/>
    <col min="11014" max="11014" width="7.625" style="128" customWidth="1"/>
    <col min="11015" max="11015" width="4.625" style="128" customWidth="1"/>
    <col min="11016" max="11016" width="10.625" style="128" customWidth="1"/>
    <col min="11017" max="11017" width="7.625" style="128" customWidth="1"/>
    <col min="11018" max="11018" width="3.375" style="128" customWidth="1"/>
    <col min="11019" max="11019" width="12.625" style="128" customWidth="1"/>
    <col min="11020" max="11020" width="13.25" style="128" customWidth="1"/>
    <col min="11021" max="11022" width="8.5" style="128" customWidth="1"/>
    <col min="11023" max="11025" width="5.875" style="128" customWidth="1"/>
    <col min="11026" max="11026" width="1.375" style="128" customWidth="1"/>
    <col min="11027" max="11028" width="18.125" style="128" customWidth="1"/>
    <col min="11029" max="11036" width="5.625" style="128" customWidth="1"/>
    <col min="11037" max="11065" width="3.75" style="128" customWidth="1"/>
    <col min="11066" max="11073" width="4.75" style="128" customWidth="1"/>
    <col min="11074" max="11074" width="6.5" style="128" customWidth="1"/>
    <col min="11075" max="11079" width="3.75" style="128" customWidth="1"/>
    <col min="11080" max="11080" width="4" style="128" customWidth="1"/>
    <col min="11081" max="11081" width="2.875" style="128" customWidth="1"/>
    <col min="11082" max="11082" width="3.625" style="128" customWidth="1"/>
    <col min="11083" max="11264" width="9" style="128"/>
    <col min="11265" max="11265" width="1" style="128" customWidth="1"/>
    <col min="11266" max="11266" width="4.625" style="128" customWidth="1"/>
    <col min="11267" max="11267" width="2.125" style="128" customWidth="1"/>
    <col min="11268" max="11268" width="6.5" style="128" customWidth="1"/>
    <col min="11269" max="11269" width="1.875" style="128" customWidth="1"/>
    <col min="11270" max="11270" width="7.625" style="128" customWidth="1"/>
    <col min="11271" max="11271" width="4.625" style="128" customWidth="1"/>
    <col min="11272" max="11272" width="10.625" style="128" customWidth="1"/>
    <col min="11273" max="11273" width="7.625" style="128" customWidth="1"/>
    <col min="11274" max="11274" width="3.375" style="128" customWidth="1"/>
    <col min="11275" max="11275" width="12.625" style="128" customWidth="1"/>
    <col min="11276" max="11276" width="13.25" style="128" customWidth="1"/>
    <col min="11277" max="11278" width="8.5" style="128" customWidth="1"/>
    <col min="11279" max="11281" width="5.875" style="128" customWidth="1"/>
    <col min="11282" max="11282" width="1.375" style="128" customWidth="1"/>
    <col min="11283" max="11284" width="18.125" style="128" customWidth="1"/>
    <col min="11285" max="11292" width="5.625" style="128" customWidth="1"/>
    <col min="11293" max="11321" width="3.75" style="128" customWidth="1"/>
    <col min="11322" max="11329" width="4.75" style="128" customWidth="1"/>
    <col min="11330" max="11330" width="6.5" style="128" customWidth="1"/>
    <col min="11331" max="11335" width="3.75" style="128" customWidth="1"/>
    <col min="11336" max="11336" width="4" style="128" customWidth="1"/>
    <col min="11337" max="11337" width="2.875" style="128" customWidth="1"/>
    <col min="11338" max="11338" width="3.625" style="128" customWidth="1"/>
    <col min="11339" max="11520" width="9" style="128"/>
    <col min="11521" max="11521" width="1" style="128" customWidth="1"/>
    <col min="11522" max="11522" width="4.625" style="128" customWidth="1"/>
    <col min="11523" max="11523" width="2.125" style="128" customWidth="1"/>
    <col min="11524" max="11524" width="6.5" style="128" customWidth="1"/>
    <col min="11525" max="11525" width="1.875" style="128" customWidth="1"/>
    <col min="11526" max="11526" width="7.625" style="128" customWidth="1"/>
    <col min="11527" max="11527" width="4.625" style="128" customWidth="1"/>
    <col min="11528" max="11528" width="10.625" style="128" customWidth="1"/>
    <col min="11529" max="11529" width="7.625" style="128" customWidth="1"/>
    <col min="11530" max="11530" width="3.375" style="128" customWidth="1"/>
    <col min="11531" max="11531" width="12.625" style="128" customWidth="1"/>
    <col min="11532" max="11532" width="13.25" style="128" customWidth="1"/>
    <col min="11533" max="11534" width="8.5" style="128" customWidth="1"/>
    <col min="11535" max="11537" width="5.875" style="128" customWidth="1"/>
    <col min="11538" max="11538" width="1.375" style="128" customWidth="1"/>
    <col min="11539" max="11540" width="18.125" style="128" customWidth="1"/>
    <col min="11541" max="11548" width="5.625" style="128" customWidth="1"/>
    <col min="11549" max="11577" width="3.75" style="128" customWidth="1"/>
    <col min="11578" max="11585" width="4.75" style="128" customWidth="1"/>
    <col min="11586" max="11586" width="6.5" style="128" customWidth="1"/>
    <col min="11587" max="11591" width="3.75" style="128" customWidth="1"/>
    <col min="11592" max="11592" width="4" style="128" customWidth="1"/>
    <col min="11593" max="11593" width="2.875" style="128" customWidth="1"/>
    <col min="11594" max="11594" width="3.625" style="128" customWidth="1"/>
    <col min="11595" max="11776" width="9" style="128"/>
    <col min="11777" max="11777" width="1" style="128" customWidth="1"/>
    <col min="11778" max="11778" width="4.625" style="128" customWidth="1"/>
    <col min="11779" max="11779" width="2.125" style="128" customWidth="1"/>
    <col min="11780" max="11780" width="6.5" style="128" customWidth="1"/>
    <col min="11781" max="11781" width="1.875" style="128" customWidth="1"/>
    <col min="11782" max="11782" width="7.625" style="128" customWidth="1"/>
    <col min="11783" max="11783" width="4.625" style="128" customWidth="1"/>
    <col min="11784" max="11784" width="10.625" style="128" customWidth="1"/>
    <col min="11785" max="11785" width="7.625" style="128" customWidth="1"/>
    <col min="11786" max="11786" width="3.375" style="128" customWidth="1"/>
    <col min="11787" max="11787" width="12.625" style="128" customWidth="1"/>
    <col min="11788" max="11788" width="13.25" style="128" customWidth="1"/>
    <col min="11789" max="11790" width="8.5" style="128" customWidth="1"/>
    <col min="11791" max="11793" width="5.875" style="128" customWidth="1"/>
    <col min="11794" max="11794" width="1.375" style="128" customWidth="1"/>
    <col min="11795" max="11796" width="18.125" style="128" customWidth="1"/>
    <col min="11797" max="11804" width="5.625" style="128" customWidth="1"/>
    <col min="11805" max="11833" width="3.75" style="128" customWidth="1"/>
    <col min="11834" max="11841" width="4.75" style="128" customWidth="1"/>
    <col min="11842" max="11842" width="6.5" style="128" customWidth="1"/>
    <col min="11843" max="11847" width="3.75" style="128" customWidth="1"/>
    <col min="11848" max="11848" width="4" style="128" customWidth="1"/>
    <col min="11849" max="11849" width="2.875" style="128" customWidth="1"/>
    <col min="11850" max="11850" width="3.625" style="128" customWidth="1"/>
    <col min="11851" max="12032" width="9" style="128"/>
    <col min="12033" max="12033" width="1" style="128" customWidth="1"/>
    <col min="12034" max="12034" width="4.625" style="128" customWidth="1"/>
    <col min="12035" max="12035" width="2.125" style="128" customWidth="1"/>
    <col min="12036" max="12036" width="6.5" style="128" customWidth="1"/>
    <col min="12037" max="12037" width="1.875" style="128" customWidth="1"/>
    <col min="12038" max="12038" width="7.625" style="128" customWidth="1"/>
    <col min="12039" max="12039" width="4.625" style="128" customWidth="1"/>
    <col min="12040" max="12040" width="10.625" style="128" customWidth="1"/>
    <col min="12041" max="12041" width="7.625" style="128" customWidth="1"/>
    <col min="12042" max="12042" width="3.375" style="128" customWidth="1"/>
    <col min="12043" max="12043" width="12.625" style="128" customWidth="1"/>
    <col min="12044" max="12044" width="13.25" style="128" customWidth="1"/>
    <col min="12045" max="12046" width="8.5" style="128" customWidth="1"/>
    <col min="12047" max="12049" width="5.875" style="128" customWidth="1"/>
    <col min="12050" max="12050" width="1.375" style="128" customWidth="1"/>
    <col min="12051" max="12052" width="18.125" style="128" customWidth="1"/>
    <col min="12053" max="12060" width="5.625" style="128" customWidth="1"/>
    <col min="12061" max="12089" width="3.75" style="128" customWidth="1"/>
    <col min="12090" max="12097" width="4.75" style="128" customWidth="1"/>
    <col min="12098" max="12098" width="6.5" style="128" customWidth="1"/>
    <col min="12099" max="12103" width="3.75" style="128" customWidth="1"/>
    <col min="12104" max="12104" width="4" style="128" customWidth="1"/>
    <col min="12105" max="12105" width="2.875" style="128" customWidth="1"/>
    <col min="12106" max="12106" width="3.625" style="128" customWidth="1"/>
    <col min="12107" max="12288" width="9" style="128"/>
    <col min="12289" max="12289" width="1" style="128" customWidth="1"/>
    <col min="12290" max="12290" width="4.625" style="128" customWidth="1"/>
    <col min="12291" max="12291" width="2.125" style="128" customWidth="1"/>
    <col min="12292" max="12292" width="6.5" style="128" customWidth="1"/>
    <col min="12293" max="12293" width="1.875" style="128" customWidth="1"/>
    <col min="12294" max="12294" width="7.625" style="128" customWidth="1"/>
    <col min="12295" max="12295" width="4.625" style="128" customWidth="1"/>
    <col min="12296" max="12296" width="10.625" style="128" customWidth="1"/>
    <col min="12297" max="12297" width="7.625" style="128" customWidth="1"/>
    <col min="12298" max="12298" width="3.375" style="128" customWidth="1"/>
    <col min="12299" max="12299" width="12.625" style="128" customWidth="1"/>
    <col min="12300" max="12300" width="13.25" style="128" customWidth="1"/>
    <col min="12301" max="12302" width="8.5" style="128" customWidth="1"/>
    <col min="12303" max="12305" width="5.875" style="128" customWidth="1"/>
    <col min="12306" max="12306" width="1.375" style="128" customWidth="1"/>
    <col min="12307" max="12308" width="18.125" style="128" customWidth="1"/>
    <col min="12309" max="12316" width="5.625" style="128" customWidth="1"/>
    <col min="12317" max="12345" width="3.75" style="128" customWidth="1"/>
    <col min="12346" max="12353" width="4.75" style="128" customWidth="1"/>
    <col min="12354" max="12354" width="6.5" style="128" customWidth="1"/>
    <col min="12355" max="12359" width="3.75" style="128" customWidth="1"/>
    <col min="12360" max="12360" width="4" style="128" customWidth="1"/>
    <col min="12361" max="12361" width="2.875" style="128" customWidth="1"/>
    <col min="12362" max="12362" width="3.625" style="128" customWidth="1"/>
    <col min="12363" max="12544" width="9" style="128"/>
    <col min="12545" max="12545" width="1" style="128" customWidth="1"/>
    <col min="12546" max="12546" width="4.625" style="128" customWidth="1"/>
    <col min="12547" max="12547" width="2.125" style="128" customWidth="1"/>
    <col min="12548" max="12548" width="6.5" style="128" customWidth="1"/>
    <col min="12549" max="12549" width="1.875" style="128" customWidth="1"/>
    <col min="12550" max="12550" width="7.625" style="128" customWidth="1"/>
    <col min="12551" max="12551" width="4.625" style="128" customWidth="1"/>
    <col min="12552" max="12552" width="10.625" style="128" customWidth="1"/>
    <col min="12553" max="12553" width="7.625" style="128" customWidth="1"/>
    <col min="12554" max="12554" width="3.375" style="128" customWidth="1"/>
    <col min="12555" max="12555" width="12.625" style="128" customWidth="1"/>
    <col min="12556" max="12556" width="13.25" style="128" customWidth="1"/>
    <col min="12557" max="12558" width="8.5" style="128" customWidth="1"/>
    <col min="12559" max="12561" width="5.875" style="128" customWidth="1"/>
    <col min="12562" max="12562" width="1.375" style="128" customWidth="1"/>
    <col min="12563" max="12564" width="18.125" style="128" customWidth="1"/>
    <col min="12565" max="12572" width="5.625" style="128" customWidth="1"/>
    <col min="12573" max="12601" width="3.75" style="128" customWidth="1"/>
    <col min="12602" max="12609" width="4.75" style="128" customWidth="1"/>
    <col min="12610" max="12610" width="6.5" style="128" customWidth="1"/>
    <col min="12611" max="12615" width="3.75" style="128" customWidth="1"/>
    <col min="12616" max="12616" width="4" style="128" customWidth="1"/>
    <col min="12617" max="12617" width="2.875" style="128" customWidth="1"/>
    <col min="12618" max="12618" width="3.625" style="128" customWidth="1"/>
    <col min="12619" max="12800" width="9" style="128"/>
    <col min="12801" max="12801" width="1" style="128" customWidth="1"/>
    <col min="12802" max="12802" width="4.625" style="128" customWidth="1"/>
    <col min="12803" max="12803" width="2.125" style="128" customWidth="1"/>
    <col min="12804" max="12804" width="6.5" style="128" customWidth="1"/>
    <col min="12805" max="12805" width="1.875" style="128" customWidth="1"/>
    <col min="12806" max="12806" width="7.625" style="128" customWidth="1"/>
    <col min="12807" max="12807" width="4.625" style="128" customWidth="1"/>
    <col min="12808" max="12808" width="10.625" style="128" customWidth="1"/>
    <col min="12809" max="12809" width="7.625" style="128" customWidth="1"/>
    <col min="12810" max="12810" width="3.375" style="128" customWidth="1"/>
    <col min="12811" max="12811" width="12.625" style="128" customWidth="1"/>
    <col min="12812" max="12812" width="13.25" style="128" customWidth="1"/>
    <col min="12813" max="12814" width="8.5" style="128" customWidth="1"/>
    <col min="12815" max="12817" width="5.875" style="128" customWidth="1"/>
    <col min="12818" max="12818" width="1.375" style="128" customWidth="1"/>
    <col min="12819" max="12820" width="18.125" style="128" customWidth="1"/>
    <col min="12821" max="12828" width="5.625" style="128" customWidth="1"/>
    <col min="12829" max="12857" width="3.75" style="128" customWidth="1"/>
    <col min="12858" max="12865" width="4.75" style="128" customWidth="1"/>
    <col min="12866" max="12866" width="6.5" style="128" customWidth="1"/>
    <col min="12867" max="12871" width="3.75" style="128" customWidth="1"/>
    <col min="12872" max="12872" width="4" style="128" customWidth="1"/>
    <col min="12873" max="12873" width="2.875" style="128" customWidth="1"/>
    <col min="12874" max="12874" width="3.625" style="128" customWidth="1"/>
    <col min="12875" max="13056" width="9" style="128"/>
    <col min="13057" max="13057" width="1" style="128" customWidth="1"/>
    <col min="13058" max="13058" width="4.625" style="128" customWidth="1"/>
    <col min="13059" max="13059" width="2.125" style="128" customWidth="1"/>
    <col min="13060" max="13060" width="6.5" style="128" customWidth="1"/>
    <col min="13061" max="13061" width="1.875" style="128" customWidth="1"/>
    <col min="13062" max="13062" width="7.625" style="128" customWidth="1"/>
    <col min="13063" max="13063" width="4.625" style="128" customWidth="1"/>
    <col min="13064" max="13064" width="10.625" style="128" customWidth="1"/>
    <col min="13065" max="13065" width="7.625" style="128" customWidth="1"/>
    <col min="13066" max="13066" width="3.375" style="128" customWidth="1"/>
    <col min="13067" max="13067" width="12.625" style="128" customWidth="1"/>
    <col min="13068" max="13068" width="13.25" style="128" customWidth="1"/>
    <col min="13069" max="13070" width="8.5" style="128" customWidth="1"/>
    <col min="13071" max="13073" width="5.875" style="128" customWidth="1"/>
    <col min="13074" max="13074" width="1.375" style="128" customWidth="1"/>
    <col min="13075" max="13076" width="18.125" style="128" customWidth="1"/>
    <col min="13077" max="13084" width="5.625" style="128" customWidth="1"/>
    <col min="13085" max="13113" width="3.75" style="128" customWidth="1"/>
    <col min="13114" max="13121" width="4.75" style="128" customWidth="1"/>
    <col min="13122" max="13122" width="6.5" style="128" customWidth="1"/>
    <col min="13123" max="13127" width="3.75" style="128" customWidth="1"/>
    <col min="13128" max="13128" width="4" style="128" customWidth="1"/>
    <col min="13129" max="13129" width="2.875" style="128" customWidth="1"/>
    <col min="13130" max="13130" width="3.625" style="128" customWidth="1"/>
    <col min="13131" max="13312" width="9" style="128"/>
    <col min="13313" max="13313" width="1" style="128" customWidth="1"/>
    <col min="13314" max="13314" width="4.625" style="128" customWidth="1"/>
    <col min="13315" max="13315" width="2.125" style="128" customWidth="1"/>
    <col min="13316" max="13316" width="6.5" style="128" customWidth="1"/>
    <col min="13317" max="13317" width="1.875" style="128" customWidth="1"/>
    <col min="13318" max="13318" width="7.625" style="128" customWidth="1"/>
    <col min="13319" max="13319" width="4.625" style="128" customWidth="1"/>
    <col min="13320" max="13320" width="10.625" style="128" customWidth="1"/>
    <col min="13321" max="13321" width="7.625" style="128" customWidth="1"/>
    <col min="13322" max="13322" width="3.375" style="128" customWidth="1"/>
    <col min="13323" max="13323" width="12.625" style="128" customWidth="1"/>
    <col min="13324" max="13324" width="13.25" style="128" customWidth="1"/>
    <col min="13325" max="13326" width="8.5" style="128" customWidth="1"/>
    <col min="13327" max="13329" width="5.875" style="128" customWidth="1"/>
    <col min="13330" max="13330" width="1.375" style="128" customWidth="1"/>
    <col min="13331" max="13332" width="18.125" style="128" customWidth="1"/>
    <col min="13333" max="13340" width="5.625" style="128" customWidth="1"/>
    <col min="13341" max="13369" width="3.75" style="128" customWidth="1"/>
    <col min="13370" max="13377" width="4.75" style="128" customWidth="1"/>
    <col min="13378" max="13378" width="6.5" style="128" customWidth="1"/>
    <col min="13379" max="13383" width="3.75" style="128" customWidth="1"/>
    <col min="13384" max="13384" width="4" style="128" customWidth="1"/>
    <col min="13385" max="13385" width="2.875" style="128" customWidth="1"/>
    <col min="13386" max="13386" width="3.625" style="128" customWidth="1"/>
    <col min="13387" max="13568" width="9" style="128"/>
    <col min="13569" max="13569" width="1" style="128" customWidth="1"/>
    <col min="13570" max="13570" width="4.625" style="128" customWidth="1"/>
    <col min="13571" max="13571" width="2.125" style="128" customWidth="1"/>
    <col min="13572" max="13572" width="6.5" style="128" customWidth="1"/>
    <col min="13573" max="13573" width="1.875" style="128" customWidth="1"/>
    <col min="13574" max="13574" width="7.625" style="128" customWidth="1"/>
    <col min="13575" max="13575" width="4.625" style="128" customWidth="1"/>
    <col min="13576" max="13576" width="10.625" style="128" customWidth="1"/>
    <col min="13577" max="13577" width="7.625" style="128" customWidth="1"/>
    <col min="13578" max="13578" width="3.375" style="128" customWidth="1"/>
    <col min="13579" max="13579" width="12.625" style="128" customWidth="1"/>
    <col min="13580" max="13580" width="13.25" style="128" customWidth="1"/>
    <col min="13581" max="13582" width="8.5" style="128" customWidth="1"/>
    <col min="13583" max="13585" width="5.875" style="128" customWidth="1"/>
    <col min="13586" max="13586" width="1.375" style="128" customWidth="1"/>
    <col min="13587" max="13588" width="18.125" style="128" customWidth="1"/>
    <col min="13589" max="13596" width="5.625" style="128" customWidth="1"/>
    <col min="13597" max="13625" width="3.75" style="128" customWidth="1"/>
    <col min="13626" max="13633" width="4.75" style="128" customWidth="1"/>
    <col min="13634" max="13634" width="6.5" style="128" customWidth="1"/>
    <col min="13635" max="13639" width="3.75" style="128" customWidth="1"/>
    <col min="13640" max="13640" width="4" style="128" customWidth="1"/>
    <col min="13641" max="13641" width="2.875" style="128" customWidth="1"/>
    <col min="13642" max="13642" width="3.625" style="128" customWidth="1"/>
    <col min="13643" max="13824" width="9" style="128"/>
    <col min="13825" max="13825" width="1" style="128" customWidth="1"/>
    <col min="13826" max="13826" width="4.625" style="128" customWidth="1"/>
    <col min="13827" max="13827" width="2.125" style="128" customWidth="1"/>
    <col min="13828" max="13828" width="6.5" style="128" customWidth="1"/>
    <col min="13829" max="13829" width="1.875" style="128" customWidth="1"/>
    <col min="13830" max="13830" width="7.625" style="128" customWidth="1"/>
    <col min="13831" max="13831" width="4.625" style="128" customWidth="1"/>
    <col min="13832" max="13832" width="10.625" style="128" customWidth="1"/>
    <col min="13833" max="13833" width="7.625" style="128" customWidth="1"/>
    <col min="13834" max="13834" width="3.375" style="128" customWidth="1"/>
    <col min="13835" max="13835" width="12.625" style="128" customWidth="1"/>
    <col min="13836" max="13836" width="13.25" style="128" customWidth="1"/>
    <col min="13837" max="13838" width="8.5" style="128" customWidth="1"/>
    <col min="13839" max="13841" width="5.875" style="128" customWidth="1"/>
    <col min="13842" max="13842" width="1.375" style="128" customWidth="1"/>
    <col min="13843" max="13844" width="18.125" style="128" customWidth="1"/>
    <col min="13845" max="13852" width="5.625" style="128" customWidth="1"/>
    <col min="13853" max="13881" width="3.75" style="128" customWidth="1"/>
    <col min="13882" max="13889" width="4.75" style="128" customWidth="1"/>
    <col min="13890" max="13890" width="6.5" style="128" customWidth="1"/>
    <col min="13891" max="13895" width="3.75" style="128" customWidth="1"/>
    <col min="13896" max="13896" width="4" style="128" customWidth="1"/>
    <col min="13897" max="13897" width="2.875" style="128" customWidth="1"/>
    <col min="13898" max="13898" width="3.625" style="128" customWidth="1"/>
    <col min="13899" max="14080" width="9" style="128"/>
    <col min="14081" max="14081" width="1" style="128" customWidth="1"/>
    <col min="14082" max="14082" width="4.625" style="128" customWidth="1"/>
    <col min="14083" max="14083" width="2.125" style="128" customWidth="1"/>
    <col min="14084" max="14084" width="6.5" style="128" customWidth="1"/>
    <col min="14085" max="14085" width="1.875" style="128" customWidth="1"/>
    <col min="14086" max="14086" width="7.625" style="128" customWidth="1"/>
    <col min="14087" max="14087" width="4.625" style="128" customWidth="1"/>
    <col min="14088" max="14088" width="10.625" style="128" customWidth="1"/>
    <col min="14089" max="14089" width="7.625" style="128" customWidth="1"/>
    <col min="14090" max="14090" width="3.375" style="128" customWidth="1"/>
    <col min="14091" max="14091" width="12.625" style="128" customWidth="1"/>
    <col min="14092" max="14092" width="13.25" style="128" customWidth="1"/>
    <col min="14093" max="14094" width="8.5" style="128" customWidth="1"/>
    <col min="14095" max="14097" width="5.875" style="128" customWidth="1"/>
    <col min="14098" max="14098" width="1.375" style="128" customWidth="1"/>
    <col min="14099" max="14100" width="18.125" style="128" customWidth="1"/>
    <col min="14101" max="14108" width="5.625" style="128" customWidth="1"/>
    <col min="14109" max="14137" width="3.75" style="128" customWidth="1"/>
    <col min="14138" max="14145" width="4.75" style="128" customWidth="1"/>
    <col min="14146" max="14146" width="6.5" style="128" customWidth="1"/>
    <col min="14147" max="14151" width="3.75" style="128" customWidth="1"/>
    <col min="14152" max="14152" width="4" style="128" customWidth="1"/>
    <col min="14153" max="14153" width="2.875" style="128" customWidth="1"/>
    <col min="14154" max="14154" width="3.625" style="128" customWidth="1"/>
    <col min="14155" max="14336" width="9" style="128"/>
    <col min="14337" max="14337" width="1" style="128" customWidth="1"/>
    <col min="14338" max="14338" width="4.625" style="128" customWidth="1"/>
    <col min="14339" max="14339" width="2.125" style="128" customWidth="1"/>
    <col min="14340" max="14340" width="6.5" style="128" customWidth="1"/>
    <col min="14341" max="14341" width="1.875" style="128" customWidth="1"/>
    <col min="14342" max="14342" width="7.625" style="128" customWidth="1"/>
    <col min="14343" max="14343" width="4.625" style="128" customWidth="1"/>
    <col min="14344" max="14344" width="10.625" style="128" customWidth="1"/>
    <col min="14345" max="14345" width="7.625" style="128" customWidth="1"/>
    <col min="14346" max="14346" width="3.375" style="128" customWidth="1"/>
    <col min="14347" max="14347" width="12.625" style="128" customWidth="1"/>
    <col min="14348" max="14348" width="13.25" style="128" customWidth="1"/>
    <col min="14349" max="14350" width="8.5" style="128" customWidth="1"/>
    <col min="14351" max="14353" width="5.875" style="128" customWidth="1"/>
    <col min="14354" max="14354" width="1.375" style="128" customWidth="1"/>
    <col min="14355" max="14356" width="18.125" style="128" customWidth="1"/>
    <col min="14357" max="14364" width="5.625" style="128" customWidth="1"/>
    <col min="14365" max="14393" width="3.75" style="128" customWidth="1"/>
    <col min="14394" max="14401" width="4.75" style="128" customWidth="1"/>
    <col min="14402" max="14402" width="6.5" style="128" customWidth="1"/>
    <col min="14403" max="14407" width="3.75" style="128" customWidth="1"/>
    <col min="14408" max="14408" width="4" style="128" customWidth="1"/>
    <col min="14409" max="14409" width="2.875" style="128" customWidth="1"/>
    <col min="14410" max="14410" width="3.625" style="128" customWidth="1"/>
    <col min="14411" max="14592" width="9" style="128"/>
    <col min="14593" max="14593" width="1" style="128" customWidth="1"/>
    <col min="14594" max="14594" width="4.625" style="128" customWidth="1"/>
    <col min="14595" max="14595" width="2.125" style="128" customWidth="1"/>
    <col min="14596" max="14596" width="6.5" style="128" customWidth="1"/>
    <col min="14597" max="14597" width="1.875" style="128" customWidth="1"/>
    <col min="14598" max="14598" width="7.625" style="128" customWidth="1"/>
    <col min="14599" max="14599" width="4.625" style="128" customWidth="1"/>
    <col min="14600" max="14600" width="10.625" style="128" customWidth="1"/>
    <col min="14601" max="14601" width="7.625" style="128" customWidth="1"/>
    <col min="14602" max="14602" width="3.375" style="128" customWidth="1"/>
    <col min="14603" max="14603" width="12.625" style="128" customWidth="1"/>
    <col min="14604" max="14604" width="13.25" style="128" customWidth="1"/>
    <col min="14605" max="14606" width="8.5" style="128" customWidth="1"/>
    <col min="14607" max="14609" width="5.875" style="128" customWidth="1"/>
    <col min="14610" max="14610" width="1.375" style="128" customWidth="1"/>
    <col min="14611" max="14612" width="18.125" style="128" customWidth="1"/>
    <col min="14613" max="14620" width="5.625" style="128" customWidth="1"/>
    <col min="14621" max="14649" width="3.75" style="128" customWidth="1"/>
    <col min="14650" max="14657" width="4.75" style="128" customWidth="1"/>
    <col min="14658" max="14658" width="6.5" style="128" customWidth="1"/>
    <col min="14659" max="14663" width="3.75" style="128" customWidth="1"/>
    <col min="14664" max="14664" width="4" style="128" customWidth="1"/>
    <col min="14665" max="14665" width="2.875" style="128" customWidth="1"/>
    <col min="14666" max="14666" width="3.625" style="128" customWidth="1"/>
    <col min="14667" max="14848" width="9" style="128"/>
    <col min="14849" max="14849" width="1" style="128" customWidth="1"/>
    <col min="14850" max="14850" width="4.625" style="128" customWidth="1"/>
    <col min="14851" max="14851" width="2.125" style="128" customWidth="1"/>
    <col min="14852" max="14852" width="6.5" style="128" customWidth="1"/>
    <col min="14853" max="14853" width="1.875" style="128" customWidth="1"/>
    <col min="14854" max="14854" width="7.625" style="128" customWidth="1"/>
    <col min="14855" max="14855" width="4.625" style="128" customWidth="1"/>
    <col min="14856" max="14856" width="10.625" style="128" customWidth="1"/>
    <col min="14857" max="14857" width="7.625" style="128" customWidth="1"/>
    <col min="14858" max="14858" width="3.375" style="128" customWidth="1"/>
    <col min="14859" max="14859" width="12.625" style="128" customWidth="1"/>
    <col min="14860" max="14860" width="13.25" style="128" customWidth="1"/>
    <col min="14861" max="14862" width="8.5" style="128" customWidth="1"/>
    <col min="14863" max="14865" width="5.875" style="128" customWidth="1"/>
    <col min="14866" max="14866" width="1.375" style="128" customWidth="1"/>
    <col min="14867" max="14868" width="18.125" style="128" customWidth="1"/>
    <col min="14869" max="14876" width="5.625" style="128" customWidth="1"/>
    <col min="14877" max="14905" width="3.75" style="128" customWidth="1"/>
    <col min="14906" max="14913" width="4.75" style="128" customWidth="1"/>
    <col min="14914" max="14914" width="6.5" style="128" customWidth="1"/>
    <col min="14915" max="14919" width="3.75" style="128" customWidth="1"/>
    <col min="14920" max="14920" width="4" style="128" customWidth="1"/>
    <col min="14921" max="14921" width="2.875" style="128" customWidth="1"/>
    <col min="14922" max="14922" width="3.625" style="128" customWidth="1"/>
    <col min="14923" max="15104" width="9" style="128"/>
    <col min="15105" max="15105" width="1" style="128" customWidth="1"/>
    <col min="15106" max="15106" width="4.625" style="128" customWidth="1"/>
    <col min="15107" max="15107" width="2.125" style="128" customWidth="1"/>
    <col min="15108" max="15108" width="6.5" style="128" customWidth="1"/>
    <col min="15109" max="15109" width="1.875" style="128" customWidth="1"/>
    <col min="15110" max="15110" width="7.625" style="128" customWidth="1"/>
    <col min="15111" max="15111" width="4.625" style="128" customWidth="1"/>
    <col min="15112" max="15112" width="10.625" style="128" customWidth="1"/>
    <col min="15113" max="15113" width="7.625" style="128" customWidth="1"/>
    <col min="15114" max="15114" width="3.375" style="128" customWidth="1"/>
    <col min="15115" max="15115" width="12.625" style="128" customWidth="1"/>
    <col min="15116" max="15116" width="13.25" style="128" customWidth="1"/>
    <col min="15117" max="15118" width="8.5" style="128" customWidth="1"/>
    <col min="15119" max="15121" width="5.875" style="128" customWidth="1"/>
    <col min="15122" max="15122" width="1.375" style="128" customWidth="1"/>
    <col min="15123" max="15124" width="18.125" style="128" customWidth="1"/>
    <col min="15125" max="15132" width="5.625" style="128" customWidth="1"/>
    <col min="15133" max="15161" width="3.75" style="128" customWidth="1"/>
    <col min="15162" max="15169" width="4.75" style="128" customWidth="1"/>
    <col min="15170" max="15170" width="6.5" style="128" customWidth="1"/>
    <col min="15171" max="15175" width="3.75" style="128" customWidth="1"/>
    <col min="15176" max="15176" width="4" style="128" customWidth="1"/>
    <col min="15177" max="15177" width="2.875" style="128" customWidth="1"/>
    <col min="15178" max="15178" width="3.625" style="128" customWidth="1"/>
    <col min="15179" max="15360" width="9" style="128"/>
    <col min="15361" max="15361" width="1" style="128" customWidth="1"/>
    <col min="15362" max="15362" width="4.625" style="128" customWidth="1"/>
    <col min="15363" max="15363" width="2.125" style="128" customWidth="1"/>
    <col min="15364" max="15364" width="6.5" style="128" customWidth="1"/>
    <col min="15365" max="15365" width="1.875" style="128" customWidth="1"/>
    <col min="15366" max="15366" width="7.625" style="128" customWidth="1"/>
    <col min="15367" max="15367" width="4.625" style="128" customWidth="1"/>
    <col min="15368" max="15368" width="10.625" style="128" customWidth="1"/>
    <col min="15369" max="15369" width="7.625" style="128" customWidth="1"/>
    <col min="15370" max="15370" width="3.375" style="128" customWidth="1"/>
    <col min="15371" max="15371" width="12.625" style="128" customWidth="1"/>
    <col min="15372" max="15372" width="13.25" style="128" customWidth="1"/>
    <col min="15373" max="15374" width="8.5" style="128" customWidth="1"/>
    <col min="15375" max="15377" width="5.875" style="128" customWidth="1"/>
    <col min="15378" max="15378" width="1.375" style="128" customWidth="1"/>
    <col min="15379" max="15380" width="18.125" style="128" customWidth="1"/>
    <col min="15381" max="15388" width="5.625" style="128" customWidth="1"/>
    <col min="15389" max="15417" width="3.75" style="128" customWidth="1"/>
    <col min="15418" max="15425" width="4.75" style="128" customWidth="1"/>
    <col min="15426" max="15426" width="6.5" style="128" customWidth="1"/>
    <col min="15427" max="15431" width="3.75" style="128" customWidth="1"/>
    <col min="15432" max="15432" width="4" style="128" customWidth="1"/>
    <col min="15433" max="15433" width="2.875" style="128" customWidth="1"/>
    <col min="15434" max="15434" width="3.625" style="128" customWidth="1"/>
    <col min="15435" max="15616" width="9" style="128"/>
    <col min="15617" max="15617" width="1" style="128" customWidth="1"/>
    <col min="15618" max="15618" width="4.625" style="128" customWidth="1"/>
    <col min="15619" max="15619" width="2.125" style="128" customWidth="1"/>
    <col min="15620" max="15620" width="6.5" style="128" customWidth="1"/>
    <col min="15621" max="15621" width="1.875" style="128" customWidth="1"/>
    <col min="15622" max="15622" width="7.625" style="128" customWidth="1"/>
    <col min="15623" max="15623" width="4.625" style="128" customWidth="1"/>
    <col min="15624" max="15624" width="10.625" style="128" customWidth="1"/>
    <col min="15625" max="15625" width="7.625" style="128" customWidth="1"/>
    <col min="15626" max="15626" width="3.375" style="128" customWidth="1"/>
    <col min="15627" max="15627" width="12.625" style="128" customWidth="1"/>
    <col min="15628" max="15628" width="13.25" style="128" customWidth="1"/>
    <col min="15629" max="15630" width="8.5" style="128" customWidth="1"/>
    <col min="15631" max="15633" width="5.875" style="128" customWidth="1"/>
    <col min="15634" max="15634" width="1.375" style="128" customWidth="1"/>
    <col min="15635" max="15636" width="18.125" style="128" customWidth="1"/>
    <col min="15637" max="15644" width="5.625" style="128" customWidth="1"/>
    <col min="15645" max="15673" width="3.75" style="128" customWidth="1"/>
    <col min="15674" max="15681" width="4.75" style="128" customWidth="1"/>
    <col min="15682" max="15682" width="6.5" style="128" customWidth="1"/>
    <col min="15683" max="15687" width="3.75" style="128" customWidth="1"/>
    <col min="15688" max="15688" width="4" style="128" customWidth="1"/>
    <col min="15689" max="15689" width="2.875" style="128" customWidth="1"/>
    <col min="15690" max="15690" width="3.625" style="128" customWidth="1"/>
    <col min="15691" max="15872" width="9" style="128"/>
    <col min="15873" max="15873" width="1" style="128" customWidth="1"/>
    <col min="15874" max="15874" width="4.625" style="128" customWidth="1"/>
    <col min="15875" max="15875" width="2.125" style="128" customWidth="1"/>
    <col min="15876" max="15876" width="6.5" style="128" customWidth="1"/>
    <col min="15877" max="15877" width="1.875" style="128" customWidth="1"/>
    <col min="15878" max="15878" width="7.625" style="128" customWidth="1"/>
    <col min="15879" max="15879" width="4.625" style="128" customWidth="1"/>
    <col min="15880" max="15880" width="10.625" style="128" customWidth="1"/>
    <col min="15881" max="15881" width="7.625" style="128" customWidth="1"/>
    <col min="15882" max="15882" width="3.375" style="128" customWidth="1"/>
    <col min="15883" max="15883" width="12.625" style="128" customWidth="1"/>
    <col min="15884" max="15884" width="13.25" style="128" customWidth="1"/>
    <col min="15885" max="15886" width="8.5" style="128" customWidth="1"/>
    <col min="15887" max="15889" width="5.875" style="128" customWidth="1"/>
    <col min="15890" max="15890" width="1.375" style="128" customWidth="1"/>
    <col min="15891" max="15892" width="18.125" style="128" customWidth="1"/>
    <col min="15893" max="15900" width="5.625" style="128" customWidth="1"/>
    <col min="15901" max="15929" width="3.75" style="128" customWidth="1"/>
    <col min="15930" max="15937" width="4.75" style="128" customWidth="1"/>
    <col min="15938" max="15938" width="6.5" style="128" customWidth="1"/>
    <col min="15939" max="15943" width="3.75" style="128" customWidth="1"/>
    <col min="15944" max="15944" width="4" style="128" customWidth="1"/>
    <col min="15945" max="15945" width="2.875" style="128" customWidth="1"/>
    <col min="15946" max="15946" width="3.625" style="128" customWidth="1"/>
    <col min="15947" max="16128" width="9" style="128"/>
    <col min="16129" max="16129" width="1" style="128" customWidth="1"/>
    <col min="16130" max="16130" width="4.625" style="128" customWidth="1"/>
    <col min="16131" max="16131" width="2.125" style="128" customWidth="1"/>
    <col min="16132" max="16132" width="6.5" style="128" customWidth="1"/>
    <col min="16133" max="16133" width="1.875" style="128" customWidth="1"/>
    <col min="16134" max="16134" width="7.625" style="128" customWidth="1"/>
    <col min="16135" max="16135" width="4.625" style="128" customWidth="1"/>
    <col min="16136" max="16136" width="10.625" style="128" customWidth="1"/>
    <col min="16137" max="16137" width="7.625" style="128" customWidth="1"/>
    <col min="16138" max="16138" width="3.375" style="128" customWidth="1"/>
    <col min="16139" max="16139" width="12.625" style="128" customWidth="1"/>
    <col min="16140" max="16140" width="13.25" style="128" customWidth="1"/>
    <col min="16141" max="16142" width="8.5" style="128" customWidth="1"/>
    <col min="16143" max="16145" width="5.875" style="128" customWidth="1"/>
    <col min="16146" max="16146" width="1.375" style="128" customWidth="1"/>
    <col min="16147" max="16148" width="18.125" style="128" customWidth="1"/>
    <col min="16149" max="16156" width="5.625" style="128" customWidth="1"/>
    <col min="16157" max="16185" width="3.75" style="128" customWidth="1"/>
    <col min="16186" max="16193" width="4.75" style="128" customWidth="1"/>
    <col min="16194" max="16194" width="6.5" style="128" customWidth="1"/>
    <col min="16195" max="16199" width="3.75" style="128" customWidth="1"/>
    <col min="16200" max="16200" width="4" style="128" customWidth="1"/>
    <col min="16201" max="16201" width="2.875" style="128" customWidth="1"/>
    <col min="16202" max="16202" width="3.625" style="128" customWidth="1"/>
    <col min="16203" max="16384" width="9" style="128"/>
  </cols>
  <sheetData>
    <row r="1" spans="1:80" ht="4.5" customHeight="1" x14ac:dyDescent="0.15">
      <c r="A1" s="77"/>
      <c r="B1" s="78"/>
      <c r="C1" s="67"/>
      <c r="D1" s="67"/>
      <c r="E1" s="67"/>
      <c r="F1" s="68"/>
      <c r="G1" s="68"/>
      <c r="H1" s="68"/>
      <c r="I1" s="68"/>
      <c r="J1" s="68"/>
      <c r="K1" s="68"/>
      <c r="L1" s="68"/>
      <c r="M1" s="68"/>
      <c r="N1" s="68"/>
      <c r="O1" s="68"/>
      <c r="P1" s="68"/>
      <c r="Q1" s="68"/>
      <c r="R1" s="68"/>
      <c r="BN1" s="128"/>
      <c r="BS1" s="244"/>
      <c r="BT1" s="128"/>
      <c r="BZ1" s="244"/>
    </row>
    <row r="2" spans="1:80" ht="34.5" customHeight="1" x14ac:dyDescent="0.15">
      <c r="A2" s="79"/>
      <c r="B2" s="110" t="s">
        <v>97</v>
      </c>
      <c r="C2" s="67"/>
      <c r="D2" s="67"/>
      <c r="E2" s="67"/>
      <c r="F2" s="68"/>
      <c r="G2" s="68"/>
      <c r="H2" s="68"/>
      <c r="I2" s="68"/>
      <c r="J2" s="68"/>
      <c r="K2" s="68"/>
      <c r="L2" s="68"/>
      <c r="M2" s="68"/>
      <c r="N2" s="68"/>
      <c r="O2" s="68"/>
      <c r="P2" s="68"/>
      <c r="Q2" s="68"/>
      <c r="R2" s="68"/>
      <c r="BN2" s="128"/>
      <c r="BS2" s="244"/>
      <c r="BT2" s="128"/>
      <c r="BZ2" s="244"/>
    </row>
    <row r="3" spans="1:80" ht="16.5" customHeight="1" x14ac:dyDescent="0.15">
      <c r="A3" s="79"/>
      <c r="B3" s="69"/>
      <c r="C3" s="67"/>
      <c r="D3" s="67"/>
      <c r="E3" s="67"/>
      <c r="F3" s="68"/>
      <c r="G3" s="68"/>
      <c r="H3" s="68"/>
      <c r="I3" s="68"/>
      <c r="J3" s="68"/>
      <c r="K3" s="68"/>
      <c r="L3" s="68"/>
      <c r="M3" s="68"/>
      <c r="N3" s="68"/>
      <c r="O3" s="68"/>
      <c r="P3" s="68"/>
      <c r="Q3" s="68"/>
      <c r="R3" s="68"/>
      <c r="BN3" s="128"/>
      <c r="BS3" s="244"/>
      <c r="BT3" s="128"/>
      <c r="BZ3" s="244"/>
    </row>
    <row r="4" spans="1:80" ht="21.75" customHeight="1" x14ac:dyDescent="0.15">
      <c r="A4" s="79"/>
      <c r="B4" s="599" t="str">
        <f>記録簿４月!$B$4</f>
        <v>令和５年度初任者研修年間指導計画書用記録簿（グループ校用）＜提出の必要なし＞</v>
      </c>
      <c r="C4" s="599"/>
      <c r="D4" s="599"/>
      <c r="E4" s="599"/>
      <c r="F4" s="599"/>
      <c r="G4" s="599"/>
      <c r="H4" s="599"/>
      <c r="I4" s="599"/>
      <c r="J4" s="599"/>
      <c r="K4" s="599"/>
      <c r="L4" s="599"/>
      <c r="M4" s="599"/>
      <c r="N4" s="599"/>
      <c r="O4" s="599"/>
      <c r="P4" s="599"/>
      <c r="Q4" s="599"/>
      <c r="R4" s="131"/>
      <c r="BN4" s="128"/>
      <c r="BS4" s="244"/>
      <c r="BT4" s="128"/>
      <c r="BZ4" s="244"/>
    </row>
    <row r="5" spans="1:80" ht="3" customHeight="1" x14ac:dyDescent="0.15">
      <c r="A5" s="79"/>
      <c r="B5" s="68"/>
      <c r="C5" s="67"/>
      <c r="D5" s="67"/>
      <c r="E5" s="67"/>
      <c r="F5" s="68"/>
      <c r="G5" s="68"/>
      <c r="H5" s="68"/>
      <c r="I5" s="68"/>
      <c r="J5" s="68"/>
      <c r="K5" s="68"/>
      <c r="L5" s="68"/>
      <c r="M5" s="68"/>
      <c r="N5" s="68"/>
      <c r="O5" s="68"/>
      <c r="P5" s="68"/>
      <c r="Q5" s="68"/>
      <c r="R5" s="68"/>
      <c r="BN5" s="128"/>
      <c r="BS5" s="244"/>
      <c r="BT5" s="128"/>
      <c r="BZ5" s="244"/>
    </row>
    <row r="6" spans="1:80" ht="24" customHeight="1" x14ac:dyDescent="0.15">
      <c r="A6" s="79"/>
      <c r="B6" s="446" t="str">
        <f>記録簿４月!B6</f>
        <v>学校名</v>
      </c>
      <c r="C6" s="447"/>
      <c r="D6" s="447" t="str">
        <f>記録簿４月!D6</f>
        <v>県立○○学校</v>
      </c>
      <c r="E6" s="447"/>
      <c r="F6" s="447"/>
      <c r="G6" s="447"/>
      <c r="H6" s="447"/>
      <c r="I6" s="447"/>
      <c r="J6" s="448"/>
      <c r="K6" s="576" t="str">
        <f>記録簿４月!K6</f>
        <v>校長名</v>
      </c>
      <c r="L6" s="600" t="str">
        <f>記録簿４月!L6</f>
        <v>□□　□□</v>
      </c>
      <c r="M6" s="600"/>
      <c r="N6" s="600"/>
      <c r="O6" s="600"/>
      <c r="P6" s="600"/>
      <c r="Q6" s="601"/>
      <c r="R6" s="132"/>
      <c r="BN6" s="128"/>
      <c r="BS6" s="244"/>
      <c r="BT6" s="128"/>
      <c r="BZ6" s="244"/>
    </row>
    <row r="7" spans="1:80" ht="24" customHeight="1" x14ac:dyDescent="0.15">
      <c r="A7" s="79"/>
      <c r="B7" s="449" t="str">
        <f>記録簿４月!B7</f>
        <v>初任者</v>
      </c>
      <c r="C7" s="450"/>
      <c r="D7" s="437" t="str">
        <f>記録簿４月!D7</f>
        <v>氏 名</v>
      </c>
      <c r="E7" s="455"/>
      <c r="F7" s="455" t="str">
        <f>記録簿４月!F7</f>
        <v>○○　○○</v>
      </c>
      <c r="G7" s="455"/>
      <c r="H7" s="455"/>
      <c r="I7" s="455"/>
      <c r="J7" s="438"/>
      <c r="K7" s="577"/>
      <c r="L7" s="602"/>
      <c r="M7" s="602"/>
      <c r="N7" s="602"/>
      <c r="O7" s="602"/>
      <c r="P7" s="602"/>
      <c r="Q7" s="603"/>
      <c r="R7" s="132"/>
      <c r="BN7" s="128"/>
      <c r="BS7" s="244"/>
      <c r="BT7" s="128"/>
      <c r="BZ7" s="244"/>
    </row>
    <row r="8" spans="1:80" ht="30" customHeight="1" x14ac:dyDescent="0.15">
      <c r="A8" s="79"/>
      <c r="B8" s="451"/>
      <c r="C8" s="452"/>
      <c r="D8" s="437" t="str">
        <f>記録簿４月!D8</f>
        <v>担当学年</v>
      </c>
      <c r="E8" s="438"/>
      <c r="F8" s="437" t="str">
        <f>記録簿４月!F8</f>
        <v>　○年○組（正・副）（　年所属）</v>
      </c>
      <c r="G8" s="455"/>
      <c r="H8" s="455"/>
      <c r="I8" s="455"/>
      <c r="J8" s="438"/>
      <c r="K8" s="440" t="str">
        <f>記録簿４月!K8</f>
        <v xml:space="preserve"> 拠点校指導教員
 職・氏名</v>
      </c>
      <c r="L8" s="441"/>
      <c r="M8" s="199" t="str">
        <f>記録簿４月!M8</f>
        <v>教諭</v>
      </c>
      <c r="N8" s="604" t="str">
        <f>記録簿４月!N8</f>
        <v>△△　△△</v>
      </c>
      <c r="O8" s="604"/>
      <c r="P8" s="604"/>
      <c r="Q8" s="605"/>
      <c r="R8" s="72"/>
      <c r="AO8" s="572" t="s">
        <v>66</v>
      </c>
      <c r="AP8" s="572" t="s">
        <v>66</v>
      </c>
      <c r="AQ8" s="572" t="s">
        <v>66</v>
      </c>
      <c r="AR8" s="572" t="s">
        <v>66</v>
      </c>
      <c r="AS8" s="572" t="s">
        <v>66</v>
      </c>
      <c r="AT8" s="572" t="s">
        <v>66</v>
      </c>
      <c r="AU8" s="572" t="s">
        <v>66</v>
      </c>
      <c r="AV8" s="572" t="s">
        <v>66</v>
      </c>
      <c r="AW8" s="572" t="s">
        <v>66</v>
      </c>
      <c r="BN8" s="128"/>
      <c r="BS8" s="597"/>
      <c r="BT8" s="128"/>
      <c r="BZ8" s="244"/>
    </row>
    <row r="9" spans="1:80" ht="30" customHeight="1" x14ac:dyDescent="0.15">
      <c r="A9" s="79"/>
      <c r="B9" s="453"/>
      <c r="C9" s="454"/>
      <c r="D9" s="456" t="str">
        <f>記録簿４月!D9</f>
        <v>担当教科</v>
      </c>
      <c r="E9" s="457"/>
      <c r="F9" s="608">
        <f>記録簿４月!F9</f>
        <v>0</v>
      </c>
      <c r="G9" s="609"/>
      <c r="H9" s="609"/>
      <c r="I9" s="609"/>
      <c r="J9" s="452"/>
      <c r="K9" s="461" t="str">
        <f>記録簿４月!K9</f>
        <v xml:space="preserve"> 校内指導教員
 職・氏名</v>
      </c>
      <c r="L9" s="462"/>
      <c r="M9" s="117" t="str">
        <f>記録簿４月!M9</f>
        <v>教諭</v>
      </c>
      <c r="N9" s="606" t="str">
        <f>記録簿４月!N9</f>
        <v>××　××</v>
      </c>
      <c r="O9" s="606"/>
      <c r="P9" s="606"/>
      <c r="Q9" s="607"/>
      <c r="R9" s="72"/>
      <c r="AO9" s="572"/>
      <c r="AP9" s="572"/>
      <c r="AQ9" s="572"/>
      <c r="AR9" s="572"/>
      <c r="AS9" s="572"/>
      <c r="AT9" s="572"/>
      <c r="AU9" s="572"/>
      <c r="AV9" s="572"/>
      <c r="AW9" s="572"/>
      <c r="AY9" s="571" t="s">
        <v>33</v>
      </c>
      <c r="AZ9" s="571" t="s">
        <v>33</v>
      </c>
      <c r="BA9" s="571" t="s">
        <v>33</v>
      </c>
      <c r="BB9" s="571" t="s">
        <v>33</v>
      </c>
      <c r="BC9" s="571" t="s">
        <v>33</v>
      </c>
      <c r="BD9" s="571" t="s">
        <v>33</v>
      </c>
      <c r="BE9" s="571" t="s">
        <v>33</v>
      </c>
      <c r="BF9" s="571" t="s">
        <v>33</v>
      </c>
      <c r="BG9" s="571" t="s">
        <v>33</v>
      </c>
      <c r="BH9" s="245"/>
      <c r="BI9" s="571"/>
      <c r="BJ9" s="595" t="s">
        <v>69</v>
      </c>
      <c r="BK9" s="595" t="s">
        <v>92</v>
      </c>
      <c r="BL9" s="595" t="s">
        <v>92</v>
      </c>
      <c r="BM9" s="595" t="s">
        <v>69</v>
      </c>
      <c r="BN9" s="595" t="s">
        <v>69</v>
      </c>
      <c r="BO9" s="595" t="s">
        <v>69</v>
      </c>
      <c r="BP9" s="595" t="s">
        <v>69</v>
      </c>
      <c r="BQ9" s="595" t="s">
        <v>69</v>
      </c>
      <c r="BR9" s="595" t="s">
        <v>69</v>
      </c>
      <c r="BS9" s="597"/>
      <c r="BT9" s="128"/>
      <c r="BZ9" s="244"/>
    </row>
    <row r="10" spans="1:80" ht="9" customHeight="1" x14ac:dyDescent="0.15">
      <c r="A10" s="79"/>
      <c r="B10" s="70"/>
      <c r="C10" s="71"/>
      <c r="D10" s="71"/>
      <c r="E10" s="71"/>
      <c r="F10" s="70"/>
      <c r="G10" s="70"/>
      <c r="H10" s="70"/>
      <c r="I10" s="70"/>
      <c r="J10" s="81"/>
      <c r="K10" s="81"/>
      <c r="L10" s="81"/>
      <c r="M10" s="70"/>
      <c r="N10" s="70"/>
      <c r="O10" s="70"/>
      <c r="P10" s="70"/>
      <c r="Q10" s="70"/>
      <c r="R10" s="72"/>
      <c r="AO10" s="572"/>
      <c r="AP10" s="572"/>
      <c r="AQ10" s="572"/>
      <c r="AR10" s="572"/>
      <c r="AS10" s="572"/>
      <c r="AT10" s="572"/>
      <c r="AU10" s="572"/>
      <c r="AV10" s="572"/>
      <c r="AW10" s="572"/>
      <c r="AY10" s="571"/>
      <c r="AZ10" s="571"/>
      <c r="BA10" s="571"/>
      <c r="BB10" s="571"/>
      <c r="BC10" s="571"/>
      <c r="BD10" s="571"/>
      <c r="BE10" s="571"/>
      <c r="BF10" s="571"/>
      <c r="BG10" s="571"/>
      <c r="BH10" s="245"/>
      <c r="BI10" s="571"/>
      <c r="BJ10" s="595"/>
      <c r="BK10" s="595"/>
      <c r="BL10" s="595"/>
      <c r="BM10" s="595"/>
      <c r="BN10" s="595"/>
      <c r="BO10" s="595"/>
      <c r="BP10" s="595"/>
      <c r="BQ10" s="595"/>
      <c r="BR10" s="595"/>
      <c r="BS10" s="597"/>
      <c r="BT10" s="128"/>
      <c r="BZ10" s="244"/>
    </row>
    <row r="11" spans="1:80" ht="8.25" customHeight="1" x14ac:dyDescent="0.15">
      <c r="A11" s="133"/>
      <c r="B11" s="410"/>
      <c r="C11" s="410"/>
      <c r="D11" s="410"/>
      <c r="E11" s="410"/>
      <c r="F11" s="410"/>
      <c r="G11" s="410"/>
      <c r="H11" s="410"/>
      <c r="I11" s="410"/>
      <c r="J11" s="410"/>
      <c r="K11" s="410"/>
      <c r="L11" s="410"/>
      <c r="M11" s="410"/>
      <c r="N11" s="410"/>
      <c r="O11" s="410"/>
      <c r="P11" s="411"/>
      <c r="Q11" s="411"/>
      <c r="R11" s="73"/>
      <c r="S11" s="596" t="s">
        <v>70</v>
      </c>
      <c r="T11" s="246"/>
      <c r="U11" s="571" t="s">
        <v>60</v>
      </c>
      <c r="V11" s="571" t="s">
        <v>60</v>
      </c>
      <c r="W11" s="571" t="s">
        <v>60</v>
      </c>
      <c r="X11" s="571" t="s">
        <v>60</v>
      </c>
      <c r="Y11" s="571" t="s">
        <v>60</v>
      </c>
      <c r="Z11" s="571" t="s">
        <v>60</v>
      </c>
      <c r="AA11" s="571" t="s">
        <v>60</v>
      </c>
      <c r="AB11" s="571" t="s">
        <v>60</v>
      </c>
      <c r="AC11" s="571" t="s">
        <v>60</v>
      </c>
      <c r="AD11" s="134"/>
      <c r="AE11" s="571" t="s">
        <v>71</v>
      </c>
      <c r="AF11" s="571" t="s">
        <v>71</v>
      </c>
      <c r="AG11" s="571" t="s">
        <v>71</v>
      </c>
      <c r="AH11" s="571" t="s">
        <v>71</v>
      </c>
      <c r="AI11" s="571" t="s">
        <v>71</v>
      </c>
      <c r="AJ11" s="571" t="s">
        <v>71</v>
      </c>
      <c r="AK11" s="571" t="s">
        <v>71</v>
      </c>
      <c r="AL11" s="571" t="s">
        <v>71</v>
      </c>
      <c r="AM11" s="571" t="s">
        <v>71</v>
      </c>
      <c r="AN11" s="134"/>
      <c r="AO11" s="572"/>
      <c r="AP11" s="572"/>
      <c r="AQ11" s="572"/>
      <c r="AR11" s="572"/>
      <c r="AS11" s="572"/>
      <c r="AT11" s="572"/>
      <c r="AU11" s="572"/>
      <c r="AV11" s="572"/>
      <c r="AW11" s="572"/>
      <c r="AX11" s="134"/>
      <c r="AY11" s="571"/>
      <c r="AZ11" s="571"/>
      <c r="BA11" s="571"/>
      <c r="BB11" s="571"/>
      <c r="BC11" s="571"/>
      <c r="BD11" s="571"/>
      <c r="BE11" s="571"/>
      <c r="BF11" s="571"/>
      <c r="BG11" s="571"/>
      <c r="BH11" s="245"/>
      <c r="BI11" s="571"/>
      <c r="BJ11" s="595"/>
      <c r="BK11" s="595"/>
      <c r="BL11" s="595"/>
      <c r="BM11" s="595"/>
      <c r="BN11" s="595"/>
      <c r="BO11" s="595"/>
      <c r="BP11" s="595"/>
      <c r="BQ11" s="595"/>
      <c r="BR11" s="595"/>
      <c r="BS11" s="597"/>
      <c r="BT11" s="586" t="s">
        <v>9</v>
      </c>
      <c r="BU11" s="586" t="s">
        <v>182</v>
      </c>
      <c r="BV11" s="586" t="s">
        <v>183</v>
      </c>
      <c r="BW11" s="586" t="s">
        <v>11</v>
      </c>
      <c r="BX11" s="586" t="s">
        <v>27</v>
      </c>
      <c r="BY11" s="586" t="s">
        <v>28</v>
      </c>
      <c r="BZ11" s="586" t="s">
        <v>29</v>
      </c>
      <c r="CA11" s="586" t="s">
        <v>72</v>
      </c>
      <c r="CB11" s="586" t="s">
        <v>73</v>
      </c>
    </row>
    <row r="12" spans="1:80" ht="45" customHeight="1" x14ac:dyDescent="0.15">
      <c r="A12" s="133"/>
      <c r="B12" s="412" t="str">
        <f>記録簿４月!$B$12</f>
        <v>［領域　①：生徒指導力　②１：学習指導力【教科指導】　②２：学習指導力（【教科指導】以外）　　　　　　　　　　　　　　　　　　　　　　　　　　　　　　③：ＩＣＴ活用力・情報モラル　④：特別支援教育力　⑤：総合的な人間力　⑥：教育公務員としての自覚　　　　　　　　　⑦：チームマネジメント能力　⑧：危機管理対応力］</v>
      </c>
      <c r="C12" s="412"/>
      <c r="D12" s="412"/>
      <c r="E12" s="412"/>
      <c r="F12" s="412"/>
      <c r="G12" s="412"/>
      <c r="H12" s="412"/>
      <c r="I12" s="412"/>
      <c r="J12" s="412"/>
      <c r="K12" s="412"/>
      <c r="L12" s="412"/>
      <c r="M12" s="412"/>
      <c r="N12" s="412"/>
      <c r="O12" s="412"/>
      <c r="P12" s="412"/>
      <c r="Q12" s="412"/>
      <c r="R12" s="74"/>
      <c r="S12" s="596"/>
      <c r="T12" s="246"/>
      <c r="U12" s="571"/>
      <c r="V12" s="571"/>
      <c r="W12" s="571"/>
      <c r="X12" s="571"/>
      <c r="Y12" s="571"/>
      <c r="Z12" s="571"/>
      <c r="AA12" s="571"/>
      <c r="AB12" s="571"/>
      <c r="AC12" s="571"/>
      <c r="AD12" s="134"/>
      <c r="AE12" s="571"/>
      <c r="AF12" s="571"/>
      <c r="AG12" s="571"/>
      <c r="AH12" s="571"/>
      <c r="AI12" s="571"/>
      <c r="AJ12" s="571"/>
      <c r="AK12" s="571"/>
      <c r="AL12" s="571"/>
      <c r="AM12" s="571"/>
      <c r="AN12" s="134"/>
      <c r="AO12" s="572"/>
      <c r="AP12" s="572"/>
      <c r="AQ12" s="572"/>
      <c r="AR12" s="572"/>
      <c r="AS12" s="572"/>
      <c r="AT12" s="572"/>
      <c r="AU12" s="572"/>
      <c r="AV12" s="572"/>
      <c r="AW12" s="572"/>
      <c r="AX12" s="134"/>
      <c r="AY12" s="571"/>
      <c r="AZ12" s="571"/>
      <c r="BA12" s="571"/>
      <c r="BB12" s="571"/>
      <c r="BC12" s="571"/>
      <c r="BD12" s="571"/>
      <c r="BE12" s="571"/>
      <c r="BF12" s="571"/>
      <c r="BG12" s="571"/>
      <c r="BH12" s="245"/>
      <c r="BI12" s="571"/>
      <c r="BJ12" s="595"/>
      <c r="BK12" s="595"/>
      <c r="BL12" s="595"/>
      <c r="BM12" s="595"/>
      <c r="BN12" s="595"/>
      <c r="BO12" s="595"/>
      <c r="BP12" s="595"/>
      <c r="BQ12" s="595"/>
      <c r="BR12" s="595"/>
      <c r="BS12" s="597"/>
      <c r="BT12" s="586"/>
      <c r="BU12" s="586"/>
      <c r="BV12" s="586"/>
      <c r="BW12" s="586"/>
      <c r="BX12" s="586"/>
      <c r="BY12" s="586"/>
      <c r="BZ12" s="586"/>
      <c r="CA12" s="586"/>
      <c r="CB12" s="586"/>
    </row>
    <row r="13" spans="1:80" ht="16.5" customHeight="1" x14ac:dyDescent="0.15">
      <c r="A13" s="133"/>
      <c r="B13" s="587" t="s">
        <v>74</v>
      </c>
      <c r="C13" s="589" t="s">
        <v>75</v>
      </c>
      <c r="D13" s="590"/>
      <c r="E13" s="295" t="s">
        <v>76</v>
      </c>
      <c r="F13" s="296"/>
      <c r="G13" s="296"/>
      <c r="H13" s="296"/>
      <c r="I13" s="296"/>
      <c r="J13" s="296"/>
      <c r="K13" s="592"/>
      <c r="L13" s="589" t="s">
        <v>77</v>
      </c>
      <c r="M13" s="594" t="s">
        <v>78</v>
      </c>
      <c r="N13" s="594"/>
      <c r="O13" s="564" t="s">
        <v>59</v>
      </c>
      <c r="P13" s="565"/>
      <c r="Q13" s="566"/>
      <c r="R13" s="135"/>
      <c r="S13" s="596"/>
      <c r="T13" s="246"/>
      <c r="U13" s="136">
        <v>1</v>
      </c>
      <c r="V13" s="243" t="s">
        <v>207</v>
      </c>
      <c r="W13" s="243" t="s">
        <v>208</v>
      </c>
      <c r="X13" s="136">
        <v>3</v>
      </c>
      <c r="Y13" s="136">
        <v>4</v>
      </c>
      <c r="Z13" s="136">
        <v>5</v>
      </c>
      <c r="AA13" s="136">
        <v>6</v>
      </c>
      <c r="AB13" s="136">
        <v>7</v>
      </c>
      <c r="AC13" s="136">
        <v>8</v>
      </c>
      <c r="AD13" s="134"/>
      <c r="AE13" s="136">
        <v>1</v>
      </c>
      <c r="AF13" s="243" t="s">
        <v>207</v>
      </c>
      <c r="AG13" s="243" t="s">
        <v>208</v>
      </c>
      <c r="AH13" s="136">
        <v>3</v>
      </c>
      <c r="AI13" s="134">
        <v>4</v>
      </c>
      <c r="AJ13" s="136">
        <v>5</v>
      </c>
      <c r="AK13" s="134">
        <v>6</v>
      </c>
      <c r="AL13" s="136">
        <v>7</v>
      </c>
      <c r="AM13" s="134">
        <v>8</v>
      </c>
      <c r="AN13" s="134"/>
      <c r="AO13" s="134">
        <v>1</v>
      </c>
      <c r="AP13" s="243" t="s">
        <v>207</v>
      </c>
      <c r="AQ13" s="243" t="s">
        <v>208</v>
      </c>
      <c r="AR13" s="134">
        <v>3</v>
      </c>
      <c r="AS13" s="134">
        <v>4</v>
      </c>
      <c r="AT13" s="134">
        <v>5</v>
      </c>
      <c r="AU13" s="134">
        <v>6</v>
      </c>
      <c r="AV13" s="134">
        <v>7</v>
      </c>
      <c r="AW13" s="134">
        <v>8</v>
      </c>
      <c r="AX13" s="134"/>
      <c r="AY13" s="136">
        <v>1</v>
      </c>
      <c r="AZ13" s="243" t="s">
        <v>207</v>
      </c>
      <c r="BA13" s="243" t="s">
        <v>208</v>
      </c>
      <c r="BB13" s="134">
        <v>3</v>
      </c>
      <c r="BC13" s="134">
        <v>4</v>
      </c>
      <c r="BD13" s="134">
        <v>5</v>
      </c>
      <c r="BE13" s="134">
        <v>6</v>
      </c>
      <c r="BF13" s="134">
        <v>7</v>
      </c>
      <c r="BG13" s="134">
        <v>8</v>
      </c>
      <c r="BH13" s="134"/>
      <c r="BI13" s="134"/>
      <c r="BJ13" s="137">
        <v>1</v>
      </c>
      <c r="BK13" s="243" t="s">
        <v>207</v>
      </c>
      <c r="BL13" s="243" t="s">
        <v>208</v>
      </c>
      <c r="BM13" s="134">
        <v>3</v>
      </c>
      <c r="BN13" s="134">
        <v>4</v>
      </c>
      <c r="BO13" s="134">
        <v>5</v>
      </c>
      <c r="BP13" s="134">
        <v>6</v>
      </c>
      <c r="BQ13" s="134">
        <v>7</v>
      </c>
      <c r="BR13" s="134">
        <v>8</v>
      </c>
      <c r="BS13" s="136"/>
      <c r="BT13" s="586"/>
      <c r="BU13" s="586"/>
      <c r="BV13" s="586"/>
      <c r="BW13" s="586"/>
      <c r="BX13" s="586"/>
      <c r="BY13" s="586"/>
      <c r="BZ13" s="586"/>
      <c r="CA13" s="586"/>
      <c r="CB13" s="586"/>
    </row>
    <row r="14" spans="1:80" ht="16.5" customHeight="1" x14ac:dyDescent="0.15">
      <c r="A14" s="133"/>
      <c r="B14" s="588"/>
      <c r="C14" s="453"/>
      <c r="D14" s="591"/>
      <c r="E14" s="405"/>
      <c r="F14" s="388"/>
      <c r="G14" s="388"/>
      <c r="H14" s="388"/>
      <c r="I14" s="388"/>
      <c r="J14" s="388"/>
      <c r="K14" s="593"/>
      <c r="L14" s="453"/>
      <c r="M14" s="138" t="s">
        <v>79</v>
      </c>
      <c r="N14" s="200" t="s">
        <v>80</v>
      </c>
      <c r="O14" s="567"/>
      <c r="P14" s="568"/>
      <c r="Q14" s="569"/>
      <c r="R14" s="68"/>
      <c r="S14" s="596"/>
      <c r="T14" s="246"/>
      <c r="U14" s="136"/>
      <c r="V14" s="136"/>
      <c r="W14" s="136"/>
      <c r="X14" s="136"/>
      <c r="Y14" s="136"/>
      <c r="Z14" s="136"/>
      <c r="AA14" s="136"/>
      <c r="AB14" s="136"/>
      <c r="AC14" s="136"/>
      <c r="AD14" s="134"/>
      <c r="AE14" s="136"/>
      <c r="AF14" s="134"/>
      <c r="AG14" s="134"/>
      <c r="AH14" s="134"/>
      <c r="AI14" s="134"/>
      <c r="AJ14" s="134"/>
      <c r="AK14" s="134"/>
      <c r="AL14" s="134"/>
      <c r="AM14" s="134"/>
      <c r="AN14" s="134"/>
      <c r="AO14" s="134"/>
      <c r="AP14" s="134"/>
      <c r="AQ14" s="134"/>
      <c r="AR14" s="134"/>
      <c r="AS14" s="134"/>
      <c r="AT14" s="134"/>
      <c r="AU14" s="134"/>
      <c r="AV14" s="134"/>
      <c r="AW14" s="134"/>
      <c r="AX14" s="134"/>
      <c r="AY14" s="136"/>
      <c r="AZ14" s="134"/>
      <c r="BA14" s="134"/>
      <c r="BB14" s="134"/>
      <c r="BC14" s="134"/>
      <c r="BD14" s="134"/>
      <c r="BE14" s="134"/>
      <c r="BF14" s="134"/>
      <c r="BG14" s="134"/>
      <c r="BH14" s="134"/>
      <c r="BI14" s="134"/>
      <c r="BK14" s="134"/>
      <c r="BL14" s="134"/>
      <c r="BM14" s="134"/>
      <c r="BN14" s="134"/>
      <c r="BO14" s="134"/>
      <c r="BP14" s="134"/>
      <c r="BQ14" s="134"/>
      <c r="BR14" s="134"/>
      <c r="BS14" s="136"/>
      <c r="BT14" s="586"/>
      <c r="BU14" s="586"/>
      <c r="BV14" s="586"/>
      <c r="BW14" s="586"/>
      <c r="BX14" s="586"/>
      <c r="BY14" s="586"/>
      <c r="BZ14" s="586"/>
      <c r="CA14" s="586"/>
      <c r="CB14" s="586"/>
    </row>
    <row r="15" spans="1:80" s="126" customFormat="1" ht="24" customHeight="1" x14ac:dyDescent="0.15">
      <c r="A15" s="139"/>
      <c r="B15" s="121" t="s">
        <v>146</v>
      </c>
      <c r="C15" s="397"/>
      <c r="D15" s="398"/>
      <c r="E15" s="391"/>
      <c r="F15" s="392"/>
      <c r="G15" s="392"/>
      <c r="H15" s="392"/>
      <c r="I15" s="392"/>
      <c r="J15" s="392"/>
      <c r="K15" s="570"/>
      <c r="L15" s="87"/>
      <c r="M15" s="88"/>
      <c r="N15" s="89">
        <v>1</v>
      </c>
      <c r="O15" s="407"/>
      <c r="P15" s="408"/>
      <c r="Q15" s="409"/>
      <c r="R15" s="140"/>
      <c r="S15" s="141" t="str">
        <f>IF(L15=$U$11,$U$11&amp;M15,IF(L15=$AE$11,$AE$11&amp;M15,IF(L15=AO8,AO8&amp;M15,IF(L15=$AY$9,$AY$9&amp;M15,IF(L15=BJ9,BJ9&amp;M15,IF(L15="","",$BJ$9&amp;M15))))))</f>
        <v/>
      </c>
      <c r="T15" s="141"/>
      <c r="U15" s="142">
        <f>COUNTIFS(L15,"校長",M15,"①")*$N15</f>
        <v>0</v>
      </c>
      <c r="V15" s="142">
        <f>COUNTIFS(L15,"校長",M15,"②１")*$N15</f>
        <v>0</v>
      </c>
      <c r="W15" s="142">
        <f>COUNTIFS(L15,"校長",M15,"②２")*$N15</f>
        <v>0</v>
      </c>
      <c r="X15" s="142">
        <f>COUNTIFS(L15,"校長",M15,"③")*$N15</f>
        <v>0</v>
      </c>
      <c r="Y15" s="142">
        <f>COUNTIFS(L15,"校長",M15,"④")*$N15</f>
        <v>0</v>
      </c>
      <c r="Z15" s="142">
        <f>COUNTIFS(L15,"校長",M15,"⑤")*$N15</f>
        <v>0</v>
      </c>
      <c r="AA15" s="142">
        <f>COUNTIFS(L15,"校長",M15,"⑥")*$N15</f>
        <v>0</v>
      </c>
      <c r="AB15" s="142">
        <f>COUNTIFS(L15,"校長",M15,"⑦")*$N15</f>
        <v>0</v>
      </c>
      <c r="AC15" s="142">
        <f>COUNTIFS(L15,"校長",M15,"⑧")*$N15</f>
        <v>0</v>
      </c>
      <c r="AD15" s="143"/>
      <c r="AE15" s="142">
        <f t="shared" ref="AE15:AE42" si="0">COUNTIFS(L15,"教頭",M15,"①")*$N15</f>
        <v>0</v>
      </c>
      <c r="AF15" s="142">
        <f>COUNTIFS(L15,"教頭",M15,"②１")*$N15</f>
        <v>0</v>
      </c>
      <c r="AG15" s="142">
        <f>COUNTIFS(L15,"教頭",M15,"②２")*$N15</f>
        <v>0</v>
      </c>
      <c r="AH15" s="142">
        <f t="shared" ref="AH15:AH42" si="1">COUNTIFS(L15,"教頭",M15,"③")*$N15</f>
        <v>0</v>
      </c>
      <c r="AI15" s="142">
        <f t="shared" ref="AI15:AI42" si="2">COUNTIFS(L15,"教頭",M15,"④")*$N15</f>
        <v>0</v>
      </c>
      <c r="AJ15" s="142">
        <f t="shared" ref="AJ15:AJ42" si="3">COUNTIFS(L15,"教頭",M15,"⑤")*$N15</f>
        <v>0</v>
      </c>
      <c r="AK15" s="142">
        <f t="shared" ref="AK15:AK42" si="4">COUNTIFS(L15,"教頭",M15,"⑥")*$N15</f>
        <v>0</v>
      </c>
      <c r="AL15" s="142">
        <f t="shared" ref="AL15:AL42" si="5">COUNTIFS(L15,"教頭",M15,"⑦")*$N15</f>
        <v>0</v>
      </c>
      <c r="AM15" s="142">
        <f t="shared" ref="AM15:AM42" si="6">COUNTIFS(L15,"教頭",M15,"⑧")*$N15</f>
        <v>0</v>
      </c>
      <c r="AN15" s="143"/>
      <c r="AO15" s="142">
        <f>COUNTIFS(L15,"拠点校指導教員",M15,"①")*$N15</f>
        <v>0</v>
      </c>
      <c r="AP15" s="142">
        <f>COUNTIFS(L15,"拠点校指導教員",M15,"②１")*$N15</f>
        <v>0</v>
      </c>
      <c r="AQ15" s="142">
        <f>COUNTIFS(L15,"拠点校指導教員",M15,"②２")*$N15</f>
        <v>0</v>
      </c>
      <c r="AR15" s="142">
        <f>COUNTIFS(L15,"拠点校指導教員",M15,"③")*$N15</f>
        <v>0</v>
      </c>
      <c r="AS15" s="142">
        <f>COUNTIFS(L15,"拠点校指導教員",M15,"④")*$N15</f>
        <v>0</v>
      </c>
      <c r="AT15" s="142">
        <f>COUNTIFS(L15,"拠点校指導教員",M15,"⑤")*$N15</f>
        <v>0</v>
      </c>
      <c r="AU15" s="142">
        <f>COUNTIFS(L15,"拠点校指導教員",M15,"⑥")*$N15</f>
        <v>0</v>
      </c>
      <c r="AV15" s="142">
        <f>COUNTIFS(L15,"拠点校指導教員",M15,"⑦")*$N15</f>
        <v>0</v>
      </c>
      <c r="AW15" s="142">
        <f>COUNTIFS(L15,"拠点校指導教員",M15,"⑧")*$N15</f>
        <v>0</v>
      </c>
      <c r="AX15" s="143"/>
      <c r="AY15" s="142">
        <f>COUNTIFS(L15,"校内指導教員",M15,"①")*$N15</f>
        <v>0</v>
      </c>
      <c r="AZ15" s="142">
        <f>COUNTIFS(L15,"校内指導教員",M15,"②１")*$N15</f>
        <v>0</v>
      </c>
      <c r="BA15" s="142">
        <f>COUNTIFS(L15,"校内指導教員",M15,"②２")*$N15</f>
        <v>0</v>
      </c>
      <c r="BB15" s="142">
        <f>COUNTIFS(L15,"校内指導教員",M15,"③")*$N15</f>
        <v>0</v>
      </c>
      <c r="BC15" s="142">
        <f>COUNTIFS(L15,"校内指導教員",M15,"④")*$N15</f>
        <v>0</v>
      </c>
      <c r="BD15" s="142">
        <f>COUNTIFS(L15,"校内指導教員",M15,"⑤")*$N15</f>
        <v>0</v>
      </c>
      <c r="BE15" s="142">
        <f>COUNTIFS(L15,"校内指導教員",M15,"⑥")*$N15</f>
        <v>0</v>
      </c>
      <c r="BF15" s="142">
        <f>COUNTIFS(L15,"校内指導教員",M15,"⑦")*$N15</f>
        <v>0</v>
      </c>
      <c r="BG15" s="142">
        <f>COUNTIFS(L15,"校内指導教員",M15,"⑧")*$N15</f>
        <v>0</v>
      </c>
      <c r="BH15" s="142"/>
      <c r="BI15" s="143">
        <f t="shared" ref="BI15:BI42" si="7">SUM(U15:BG15)</f>
        <v>0</v>
      </c>
      <c r="BJ15" s="143">
        <f t="shared" ref="BJ15:BJ42" si="8">COUNTIFS(BI15,"0",M15,"①")*N15</f>
        <v>0</v>
      </c>
      <c r="BK15" s="143">
        <f>COUNTIFS(BI15,"0",M15,"②１")*N15</f>
        <v>0</v>
      </c>
      <c r="BL15" s="143">
        <f>COUNTIFS(BI15,"0",M15,"②２")*N15</f>
        <v>0</v>
      </c>
      <c r="BM15" s="143">
        <f t="shared" ref="BM15:BM42" si="9">COUNTIFS(BI15,"0",M15,"③")*N15</f>
        <v>0</v>
      </c>
      <c r="BN15" s="143">
        <f t="shared" ref="BN15:BN42" si="10">COUNTIFS(BI15,"0",M15,"④")*N15</f>
        <v>0</v>
      </c>
      <c r="BO15" s="143">
        <f t="shared" ref="BO15:BO42" si="11">COUNTIFS(BI15,"0",M15,"⑤")*N15</f>
        <v>0</v>
      </c>
      <c r="BP15" s="143">
        <f t="shared" ref="BP15:BP42" si="12">COUNTIFS(BI15,"0",M15,"⑥")*N15</f>
        <v>0</v>
      </c>
      <c r="BQ15" s="143">
        <f t="shared" ref="BQ15:BQ42" si="13">COUNTIFS(BI15,"0",M15,"⑦")*N15</f>
        <v>0</v>
      </c>
      <c r="BR15" s="143">
        <f t="shared" ref="BR15:BR42" si="14">COUNTIFS(BI15,"0",M15,"⑧")*N15</f>
        <v>0</v>
      </c>
      <c r="BS15" s="144"/>
      <c r="BT15" s="145">
        <f t="shared" ref="BT15:BT42" si="15">COUNTIF(M15,"①")*$N15</f>
        <v>0</v>
      </c>
      <c r="BU15" s="145">
        <f>COUNTIF(M15,"②１")*$N15</f>
        <v>0</v>
      </c>
      <c r="BV15" s="145">
        <f>COUNTIF(M15,"②２")*$N15</f>
        <v>0</v>
      </c>
      <c r="BW15" s="145">
        <f t="shared" ref="BW15:BW42" si="16">COUNTIF(M15,"③")*$N15</f>
        <v>0</v>
      </c>
      <c r="BX15" s="145">
        <f t="shared" ref="BX15:BX42" si="17">COUNTIF(M15,"④")*$N15</f>
        <v>0</v>
      </c>
      <c r="BY15" s="145">
        <f t="shared" ref="BY15:BY42" si="18">COUNTIF(M15,"⑤")*$N15</f>
        <v>0</v>
      </c>
      <c r="BZ15" s="145">
        <f t="shared" ref="BZ15:BZ42" si="19">COUNTIF(M15,"⑥")*$N15</f>
        <v>0</v>
      </c>
      <c r="CA15" s="145">
        <f t="shared" ref="CA15:CA42" si="20">COUNTIF(M15,"⑦")*$N15</f>
        <v>0</v>
      </c>
      <c r="CB15" s="145">
        <f t="shared" ref="CB15:CB42" si="21">COUNTIF(M15,"⑧")*$N15</f>
        <v>0</v>
      </c>
    </row>
    <row r="16" spans="1:80" s="126" customFormat="1" ht="24" customHeight="1" x14ac:dyDescent="0.15">
      <c r="A16" s="139"/>
      <c r="B16" s="122"/>
      <c r="C16" s="397"/>
      <c r="D16" s="398"/>
      <c r="E16" s="391"/>
      <c r="F16" s="392"/>
      <c r="G16" s="392"/>
      <c r="H16" s="392"/>
      <c r="I16" s="392"/>
      <c r="J16" s="392"/>
      <c r="K16" s="570"/>
      <c r="L16" s="87"/>
      <c r="M16" s="88"/>
      <c r="N16" s="89">
        <v>1</v>
      </c>
      <c r="O16" s="394"/>
      <c r="P16" s="395"/>
      <c r="Q16" s="396"/>
      <c r="R16" s="140"/>
      <c r="S16" s="141" t="str">
        <f>IF(L16=$U$11,$U$11&amp;M16,IF(L16=$AE$11,$AE$11&amp;M16,IF(L16=AO8,AO8&amp;M16,IF(L16=$AY$9,$AY$9&amp;M16,IF(L16=BJ9,BJ9&amp;M16,IF(L16="","",$BJ$9&amp;M16))))))</f>
        <v/>
      </c>
      <c r="T16" s="141"/>
      <c r="U16" s="142">
        <f t="shared" ref="U16:U42" si="22">COUNTIFS(L16,"校長",M16,"①")*$N16</f>
        <v>0</v>
      </c>
      <c r="V16" s="142">
        <f t="shared" ref="V16:V42" si="23">COUNTIFS(L16,"校長",M16,"②１")*$N16</f>
        <v>0</v>
      </c>
      <c r="W16" s="142">
        <f t="shared" ref="W16:W42" si="24">COUNTIFS(L16,"校長",M16,"②２")*$N16</f>
        <v>0</v>
      </c>
      <c r="X16" s="142">
        <f t="shared" ref="X16:X42" si="25">COUNTIFS(L16,"校長",M16,"③")*$N16</f>
        <v>0</v>
      </c>
      <c r="Y16" s="142">
        <f t="shared" ref="Y16:Y42" si="26">COUNTIFS(L16,"校長",M16,"④")*$N16</f>
        <v>0</v>
      </c>
      <c r="Z16" s="142">
        <f t="shared" ref="Z16:Z42" si="27">COUNTIFS(L16,"校長",M16,"⑤")*$N16</f>
        <v>0</v>
      </c>
      <c r="AA16" s="142">
        <f t="shared" ref="AA16:AA42" si="28">COUNTIFS(L16,"校長",M16,"⑥")*$N16</f>
        <v>0</v>
      </c>
      <c r="AB16" s="142">
        <f t="shared" ref="AB16:AB42" si="29">COUNTIFS(L16,"校長",M16,"⑦")*$N16</f>
        <v>0</v>
      </c>
      <c r="AC16" s="142">
        <f t="shared" ref="AC16:AC42" si="30">COUNTIFS(L16,"校長",M16,"⑧")*$N16</f>
        <v>0</v>
      </c>
      <c r="AD16" s="143"/>
      <c r="AE16" s="142">
        <f t="shared" si="0"/>
        <v>0</v>
      </c>
      <c r="AF16" s="142">
        <f t="shared" ref="AF16:AF42" si="31">COUNTIFS(L16,"教頭",M16,"②１")*$N16</f>
        <v>0</v>
      </c>
      <c r="AG16" s="142">
        <f t="shared" ref="AG16:AG42" si="32">COUNTIFS(L16,"教頭",M16,"②２")*$N16</f>
        <v>0</v>
      </c>
      <c r="AH16" s="142">
        <f t="shared" si="1"/>
        <v>0</v>
      </c>
      <c r="AI16" s="142">
        <f t="shared" si="2"/>
        <v>0</v>
      </c>
      <c r="AJ16" s="142">
        <f t="shared" si="3"/>
        <v>0</v>
      </c>
      <c r="AK16" s="142">
        <f t="shared" si="4"/>
        <v>0</v>
      </c>
      <c r="AL16" s="142">
        <f t="shared" si="5"/>
        <v>0</v>
      </c>
      <c r="AM16" s="142">
        <f t="shared" si="6"/>
        <v>0</v>
      </c>
      <c r="AN16" s="143"/>
      <c r="AO16" s="142">
        <f t="shared" ref="AO16:AO42" si="33">COUNTIFS(L16,"拠点校指導教員",M16,"①")*$N16</f>
        <v>0</v>
      </c>
      <c r="AP16" s="142">
        <f t="shared" ref="AP16:AP42" si="34">COUNTIFS(L16,"拠点校指導教員",M16,"②１")*$N16</f>
        <v>0</v>
      </c>
      <c r="AQ16" s="142">
        <f t="shared" ref="AQ16:AQ42" si="35">COUNTIFS(L16,"拠点校指導教員",M16,"②２")*$N16</f>
        <v>0</v>
      </c>
      <c r="AR16" s="142">
        <f t="shared" ref="AR16:AR42" si="36">COUNTIFS(L16,"拠点校指導教員",M16,"③")*$N16</f>
        <v>0</v>
      </c>
      <c r="AS16" s="142">
        <f t="shared" ref="AS16:AS42" si="37">COUNTIFS(L16,"拠点校指導教員",M16,"④")*$N16</f>
        <v>0</v>
      </c>
      <c r="AT16" s="142">
        <f t="shared" ref="AT16:AT42" si="38">COUNTIFS(L16,"拠点校指導教員",M16,"⑤")*$N16</f>
        <v>0</v>
      </c>
      <c r="AU16" s="142">
        <f t="shared" ref="AU16:AU42" si="39">COUNTIFS(L16,"拠点校指導教員",M16,"⑥")*$N16</f>
        <v>0</v>
      </c>
      <c r="AV16" s="142">
        <f t="shared" ref="AV16:AV42" si="40">COUNTIFS(L16,"拠点校指導教員",M16,"⑦")*$N16</f>
        <v>0</v>
      </c>
      <c r="AW16" s="142">
        <f t="shared" ref="AW16:AW42" si="41">COUNTIFS(L16,"拠点校指導教員",M16,"⑧")*$N16</f>
        <v>0</v>
      </c>
      <c r="AX16" s="143"/>
      <c r="AY16" s="142">
        <f t="shared" ref="AY16:AY42" si="42">COUNTIFS(L16,"校内指導教員",M16,"①")*$N16</f>
        <v>0</v>
      </c>
      <c r="AZ16" s="142">
        <f t="shared" ref="AZ16:AZ42" si="43">COUNTIFS(L16,"校内指導教員",M16,"②１")*$N16</f>
        <v>0</v>
      </c>
      <c r="BA16" s="142">
        <f t="shared" ref="BA16:BA42" si="44">COUNTIFS(L16,"校内指導教員",M16,"②２")*$N16</f>
        <v>0</v>
      </c>
      <c r="BB16" s="142">
        <f t="shared" ref="BB16:BB42" si="45">COUNTIFS(L16,"校内指導教員",M16,"③")*$N16</f>
        <v>0</v>
      </c>
      <c r="BC16" s="142">
        <f t="shared" ref="BC16:BC42" si="46">COUNTIFS(L16,"校内指導教員",M16,"④")*$N16</f>
        <v>0</v>
      </c>
      <c r="BD16" s="142">
        <f t="shared" ref="BD16:BD42" si="47">COUNTIFS(L16,"校内指導教員",M16,"⑤")*$N16</f>
        <v>0</v>
      </c>
      <c r="BE16" s="142">
        <f t="shared" ref="BE16:BE42" si="48">COUNTIFS(L16,"校内指導教員",M16,"⑥")*$N16</f>
        <v>0</v>
      </c>
      <c r="BF16" s="142">
        <f t="shared" ref="BF16:BF42" si="49">COUNTIFS(L16,"校内指導教員",M16,"⑦")*$N16</f>
        <v>0</v>
      </c>
      <c r="BG16" s="142">
        <f t="shared" ref="BG16:BG42" si="50">COUNTIFS(L16,"校内指導教員",M16,"⑧")*$N16</f>
        <v>0</v>
      </c>
      <c r="BH16" s="142"/>
      <c r="BI16" s="143">
        <f t="shared" si="7"/>
        <v>0</v>
      </c>
      <c r="BJ16" s="143">
        <f t="shared" si="8"/>
        <v>0</v>
      </c>
      <c r="BK16" s="143">
        <f t="shared" ref="BK16:BK42" si="51">COUNTIFS(BI16,"0",M16,"②１")*N16</f>
        <v>0</v>
      </c>
      <c r="BL16" s="143">
        <f t="shared" ref="BL16:BL42" si="52">COUNTIFS(BI16,"0",M16,"②２")*N16</f>
        <v>0</v>
      </c>
      <c r="BM16" s="143">
        <f t="shared" si="9"/>
        <v>0</v>
      </c>
      <c r="BN16" s="143">
        <f t="shared" si="10"/>
        <v>0</v>
      </c>
      <c r="BO16" s="143">
        <f t="shared" si="11"/>
        <v>0</v>
      </c>
      <c r="BP16" s="143">
        <f t="shared" si="12"/>
        <v>0</v>
      </c>
      <c r="BQ16" s="143">
        <f t="shared" si="13"/>
        <v>0</v>
      </c>
      <c r="BR16" s="143">
        <f t="shared" si="14"/>
        <v>0</v>
      </c>
      <c r="BS16" s="144"/>
      <c r="BT16" s="145">
        <f t="shared" si="15"/>
        <v>0</v>
      </c>
      <c r="BU16" s="145">
        <f t="shared" ref="BU16:BU42" si="53">COUNTIF(M16,"②１")*$N16</f>
        <v>0</v>
      </c>
      <c r="BV16" s="145">
        <f t="shared" ref="BV16:BV42" si="54">COUNTIF(M16,"②２")*$N16</f>
        <v>0</v>
      </c>
      <c r="BW16" s="145">
        <f t="shared" si="16"/>
        <v>0</v>
      </c>
      <c r="BX16" s="145">
        <f t="shared" si="17"/>
        <v>0</v>
      </c>
      <c r="BY16" s="145">
        <f t="shared" si="18"/>
        <v>0</v>
      </c>
      <c r="BZ16" s="145">
        <f t="shared" si="19"/>
        <v>0</v>
      </c>
      <c r="CA16" s="145">
        <f t="shared" si="20"/>
        <v>0</v>
      </c>
      <c r="CB16" s="145">
        <f t="shared" si="21"/>
        <v>0</v>
      </c>
    </row>
    <row r="17" spans="1:80" s="126" customFormat="1" ht="24" customHeight="1" x14ac:dyDescent="0.15">
      <c r="A17" s="139"/>
      <c r="B17" s="122"/>
      <c r="C17" s="397"/>
      <c r="D17" s="398"/>
      <c r="E17" s="391"/>
      <c r="F17" s="392"/>
      <c r="G17" s="392"/>
      <c r="H17" s="392"/>
      <c r="I17" s="392"/>
      <c r="J17" s="392"/>
      <c r="K17" s="570"/>
      <c r="L17" s="87"/>
      <c r="M17" s="88"/>
      <c r="N17" s="89">
        <v>1</v>
      </c>
      <c r="O17" s="394"/>
      <c r="P17" s="395"/>
      <c r="Q17" s="396"/>
      <c r="R17" s="140"/>
      <c r="S17" s="141" t="str">
        <f>IF(L17=$U$11,$U$11&amp;M17,IF(L17=$AE$11,$AE$11&amp;M17,IF(L17=AO8,AO8&amp;M17,IF(L17=$AY$9,$AY$9&amp;M17,IF(L17=BJ9,BJ9&amp;M17,IF(L17="","",$BJ$9&amp;M17))))))</f>
        <v/>
      </c>
      <c r="T17" s="141"/>
      <c r="U17" s="142">
        <f t="shared" si="22"/>
        <v>0</v>
      </c>
      <c r="V17" s="142">
        <f t="shared" si="23"/>
        <v>0</v>
      </c>
      <c r="W17" s="142">
        <f t="shared" si="24"/>
        <v>0</v>
      </c>
      <c r="X17" s="142">
        <f t="shared" si="25"/>
        <v>0</v>
      </c>
      <c r="Y17" s="142">
        <f t="shared" si="26"/>
        <v>0</v>
      </c>
      <c r="Z17" s="142">
        <f t="shared" si="27"/>
        <v>0</v>
      </c>
      <c r="AA17" s="142">
        <f t="shared" si="28"/>
        <v>0</v>
      </c>
      <c r="AB17" s="142">
        <f t="shared" si="29"/>
        <v>0</v>
      </c>
      <c r="AC17" s="142">
        <f t="shared" si="30"/>
        <v>0</v>
      </c>
      <c r="AD17" s="143"/>
      <c r="AE17" s="142">
        <f t="shared" si="0"/>
        <v>0</v>
      </c>
      <c r="AF17" s="142">
        <f t="shared" si="31"/>
        <v>0</v>
      </c>
      <c r="AG17" s="142">
        <f t="shared" si="32"/>
        <v>0</v>
      </c>
      <c r="AH17" s="142">
        <f t="shared" si="1"/>
        <v>0</v>
      </c>
      <c r="AI17" s="142">
        <f t="shared" si="2"/>
        <v>0</v>
      </c>
      <c r="AJ17" s="142">
        <f t="shared" si="3"/>
        <v>0</v>
      </c>
      <c r="AK17" s="142">
        <f t="shared" si="4"/>
        <v>0</v>
      </c>
      <c r="AL17" s="142">
        <f t="shared" si="5"/>
        <v>0</v>
      </c>
      <c r="AM17" s="142">
        <f t="shared" si="6"/>
        <v>0</v>
      </c>
      <c r="AN17" s="143"/>
      <c r="AO17" s="142">
        <f t="shared" si="33"/>
        <v>0</v>
      </c>
      <c r="AP17" s="142">
        <f t="shared" si="34"/>
        <v>0</v>
      </c>
      <c r="AQ17" s="142">
        <f t="shared" si="35"/>
        <v>0</v>
      </c>
      <c r="AR17" s="142">
        <f t="shared" si="36"/>
        <v>0</v>
      </c>
      <c r="AS17" s="142">
        <f t="shared" si="37"/>
        <v>0</v>
      </c>
      <c r="AT17" s="142">
        <f t="shared" si="38"/>
        <v>0</v>
      </c>
      <c r="AU17" s="142">
        <f t="shared" si="39"/>
        <v>0</v>
      </c>
      <c r="AV17" s="142">
        <f t="shared" si="40"/>
        <v>0</v>
      </c>
      <c r="AW17" s="142">
        <f t="shared" si="41"/>
        <v>0</v>
      </c>
      <c r="AX17" s="143"/>
      <c r="AY17" s="142">
        <f t="shared" si="42"/>
        <v>0</v>
      </c>
      <c r="AZ17" s="142">
        <f t="shared" si="43"/>
        <v>0</v>
      </c>
      <c r="BA17" s="142">
        <f t="shared" si="44"/>
        <v>0</v>
      </c>
      <c r="BB17" s="142">
        <f t="shared" si="45"/>
        <v>0</v>
      </c>
      <c r="BC17" s="142">
        <f t="shared" si="46"/>
        <v>0</v>
      </c>
      <c r="BD17" s="142">
        <f t="shared" si="47"/>
        <v>0</v>
      </c>
      <c r="BE17" s="142">
        <f t="shared" si="48"/>
        <v>0</v>
      </c>
      <c r="BF17" s="142">
        <f t="shared" si="49"/>
        <v>0</v>
      </c>
      <c r="BG17" s="142">
        <f t="shared" si="50"/>
        <v>0</v>
      </c>
      <c r="BH17" s="142"/>
      <c r="BI17" s="143">
        <f t="shared" si="7"/>
        <v>0</v>
      </c>
      <c r="BJ17" s="143">
        <f t="shared" si="8"/>
        <v>0</v>
      </c>
      <c r="BK17" s="143">
        <f t="shared" si="51"/>
        <v>0</v>
      </c>
      <c r="BL17" s="143">
        <f t="shared" si="52"/>
        <v>0</v>
      </c>
      <c r="BM17" s="143">
        <f t="shared" si="9"/>
        <v>0</v>
      </c>
      <c r="BN17" s="143">
        <f t="shared" si="10"/>
        <v>0</v>
      </c>
      <c r="BO17" s="143">
        <f t="shared" si="11"/>
        <v>0</v>
      </c>
      <c r="BP17" s="143">
        <f t="shared" si="12"/>
        <v>0</v>
      </c>
      <c r="BQ17" s="143">
        <f t="shared" si="13"/>
        <v>0</v>
      </c>
      <c r="BR17" s="143">
        <f t="shared" si="14"/>
        <v>0</v>
      </c>
      <c r="BS17" s="144"/>
      <c r="BT17" s="145">
        <f t="shared" si="15"/>
        <v>0</v>
      </c>
      <c r="BU17" s="145">
        <f t="shared" si="53"/>
        <v>0</v>
      </c>
      <c r="BV17" s="145">
        <f t="shared" si="54"/>
        <v>0</v>
      </c>
      <c r="BW17" s="145">
        <f t="shared" si="16"/>
        <v>0</v>
      </c>
      <c r="BX17" s="145">
        <f t="shared" si="17"/>
        <v>0</v>
      </c>
      <c r="BY17" s="145">
        <f t="shared" si="18"/>
        <v>0</v>
      </c>
      <c r="BZ17" s="145">
        <f t="shared" si="19"/>
        <v>0</v>
      </c>
      <c r="CA17" s="145">
        <f t="shared" si="20"/>
        <v>0</v>
      </c>
      <c r="CB17" s="145">
        <f t="shared" si="21"/>
        <v>0</v>
      </c>
    </row>
    <row r="18" spans="1:80" s="126" customFormat="1" ht="24" customHeight="1" x14ac:dyDescent="0.15">
      <c r="A18" s="139"/>
      <c r="B18" s="122"/>
      <c r="C18" s="397"/>
      <c r="D18" s="398"/>
      <c r="E18" s="391"/>
      <c r="F18" s="392"/>
      <c r="G18" s="392"/>
      <c r="H18" s="392"/>
      <c r="I18" s="392"/>
      <c r="J18" s="392"/>
      <c r="K18" s="570"/>
      <c r="L18" s="87"/>
      <c r="M18" s="88"/>
      <c r="N18" s="89">
        <v>1</v>
      </c>
      <c r="O18" s="394"/>
      <c r="P18" s="395"/>
      <c r="Q18" s="396"/>
      <c r="R18" s="140"/>
      <c r="S18" s="141" t="str">
        <f>IF(L18=$U$11,$U$11&amp;M18,IF(L18=$AE$11,$AE$11&amp;M18,IF(L18=AO8,AO8&amp;M18,IF(L18=$AY$9,$AY$9&amp;M18,IF(L18=BJ9,BJ9&amp;M18,IF(L18="","",$BJ$9&amp;M18))))))</f>
        <v/>
      </c>
      <c r="T18" s="141"/>
      <c r="U18" s="142">
        <f t="shared" si="22"/>
        <v>0</v>
      </c>
      <c r="V18" s="142">
        <f t="shared" si="23"/>
        <v>0</v>
      </c>
      <c r="W18" s="142">
        <f t="shared" si="24"/>
        <v>0</v>
      </c>
      <c r="X18" s="142">
        <f t="shared" si="25"/>
        <v>0</v>
      </c>
      <c r="Y18" s="142">
        <f t="shared" si="26"/>
        <v>0</v>
      </c>
      <c r="Z18" s="142">
        <f t="shared" si="27"/>
        <v>0</v>
      </c>
      <c r="AA18" s="142">
        <f t="shared" si="28"/>
        <v>0</v>
      </c>
      <c r="AB18" s="142">
        <f t="shared" si="29"/>
        <v>0</v>
      </c>
      <c r="AC18" s="142">
        <f t="shared" si="30"/>
        <v>0</v>
      </c>
      <c r="AD18" s="143"/>
      <c r="AE18" s="142">
        <f t="shared" si="0"/>
        <v>0</v>
      </c>
      <c r="AF18" s="142">
        <f t="shared" si="31"/>
        <v>0</v>
      </c>
      <c r="AG18" s="142">
        <f t="shared" si="32"/>
        <v>0</v>
      </c>
      <c r="AH18" s="142">
        <f t="shared" si="1"/>
        <v>0</v>
      </c>
      <c r="AI18" s="142">
        <f t="shared" si="2"/>
        <v>0</v>
      </c>
      <c r="AJ18" s="142">
        <f t="shared" si="3"/>
        <v>0</v>
      </c>
      <c r="AK18" s="142">
        <f t="shared" si="4"/>
        <v>0</v>
      </c>
      <c r="AL18" s="142">
        <f t="shared" si="5"/>
        <v>0</v>
      </c>
      <c r="AM18" s="142">
        <f t="shared" si="6"/>
        <v>0</v>
      </c>
      <c r="AN18" s="143"/>
      <c r="AO18" s="142">
        <f t="shared" si="33"/>
        <v>0</v>
      </c>
      <c r="AP18" s="142">
        <f t="shared" si="34"/>
        <v>0</v>
      </c>
      <c r="AQ18" s="142">
        <f t="shared" si="35"/>
        <v>0</v>
      </c>
      <c r="AR18" s="142">
        <f t="shared" si="36"/>
        <v>0</v>
      </c>
      <c r="AS18" s="142">
        <f t="shared" si="37"/>
        <v>0</v>
      </c>
      <c r="AT18" s="142">
        <f t="shared" si="38"/>
        <v>0</v>
      </c>
      <c r="AU18" s="142">
        <f t="shared" si="39"/>
        <v>0</v>
      </c>
      <c r="AV18" s="142">
        <f t="shared" si="40"/>
        <v>0</v>
      </c>
      <c r="AW18" s="142">
        <f t="shared" si="41"/>
        <v>0</v>
      </c>
      <c r="AX18" s="143"/>
      <c r="AY18" s="142">
        <f t="shared" si="42"/>
        <v>0</v>
      </c>
      <c r="AZ18" s="142">
        <f t="shared" si="43"/>
        <v>0</v>
      </c>
      <c r="BA18" s="142">
        <f t="shared" si="44"/>
        <v>0</v>
      </c>
      <c r="BB18" s="142">
        <f t="shared" si="45"/>
        <v>0</v>
      </c>
      <c r="BC18" s="142">
        <f t="shared" si="46"/>
        <v>0</v>
      </c>
      <c r="BD18" s="142">
        <f t="shared" si="47"/>
        <v>0</v>
      </c>
      <c r="BE18" s="142">
        <f t="shared" si="48"/>
        <v>0</v>
      </c>
      <c r="BF18" s="142">
        <f t="shared" si="49"/>
        <v>0</v>
      </c>
      <c r="BG18" s="142">
        <f t="shared" si="50"/>
        <v>0</v>
      </c>
      <c r="BH18" s="142"/>
      <c r="BI18" s="143">
        <f t="shared" si="7"/>
        <v>0</v>
      </c>
      <c r="BJ18" s="143">
        <f t="shared" si="8"/>
        <v>0</v>
      </c>
      <c r="BK18" s="143">
        <f t="shared" si="51"/>
        <v>0</v>
      </c>
      <c r="BL18" s="143">
        <f t="shared" si="52"/>
        <v>0</v>
      </c>
      <c r="BM18" s="143">
        <f t="shared" si="9"/>
        <v>0</v>
      </c>
      <c r="BN18" s="143">
        <f t="shared" si="10"/>
        <v>0</v>
      </c>
      <c r="BO18" s="143">
        <f t="shared" si="11"/>
        <v>0</v>
      </c>
      <c r="BP18" s="143">
        <f t="shared" si="12"/>
        <v>0</v>
      </c>
      <c r="BQ18" s="143">
        <f t="shared" si="13"/>
        <v>0</v>
      </c>
      <c r="BR18" s="143">
        <f t="shared" si="14"/>
        <v>0</v>
      </c>
      <c r="BS18" s="144"/>
      <c r="BT18" s="145">
        <f t="shared" si="15"/>
        <v>0</v>
      </c>
      <c r="BU18" s="145">
        <f t="shared" si="53"/>
        <v>0</v>
      </c>
      <c r="BV18" s="145">
        <f t="shared" si="54"/>
        <v>0</v>
      </c>
      <c r="BW18" s="145">
        <f t="shared" si="16"/>
        <v>0</v>
      </c>
      <c r="BX18" s="145">
        <f t="shared" si="17"/>
        <v>0</v>
      </c>
      <c r="BY18" s="145">
        <f t="shared" si="18"/>
        <v>0</v>
      </c>
      <c r="BZ18" s="145">
        <f t="shared" si="19"/>
        <v>0</v>
      </c>
      <c r="CA18" s="145">
        <f t="shared" si="20"/>
        <v>0</v>
      </c>
      <c r="CB18" s="145">
        <f t="shared" si="21"/>
        <v>0</v>
      </c>
    </row>
    <row r="19" spans="1:80" s="126" customFormat="1" ht="24" customHeight="1" x14ac:dyDescent="0.15">
      <c r="A19" s="139"/>
      <c r="B19" s="123"/>
      <c r="C19" s="397"/>
      <c r="D19" s="398"/>
      <c r="E19" s="391"/>
      <c r="F19" s="392"/>
      <c r="G19" s="392"/>
      <c r="H19" s="392"/>
      <c r="I19" s="392"/>
      <c r="J19" s="392"/>
      <c r="K19" s="570"/>
      <c r="L19" s="87"/>
      <c r="M19" s="88"/>
      <c r="N19" s="89">
        <v>1</v>
      </c>
      <c r="O19" s="394"/>
      <c r="P19" s="395"/>
      <c r="Q19" s="396"/>
      <c r="R19" s="140"/>
      <c r="S19" s="141" t="str">
        <f>IF(L19=$U$11,$U$11&amp;M19,IF(L19=$AE$11,$AE$11&amp;M19,IF(L19=AO8,AO8&amp;M19,IF(L19=$AY$9,$AY$9&amp;M19,IF(L1=BJ9,BJ9&amp;M19,IF(L19="","",$BJ$9&amp;M19))))))</f>
        <v/>
      </c>
      <c r="T19" s="141"/>
      <c r="U19" s="142">
        <f t="shared" si="22"/>
        <v>0</v>
      </c>
      <c r="V19" s="142">
        <f t="shared" si="23"/>
        <v>0</v>
      </c>
      <c r="W19" s="142">
        <f t="shared" si="24"/>
        <v>0</v>
      </c>
      <c r="X19" s="142">
        <f t="shared" si="25"/>
        <v>0</v>
      </c>
      <c r="Y19" s="142">
        <f t="shared" si="26"/>
        <v>0</v>
      </c>
      <c r="Z19" s="142">
        <f t="shared" si="27"/>
        <v>0</v>
      </c>
      <c r="AA19" s="142">
        <f t="shared" si="28"/>
        <v>0</v>
      </c>
      <c r="AB19" s="142">
        <f t="shared" si="29"/>
        <v>0</v>
      </c>
      <c r="AC19" s="142">
        <f t="shared" si="30"/>
        <v>0</v>
      </c>
      <c r="AD19" s="143"/>
      <c r="AE19" s="142">
        <f t="shared" si="0"/>
        <v>0</v>
      </c>
      <c r="AF19" s="142">
        <f t="shared" si="31"/>
        <v>0</v>
      </c>
      <c r="AG19" s="142">
        <f t="shared" si="32"/>
        <v>0</v>
      </c>
      <c r="AH19" s="142">
        <f t="shared" si="1"/>
        <v>0</v>
      </c>
      <c r="AI19" s="142">
        <f t="shared" si="2"/>
        <v>0</v>
      </c>
      <c r="AJ19" s="142">
        <f t="shared" si="3"/>
        <v>0</v>
      </c>
      <c r="AK19" s="142">
        <f t="shared" si="4"/>
        <v>0</v>
      </c>
      <c r="AL19" s="142">
        <f t="shared" si="5"/>
        <v>0</v>
      </c>
      <c r="AM19" s="142">
        <f t="shared" si="6"/>
        <v>0</v>
      </c>
      <c r="AN19" s="143"/>
      <c r="AO19" s="142">
        <f t="shared" si="33"/>
        <v>0</v>
      </c>
      <c r="AP19" s="142">
        <f t="shared" si="34"/>
        <v>0</v>
      </c>
      <c r="AQ19" s="142">
        <f t="shared" si="35"/>
        <v>0</v>
      </c>
      <c r="AR19" s="142">
        <f t="shared" si="36"/>
        <v>0</v>
      </c>
      <c r="AS19" s="142">
        <f t="shared" si="37"/>
        <v>0</v>
      </c>
      <c r="AT19" s="142">
        <f t="shared" si="38"/>
        <v>0</v>
      </c>
      <c r="AU19" s="142">
        <f t="shared" si="39"/>
        <v>0</v>
      </c>
      <c r="AV19" s="142">
        <f t="shared" si="40"/>
        <v>0</v>
      </c>
      <c r="AW19" s="142">
        <f t="shared" si="41"/>
        <v>0</v>
      </c>
      <c r="AX19" s="143"/>
      <c r="AY19" s="142">
        <f t="shared" si="42"/>
        <v>0</v>
      </c>
      <c r="AZ19" s="142">
        <f t="shared" si="43"/>
        <v>0</v>
      </c>
      <c r="BA19" s="142">
        <f t="shared" si="44"/>
        <v>0</v>
      </c>
      <c r="BB19" s="142">
        <f t="shared" si="45"/>
        <v>0</v>
      </c>
      <c r="BC19" s="142">
        <f t="shared" si="46"/>
        <v>0</v>
      </c>
      <c r="BD19" s="142">
        <f t="shared" si="47"/>
        <v>0</v>
      </c>
      <c r="BE19" s="142">
        <f t="shared" si="48"/>
        <v>0</v>
      </c>
      <c r="BF19" s="142">
        <f t="shared" si="49"/>
        <v>0</v>
      </c>
      <c r="BG19" s="142">
        <f t="shared" si="50"/>
        <v>0</v>
      </c>
      <c r="BH19" s="142"/>
      <c r="BI19" s="143">
        <f t="shared" si="7"/>
        <v>0</v>
      </c>
      <c r="BJ19" s="143">
        <f t="shared" si="8"/>
        <v>0</v>
      </c>
      <c r="BK19" s="143">
        <f t="shared" si="51"/>
        <v>0</v>
      </c>
      <c r="BL19" s="143">
        <f t="shared" si="52"/>
        <v>0</v>
      </c>
      <c r="BM19" s="143">
        <f t="shared" si="9"/>
        <v>0</v>
      </c>
      <c r="BN19" s="143">
        <f t="shared" si="10"/>
        <v>0</v>
      </c>
      <c r="BO19" s="143">
        <f t="shared" si="11"/>
        <v>0</v>
      </c>
      <c r="BP19" s="143">
        <f t="shared" si="12"/>
        <v>0</v>
      </c>
      <c r="BQ19" s="143">
        <f t="shared" si="13"/>
        <v>0</v>
      </c>
      <c r="BR19" s="143">
        <f t="shared" si="14"/>
        <v>0</v>
      </c>
      <c r="BS19" s="144"/>
      <c r="BT19" s="145">
        <f t="shared" si="15"/>
        <v>0</v>
      </c>
      <c r="BU19" s="145">
        <f t="shared" si="53"/>
        <v>0</v>
      </c>
      <c r="BV19" s="145">
        <f t="shared" si="54"/>
        <v>0</v>
      </c>
      <c r="BW19" s="145">
        <f t="shared" si="16"/>
        <v>0</v>
      </c>
      <c r="BX19" s="145">
        <f t="shared" si="17"/>
        <v>0</v>
      </c>
      <c r="BY19" s="145">
        <f t="shared" si="18"/>
        <v>0</v>
      </c>
      <c r="BZ19" s="145">
        <f t="shared" si="19"/>
        <v>0</v>
      </c>
      <c r="CA19" s="145">
        <f t="shared" si="20"/>
        <v>0</v>
      </c>
      <c r="CB19" s="145">
        <f t="shared" si="21"/>
        <v>0</v>
      </c>
    </row>
    <row r="20" spans="1:80" s="126" customFormat="1" ht="24" customHeight="1" x14ac:dyDescent="0.15">
      <c r="A20" s="139"/>
      <c r="B20" s="122"/>
      <c r="C20" s="397"/>
      <c r="D20" s="398"/>
      <c r="E20" s="391"/>
      <c r="F20" s="392"/>
      <c r="G20" s="392"/>
      <c r="H20" s="392"/>
      <c r="I20" s="392"/>
      <c r="J20" s="392"/>
      <c r="K20" s="570"/>
      <c r="L20" s="87"/>
      <c r="M20" s="88"/>
      <c r="N20" s="89">
        <v>1</v>
      </c>
      <c r="O20" s="394"/>
      <c r="P20" s="395"/>
      <c r="Q20" s="396"/>
      <c r="R20" s="140"/>
      <c r="S20" s="141" t="str">
        <f>IF(L20=$U$11,$U$11&amp;M20,IF(L20=$AE$11,$AE$11&amp;M20,IF(L20=AO8,AO8&amp;M20,IF(L20=$AY$9,$AY$9&amp;M20,IF(L20=BJ9,BJ9&amp;M20,IF(L20="","",$BJ$9&amp;M20))))))</f>
        <v/>
      </c>
      <c r="T20" s="141"/>
      <c r="U20" s="142">
        <f t="shared" si="22"/>
        <v>0</v>
      </c>
      <c r="V20" s="142">
        <f t="shared" si="23"/>
        <v>0</v>
      </c>
      <c r="W20" s="142">
        <f t="shared" si="24"/>
        <v>0</v>
      </c>
      <c r="X20" s="142">
        <f t="shared" si="25"/>
        <v>0</v>
      </c>
      <c r="Y20" s="142">
        <f t="shared" si="26"/>
        <v>0</v>
      </c>
      <c r="Z20" s="142">
        <f t="shared" si="27"/>
        <v>0</v>
      </c>
      <c r="AA20" s="142">
        <f t="shared" si="28"/>
        <v>0</v>
      </c>
      <c r="AB20" s="142">
        <f t="shared" si="29"/>
        <v>0</v>
      </c>
      <c r="AC20" s="142">
        <f t="shared" si="30"/>
        <v>0</v>
      </c>
      <c r="AD20" s="143"/>
      <c r="AE20" s="142">
        <f t="shared" si="0"/>
        <v>0</v>
      </c>
      <c r="AF20" s="142">
        <f t="shared" si="31"/>
        <v>0</v>
      </c>
      <c r="AG20" s="142">
        <f t="shared" si="32"/>
        <v>0</v>
      </c>
      <c r="AH20" s="142">
        <f t="shared" si="1"/>
        <v>0</v>
      </c>
      <c r="AI20" s="142">
        <f t="shared" si="2"/>
        <v>0</v>
      </c>
      <c r="AJ20" s="142">
        <f t="shared" si="3"/>
        <v>0</v>
      </c>
      <c r="AK20" s="142">
        <f t="shared" si="4"/>
        <v>0</v>
      </c>
      <c r="AL20" s="142">
        <f t="shared" si="5"/>
        <v>0</v>
      </c>
      <c r="AM20" s="142">
        <f t="shared" si="6"/>
        <v>0</v>
      </c>
      <c r="AN20" s="143"/>
      <c r="AO20" s="142">
        <f t="shared" si="33"/>
        <v>0</v>
      </c>
      <c r="AP20" s="142">
        <f t="shared" si="34"/>
        <v>0</v>
      </c>
      <c r="AQ20" s="142">
        <f t="shared" si="35"/>
        <v>0</v>
      </c>
      <c r="AR20" s="142">
        <f t="shared" si="36"/>
        <v>0</v>
      </c>
      <c r="AS20" s="142">
        <f t="shared" si="37"/>
        <v>0</v>
      </c>
      <c r="AT20" s="142">
        <f t="shared" si="38"/>
        <v>0</v>
      </c>
      <c r="AU20" s="142">
        <f t="shared" si="39"/>
        <v>0</v>
      </c>
      <c r="AV20" s="142">
        <f t="shared" si="40"/>
        <v>0</v>
      </c>
      <c r="AW20" s="142">
        <f t="shared" si="41"/>
        <v>0</v>
      </c>
      <c r="AX20" s="143"/>
      <c r="AY20" s="142">
        <f t="shared" si="42"/>
        <v>0</v>
      </c>
      <c r="AZ20" s="142">
        <f t="shared" si="43"/>
        <v>0</v>
      </c>
      <c r="BA20" s="142">
        <f t="shared" si="44"/>
        <v>0</v>
      </c>
      <c r="BB20" s="142">
        <f t="shared" si="45"/>
        <v>0</v>
      </c>
      <c r="BC20" s="142">
        <f t="shared" si="46"/>
        <v>0</v>
      </c>
      <c r="BD20" s="142">
        <f t="shared" si="47"/>
        <v>0</v>
      </c>
      <c r="BE20" s="142">
        <f t="shared" si="48"/>
        <v>0</v>
      </c>
      <c r="BF20" s="142">
        <f t="shared" si="49"/>
        <v>0</v>
      </c>
      <c r="BG20" s="142">
        <f t="shared" si="50"/>
        <v>0</v>
      </c>
      <c r="BH20" s="142"/>
      <c r="BI20" s="143">
        <f t="shared" si="7"/>
        <v>0</v>
      </c>
      <c r="BJ20" s="143">
        <f t="shared" si="8"/>
        <v>0</v>
      </c>
      <c r="BK20" s="143">
        <f t="shared" si="51"/>
        <v>0</v>
      </c>
      <c r="BL20" s="143">
        <f t="shared" si="52"/>
        <v>0</v>
      </c>
      <c r="BM20" s="143">
        <f t="shared" si="9"/>
        <v>0</v>
      </c>
      <c r="BN20" s="143">
        <f t="shared" si="10"/>
        <v>0</v>
      </c>
      <c r="BO20" s="143">
        <f t="shared" si="11"/>
        <v>0</v>
      </c>
      <c r="BP20" s="143">
        <f t="shared" si="12"/>
        <v>0</v>
      </c>
      <c r="BQ20" s="143">
        <f t="shared" si="13"/>
        <v>0</v>
      </c>
      <c r="BR20" s="143">
        <f t="shared" si="14"/>
        <v>0</v>
      </c>
      <c r="BS20" s="144"/>
      <c r="BT20" s="145">
        <f t="shared" si="15"/>
        <v>0</v>
      </c>
      <c r="BU20" s="145">
        <f t="shared" si="53"/>
        <v>0</v>
      </c>
      <c r="BV20" s="145">
        <f t="shared" si="54"/>
        <v>0</v>
      </c>
      <c r="BW20" s="145">
        <f t="shared" si="16"/>
        <v>0</v>
      </c>
      <c r="BX20" s="145">
        <f t="shared" si="17"/>
        <v>0</v>
      </c>
      <c r="BY20" s="145">
        <f t="shared" si="18"/>
        <v>0</v>
      </c>
      <c r="BZ20" s="145">
        <f t="shared" si="19"/>
        <v>0</v>
      </c>
      <c r="CA20" s="145">
        <f t="shared" si="20"/>
        <v>0</v>
      </c>
      <c r="CB20" s="145">
        <f t="shared" si="21"/>
        <v>0</v>
      </c>
    </row>
    <row r="21" spans="1:80" s="126" customFormat="1" ht="24" customHeight="1" x14ac:dyDescent="0.15">
      <c r="A21" s="139"/>
      <c r="B21" s="123"/>
      <c r="C21" s="397"/>
      <c r="D21" s="398"/>
      <c r="E21" s="391"/>
      <c r="F21" s="392"/>
      <c r="G21" s="392"/>
      <c r="H21" s="392"/>
      <c r="I21" s="392"/>
      <c r="J21" s="392"/>
      <c r="K21" s="570"/>
      <c r="L21" s="87"/>
      <c r="M21" s="88"/>
      <c r="N21" s="89"/>
      <c r="O21" s="394"/>
      <c r="P21" s="395"/>
      <c r="Q21" s="396"/>
      <c r="R21" s="140"/>
      <c r="S21" s="141" t="str">
        <f>IF(L21=$U$11,$U$11&amp;M21,IF(L21=$AE$11,$AE$11&amp;M21,IF(L21=AO8,AO8&amp;M21,IF(L21=$AY$9,$AY$9&amp;M21,IF(L21=BJ9,BJ9&amp;M21,IF(L21="","",$BJ$9&amp;M21))))))</f>
        <v/>
      </c>
      <c r="T21" s="141"/>
      <c r="U21" s="142">
        <f t="shared" si="22"/>
        <v>0</v>
      </c>
      <c r="V21" s="142">
        <f t="shared" si="23"/>
        <v>0</v>
      </c>
      <c r="W21" s="142">
        <f t="shared" si="24"/>
        <v>0</v>
      </c>
      <c r="X21" s="142">
        <f t="shared" si="25"/>
        <v>0</v>
      </c>
      <c r="Y21" s="142">
        <f t="shared" si="26"/>
        <v>0</v>
      </c>
      <c r="Z21" s="142">
        <f t="shared" si="27"/>
        <v>0</v>
      </c>
      <c r="AA21" s="142">
        <f t="shared" si="28"/>
        <v>0</v>
      </c>
      <c r="AB21" s="142">
        <f t="shared" si="29"/>
        <v>0</v>
      </c>
      <c r="AC21" s="142">
        <f t="shared" si="30"/>
        <v>0</v>
      </c>
      <c r="AD21" s="143"/>
      <c r="AE21" s="142">
        <f t="shared" si="0"/>
        <v>0</v>
      </c>
      <c r="AF21" s="142">
        <f t="shared" si="31"/>
        <v>0</v>
      </c>
      <c r="AG21" s="142">
        <f t="shared" si="32"/>
        <v>0</v>
      </c>
      <c r="AH21" s="142">
        <f t="shared" si="1"/>
        <v>0</v>
      </c>
      <c r="AI21" s="142">
        <f t="shared" si="2"/>
        <v>0</v>
      </c>
      <c r="AJ21" s="142">
        <f t="shared" si="3"/>
        <v>0</v>
      </c>
      <c r="AK21" s="142">
        <f t="shared" si="4"/>
        <v>0</v>
      </c>
      <c r="AL21" s="142">
        <f t="shared" si="5"/>
        <v>0</v>
      </c>
      <c r="AM21" s="142">
        <f t="shared" si="6"/>
        <v>0</v>
      </c>
      <c r="AN21" s="143"/>
      <c r="AO21" s="142">
        <f t="shared" si="33"/>
        <v>0</v>
      </c>
      <c r="AP21" s="142">
        <f t="shared" si="34"/>
        <v>0</v>
      </c>
      <c r="AQ21" s="142">
        <f t="shared" si="35"/>
        <v>0</v>
      </c>
      <c r="AR21" s="142">
        <f t="shared" si="36"/>
        <v>0</v>
      </c>
      <c r="AS21" s="142">
        <f t="shared" si="37"/>
        <v>0</v>
      </c>
      <c r="AT21" s="142">
        <f t="shared" si="38"/>
        <v>0</v>
      </c>
      <c r="AU21" s="142">
        <f t="shared" si="39"/>
        <v>0</v>
      </c>
      <c r="AV21" s="142">
        <f t="shared" si="40"/>
        <v>0</v>
      </c>
      <c r="AW21" s="142">
        <f t="shared" si="41"/>
        <v>0</v>
      </c>
      <c r="AX21" s="143"/>
      <c r="AY21" s="142">
        <f t="shared" si="42"/>
        <v>0</v>
      </c>
      <c r="AZ21" s="142">
        <f t="shared" si="43"/>
        <v>0</v>
      </c>
      <c r="BA21" s="142">
        <f t="shared" si="44"/>
        <v>0</v>
      </c>
      <c r="BB21" s="142">
        <f t="shared" si="45"/>
        <v>0</v>
      </c>
      <c r="BC21" s="142">
        <f t="shared" si="46"/>
        <v>0</v>
      </c>
      <c r="BD21" s="142">
        <f t="shared" si="47"/>
        <v>0</v>
      </c>
      <c r="BE21" s="142">
        <f t="shared" si="48"/>
        <v>0</v>
      </c>
      <c r="BF21" s="142">
        <f t="shared" si="49"/>
        <v>0</v>
      </c>
      <c r="BG21" s="142">
        <f t="shared" si="50"/>
        <v>0</v>
      </c>
      <c r="BH21" s="142"/>
      <c r="BI21" s="143">
        <f t="shared" si="7"/>
        <v>0</v>
      </c>
      <c r="BJ21" s="143">
        <f t="shared" si="8"/>
        <v>0</v>
      </c>
      <c r="BK21" s="143">
        <f t="shared" si="51"/>
        <v>0</v>
      </c>
      <c r="BL21" s="143">
        <f t="shared" si="52"/>
        <v>0</v>
      </c>
      <c r="BM21" s="143">
        <f t="shared" si="9"/>
        <v>0</v>
      </c>
      <c r="BN21" s="143">
        <f t="shared" si="10"/>
        <v>0</v>
      </c>
      <c r="BO21" s="143">
        <f t="shared" si="11"/>
        <v>0</v>
      </c>
      <c r="BP21" s="143">
        <f t="shared" si="12"/>
        <v>0</v>
      </c>
      <c r="BQ21" s="143">
        <f t="shared" si="13"/>
        <v>0</v>
      </c>
      <c r="BR21" s="143">
        <f t="shared" si="14"/>
        <v>0</v>
      </c>
      <c r="BS21" s="144"/>
      <c r="BT21" s="145">
        <f t="shared" si="15"/>
        <v>0</v>
      </c>
      <c r="BU21" s="145">
        <f t="shared" si="53"/>
        <v>0</v>
      </c>
      <c r="BV21" s="145">
        <f t="shared" si="54"/>
        <v>0</v>
      </c>
      <c r="BW21" s="145">
        <f t="shared" si="16"/>
        <v>0</v>
      </c>
      <c r="BX21" s="145">
        <f t="shared" si="17"/>
        <v>0</v>
      </c>
      <c r="BY21" s="145">
        <f t="shared" si="18"/>
        <v>0</v>
      </c>
      <c r="BZ21" s="145">
        <f t="shared" si="19"/>
        <v>0</v>
      </c>
      <c r="CA21" s="145">
        <f t="shared" si="20"/>
        <v>0</v>
      </c>
      <c r="CB21" s="145">
        <f t="shared" si="21"/>
        <v>0</v>
      </c>
    </row>
    <row r="22" spans="1:80" s="126" customFormat="1" ht="24" customHeight="1" x14ac:dyDescent="0.15">
      <c r="A22" s="139"/>
      <c r="B22" s="122"/>
      <c r="C22" s="397"/>
      <c r="D22" s="398"/>
      <c r="E22" s="391"/>
      <c r="F22" s="392"/>
      <c r="G22" s="392"/>
      <c r="H22" s="392"/>
      <c r="I22" s="392"/>
      <c r="J22" s="392"/>
      <c r="K22" s="570"/>
      <c r="L22" s="87"/>
      <c r="M22" s="88"/>
      <c r="N22" s="89"/>
      <c r="O22" s="394"/>
      <c r="P22" s="395"/>
      <c r="Q22" s="396"/>
      <c r="R22" s="146"/>
      <c r="S22" s="141" t="str">
        <f>IF(L22=$U$11,$U$11&amp;M22,IF(L22=$AE$11,$AE$11&amp;M22,IF(L22=AO8,AO8&amp;M22,IF(L22=$AY$9,$AY$9&amp;M22,IF(L22=BJ9,BJ9&amp;M22,IF(L22="","",$BJ$9&amp;M22))))))</f>
        <v/>
      </c>
      <c r="T22" s="141"/>
      <c r="U22" s="142">
        <f t="shared" si="22"/>
        <v>0</v>
      </c>
      <c r="V22" s="142">
        <f t="shared" si="23"/>
        <v>0</v>
      </c>
      <c r="W22" s="142">
        <f t="shared" si="24"/>
        <v>0</v>
      </c>
      <c r="X22" s="142">
        <f t="shared" si="25"/>
        <v>0</v>
      </c>
      <c r="Y22" s="142">
        <f t="shared" si="26"/>
        <v>0</v>
      </c>
      <c r="Z22" s="142">
        <f t="shared" si="27"/>
        <v>0</v>
      </c>
      <c r="AA22" s="142">
        <f t="shared" si="28"/>
        <v>0</v>
      </c>
      <c r="AB22" s="142">
        <f t="shared" si="29"/>
        <v>0</v>
      </c>
      <c r="AC22" s="142">
        <f t="shared" si="30"/>
        <v>0</v>
      </c>
      <c r="AD22" s="143"/>
      <c r="AE22" s="142">
        <f t="shared" si="0"/>
        <v>0</v>
      </c>
      <c r="AF22" s="142">
        <f t="shared" si="31"/>
        <v>0</v>
      </c>
      <c r="AG22" s="142">
        <f t="shared" si="32"/>
        <v>0</v>
      </c>
      <c r="AH22" s="142">
        <f t="shared" si="1"/>
        <v>0</v>
      </c>
      <c r="AI22" s="142">
        <f t="shared" si="2"/>
        <v>0</v>
      </c>
      <c r="AJ22" s="142">
        <f t="shared" si="3"/>
        <v>0</v>
      </c>
      <c r="AK22" s="142">
        <f t="shared" si="4"/>
        <v>0</v>
      </c>
      <c r="AL22" s="142">
        <f t="shared" si="5"/>
        <v>0</v>
      </c>
      <c r="AM22" s="142">
        <f t="shared" si="6"/>
        <v>0</v>
      </c>
      <c r="AN22" s="143"/>
      <c r="AO22" s="142">
        <f t="shared" si="33"/>
        <v>0</v>
      </c>
      <c r="AP22" s="142">
        <f t="shared" si="34"/>
        <v>0</v>
      </c>
      <c r="AQ22" s="142">
        <f t="shared" si="35"/>
        <v>0</v>
      </c>
      <c r="AR22" s="142">
        <f t="shared" si="36"/>
        <v>0</v>
      </c>
      <c r="AS22" s="142">
        <f t="shared" si="37"/>
        <v>0</v>
      </c>
      <c r="AT22" s="142">
        <f t="shared" si="38"/>
        <v>0</v>
      </c>
      <c r="AU22" s="142">
        <f t="shared" si="39"/>
        <v>0</v>
      </c>
      <c r="AV22" s="142">
        <f t="shared" si="40"/>
        <v>0</v>
      </c>
      <c r="AW22" s="142">
        <f t="shared" si="41"/>
        <v>0</v>
      </c>
      <c r="AX22" s="143"/>
      <c r="AY22" s="142">
        <f t="shared" si="42"/>
        <v>0</v>
      </c>
      <c r="AZ22" s="142">
        <f t="shared" si="43"/>
        <v>0</v>
      </c>
      <c r="BA22" s="142">
        <f t="shared" si="44"/>
        <v>0</v>
      </c>
      <c r="BB22" s="142">
        <f t="shared" si="45"/>
        <v>0</v>
      </c>
      <c r="BC22" s="142">
        <f t="shared" si="46"/>
        <v>0</v>
      </c>
      <c r="BD22" s="142">
        <f t="shared" si="47"/>
        <v>0</v>
      </c>
      <c r="BE22" s="142">
        <f t="shared" si="48"/>
        <v>0</v>
      </c>
      <c r="BF22" s="142">
        <f t="shared" si="49"/>
        <v>0</v>
      </c>
      <c r="BG22" s="142">
        <f t="shared" si="50"/>
        <v>0</v>
      </c>
      <c r="BH22" s="142"/>
      <c r="BI22" s="143">
        <f t="shared" si="7"/>
        <v>0</v>
      </c>
      <c r="BJ22" s="143">
        <f t="shared" si="8"/>
        <v>0</v>
      </c>
      <c r="BK22" s="143">
        <f t="shared" si="51"/>
        <v>0</v>
      </c>
      <c r="BL22" s="143">
        <f t="shared" si="52"/>
        <v>0</v>
      </c>
      <c r="BM22" s="143">
        <f t="shared" si="9"/>
        <v>0</v>
      </c>
      <c r="BN22" s="143">
        <f t="shared" si="10"/>
        <v>0</v>
      </c>
      <c r="BO22" s="143">
        <f t="shared" si="11"/>
        <v>0</v>
      </c>
      <c r="BP22" s="143">
        <f t="shared" si="12"/>
        <v>0</v>
      </c>
      <c r="BQ22" s="143">
        <f t="shared" si="13"/>
        <v>0</v>
      </c>
      <c r="BR22" s="143">
        <f t="shared" si="14"/>
        <v>0</v>
      </c>
      <c r="BS22" s="144"/>
      <c r="BT22" s="145">
        <f t="shared" si="15"/>
        <v>0</v>
      </c>
      <c r="BU22" s="145">
        <f t="shared" si="53"/>
        <v>0</v>
      </c>
      <c r="BV22" s="145">
        <f t="shared" si="54"/>
        <v>0</v>
      </c>
      <c r="BW22" s="145">
        <f t="shared" si="16"/>
        <v>0</v>
      </c>
      <c r="BX22" s="145">
        <f t="shared" si="17"/>
        <v>0</v>
      </c>
      <c r="BY22" s="145">
        <f t="shared" si="18"/>
        <v>0</v>
      </c>
      <c r="BZ22" s="145">
        <f t="shared" si="19"/>
        <v>0</v>
      </c>
      <c r="CA22" s="145">
        <f t="shared" si="20"/>
        <v>0</v>
      </c>
      <c r="CB22" s="145">
        <f t="shared" si="21"/>
        <v>0</v>
      </c>
    </row>
    <row r="23" spans="1:80" s="126" customFormat="1" ht="24" customHeight="1" x14ac:dyDescent="0.15">
      <c r="A23" s="139"/>
      <c r="B23" s="122"/>
      <c r="C23" s="397"/>
      <c r="D23" s="398"/>
      <c r="E23" s="391"/>
      <c r="F23" s="392"/>
      <c r="G23" s="392"/>
      <c r="H23" s="392"/>
      <c r="I23" s="392"/>
      <c r="J23" s="392"/>
      <c r="K23" s="570"/>
      <c r="L23" s="87"/>
      <c r="M23" s="88"/>
      <c r="N23" s="89"/>
      <c r="O23" s="394"/>
      <c r="P23" s="395"/>
      <c r="Q23" s="396"/>
      <c r="R23" s="140"/>
      <c r="S23" s="141" t="str">
        <f>IF(L23=$U$11,$U$11&amp;M23,IF(L23=$AE$11,$AE$11&amp;M23,IF(L23=AO8,AO8&amp;M23,IF(L23=$AY$9,$AY$9&amp;M23,IF(L23=BJ9,BJ9&amp;M23,IF(L23="","",$BJ$9&amp;M23))))))</f>
        <v/>
      </c>
      <c r="T23" s="141"/>
      <c r="U23" s="142">
        <f t="shared" si="22"/>
        <v>0</v>
      </c>
      <c r="V23" s="142">
        <f t="shared" si="23"/>
        <v>0</v>
      </c>
      <c r="W23" s="142">
        <f t="shared" si="24"/>
        <v>0</v>
      </c>
      <c r="X23" s="142">
        <f t="shared" si="25"/>
        <v>0</v>
      </c>
      <c r="Y23" s="142">
        <f t="shared" si="26"/>
        <v>0</v>
      </c>
      <c r="Z23" s="142">
        <f t="shared" si="27"/>
        <v>0</v>
      </c>
      <c r="AA23" s="142">
        <f t="shared" si="28"/>
        <v>0</v>
      </c>
      <c r="AB23" s="142">
        <f t="shared" si="29"/>
        <v>0</v>
      </c>
      <c r="AC23" s="142">
        <f t="shared" si="30"/>
        <v>0</v>
      </c>
      <c r="AD23" s="143"/>
      <c r="AE23" s="142">
        <f t="shared" si="0"/>
        <v>0</v>
      </c>
      <c r="AF23" s="142">
        <f t="shared" si="31"/>
        <v>0</v>
      </c>
      <c r="AG23" s="142">
        <f t="shared" si="32"/>
        <v>0</v>
      </c>
      <c r="AH23" s="142">
        <f t="shared" si="1"/>
        <v>0</v>
      </c>
      <c r="AI23" s="142">
        <f t="shared" si="2"/>
        <v>0</v>
      </c>
      <c r="AJ23" s="142">
        <f t="shared" si="3"/>
        <v>0</v>
      </c>
      <c r="AK23" s="142">
        <f t="shared" si="4"/>
        <v>0</v>
      </c>
      <c r="AL23" s="142">
        <f t="shared" si="5"/>
        <v>0</v>
      </c>
      <c r="AM23" s="142">
        <f t="shared" si="6"/>
        <v>0</v>
      </c>
      <c r="AN23" s="143"/>
      <c r="AO23" s="142">
        <f t="shared" si="33"/>
        <v>0</v>
      </c>
      <c r="AP23" s="142">
        <f t="shared" si="34"/>
        <v>0</v>
      </c>
      <c r="AQ23" s="142">
        <f t="shared" si="35"/>
        <v>0</v>
      </c>
      <c r="AR23" s="142">
        <f t="shared" si="36"/>
        <v>0</v>
      </c>
      <c r="AS23" s="142">
        <f t="shared" si="37"/>
        <v>0</v>
      </c>
      <c r="AT23" s="142">
        <f t="shared" si="38"/>
        <v>0</v>
      </c>
      <c r="AU23" s="142">
        <f t="shared" si="39"/>
        <v>0</v>
      </c>
      <c r="AV23" s="142">
        <f t="shared" si="40"/>
        <v>0</v>
      </c>
      <c r="AW23" s="142">
        <f t="shared" si="41"/>
        <v>0</v>
      </c>
      <c r="AX23" s="143"/>
      <c r="AY23" s="142">
        <f t="shared" si="42"/>
        <v>0</v>
      </c>
      <c r="AZ23" s="142">
        <f t="shared" si="43"/>
        <v>0</v>
      </c>
      <c r="BA23" s="142">
        <f t="shared" si="44"/>
        <v>0</v>
      </c>
      <c r="BB23" s="142">
        <f t="shared" si="45"/>
        <v>0</v>
      </c>
      <c r="BC23" s="142">
        <f t="shared" si="46"/>
        <v>0</v>
      </c>
      <c r="BD23" s="142">
        <f t="shared" si="47"/>
        <v>0</v>
      </c>
      <c r="BE23" s="142">
        <f t="shared" si="48"/>
        <v>0</v>
      </c>
      <c r="BF23" s="142">
        <f t="shared" si="49"/>
        <v>0</v>
      </c>
      <c r="BG23" s="142">
        <f t="shared" si="50"/>
        <v>0</v>
      </c>
      <c r="BH23" s="142"/>
      <c r="BI23" s="143">
        <f t="shared" si="7"/>
        <v>0</v>
      </c>
      <c r="BJ23" s="143">
        <f t="shared" si="8"/>
        <v>0</v>
      </c>
      <c r="BK23" s="143">
        <f t="shared" si="51"/>
        <v>0</v>
      </c>
      <c r="BL23" s="143">
        <f t="shared" si="52"/>
        <v>0</v>
      </c>
      <c r="BM23" s="143">
        <f t="shared" si="9"/>
        <v>0</v>
      </c>
      <c r="BN23" s="143">
        <f t="shared" si="10"/>
        <v>0</v>
      </c>
      <c r="BO23" s="143">
        <f t="shared" si="11"/>
        <v>0</v>
      </c>
      <c r="BP23" s="143">
        <f t="shared" si="12"/>
        <v>0</v>
      </c>
      <c r="BQ23" s="143">
        <f t="shared" si="13"/>
        <v>0</v>
      </c>
      <c r="BR23" s="143">
        <f t="shared" si="14"/>
        <v>0</v>
      </c>
      <c r="BS23" s="144"/>
      <c r="BT23" s="145">
        <f t="shared" si="15"/>
        <v>0</v>
      </c>
      <c r="BU23" s="145">
        <f t="shared" si="53"/>
        <v>0</v>
      </c>
      <c r="BV23" s="145">
        <f t="shared" si="54"/>
        <v>0</v>
      </c>
      <c r="BW23" s="145">
        <f t="shared" si="16"/>
        <v>0</v>
      </c>
      <c r="BX23" s="145">
        <f t="shared" si="17"/>
        <v>0</v>
      </c>
      <c r="BY23" s="145">
        <f t="shared" si="18"/>
        <v>0</v>
      </c>
      <c r="BZ23" s="145">
        <f t="shared" si="19"/>
        <v>0</v>
      </c>
      <c r="CA23" s="145">
        <f t="shared" si="20"/>
        <v>0</v>
      </c>
      <c r="CB23" s="145">
        <f t="shared" si="21"/>
        <v>0</v>
      </c>
    </row>
    <row r="24" spans="1:80" s="126" customFormat="1" ht="24" customHeight="1" x14ac:dyDescent="0.15">
      <c r="A24" s="139"/>
      <c r="B24" s="122"/>
      <c r="C24" s="397"/>
      <c r="D24" s="398"/>
      <c r="E24" s="391"/>
      <c r="F24" s="392"/>
      <c r="G24" s="392"/>
      <c r="H24" s="392"/>
      <c r="I24" s="392"/>
      <c r="J24" s="392"/>
      <c r="K24" s="570"/>
      <c r="L24" s="87"/>
      <c r="M24" s="88"/>
      <c r="N24" s="89"/>
      <c r="O24" s="394"/>
      <c r="P24" s="395"/>
      <c r="Q24" s="396"/>
      <c r="R24" s="140"/>
      <c r="S24" s="141" t="str">
        <f>IF(L24=$U$11,$U$11&amp;M24,IF(L24=$AE$11,$AE$11&amp;M24,IF(L24=AO8,AO8&amp;M24,IF(L24=$AY$9,$AY$9&amp;M24,IF(L24=BJ9,BJ9&amp;M24,IF(L24="","",$BJ$9&amp;M24))))))</f>
        <v/>
      </c>
      <c r="T24" s="141"/>
      <c r="U24" s="142">
        <f t="shared" si="22"/>
        <v>0</v>
      </c>
      <c r="V24" s="142">
        <f t="shared" si="23"/>
        <v>0</v>
      </c>
      <c r="W24" s="142">
        <f t="shared" si="24"/>
        <v>0</v>
      </c>
      <c r="X24" s="142">
        <f t="shared" si="25"/>
        <v>0</v>
      </c>
      <c r="Y24" s="142">
        <f t="shared" si="26"/>
        <v>0</v>
      </c>
      <c r="Z24" s="142">
        <f t="shared" si="27"/>
        <v>0</v>
      </c>
      <c r="AA24" s="142">
        <f t="shared" si="28"/>
        <v>0</v>
      </c>
      <c r="AB24" s="142">
        <f t="shared" si="29"/>
        <v>0</v>
      </c>
      <c r="AC24" s="142">
        <f t="shared" si="30"/>
        <v>0</v>
      </c>
      <c r="AD24" s="143"/>
      <c r="AE24" s="142">
        <f t="shared" si="0"/>
        <v>0</v>
      </c>
      <c r="AF24" s="142">
        <f t="shared" si="31"/>
        <v>0</v>
      </c>
      <c r="AG24" s="142">
        <f t="shared" si="32"/>
        <v>0</v>
      </c>
      <c r="AH24" s="142">
        <f t="shared" si="1"/>
        <v>0</v>
      </c>
      <c r="AI24" s="142">
        <f t="shared" si="2"/>
        <v>0</v>
      </c>
      <c r="AJ24" s="142">
        <f t="shared" si="3"/>
        <v>0</v>
      </c>
      <c r="AK24" s="142">
        <f t="shared" si="4"/>
        <v>0</v>
      </c>
      <c r="AL24" s="142">
        <f t="shared" si="5"/>
        <v>0</v>
      </c>
      <c r="AM24" s="142">
        <f t="shared" si="6"/>
        <v>0</v>
      </c>
      <c r="AN24" s="143"/>
      <c r="AO24" s="142">
        <f t="shared" si="33"/>
        <v>0</v>
      </c>
      <c r="AP24" s="142">
        <f t="shared" si="34"/>
        <v>0</v>
      </c>
      <c r="AQ24" s="142">
        <f t="shared" si="35"/>
        <v>0</v>
      </c>
      <c r="AR24" s="142">
        <f t="shared" si="36"/>
        <v>0</v>
      </c>
      <c r="AS24" s="142">
        <f t="shared" si="37"/>
        <v>0</v>
      </c>
      <c r="AT24" s="142">
        <f t="shared" si="38"/>
        <v>0</v>
      </c>
      <c r="AU24" s="142">
        <f t="shared" si="39"/>
        <v>0</v>
      </c>
      <c r="AV24" s="142">
        <f t="shared" si="40"/>
        <v>0</v>
      </c>
      <c r="AW24" s="142">
        <f t="shared" si="41"/>
        <v>0</v>
      </c>
      <c r="AX24" s="143"/>
      <c r="AY24" s="142">
        <f t="shared" si="42"/>
        <v>0</v>
      </c>
      <c r="AZ24" s="142">
        <f t="shared" si="43"/>
        <v>0</v>
      </c>
      <c r="BA24" s="142">
        <f t="shared" si="44"/>
        <v>0</v>
      </c>
      <c r="BB24" s="142">
        <f t="shared" si="45"/>
        <v>0</v>
      </c>
      <c r="BC24" s="142">
        <f t="shared" si="46"/>
        <v>0</v>
      </c>
      <c r="BD24" s="142">
        <f t="shared" si="47"/>
        <v>0</v>
      </c>
      <c r="BE24" s="142">
        <f t="shared" si="48"/>
        <v>0</v>
      </c>
      <c r="BF24" s="142">
        <f t="shared" si="49"/>
        <v>0</v>
      </c>
      <c r="BG24" s="142">
        <f t="shared" si="50"/>
        <v>0</v>
      </c>
      <c r="BH24" s="142"/>
      <c r="BI24" s="143">
        <f t="shared" si="7"/>
        <v>0</v>
      </c>
      <c r="BJ24" s="143">
        <f t="shared" si="8"/>
        <v>0</v>
      </c>
      <c r="BK24" s="143">
        <f t="shared" si="51"/>
        <v>0</v>
      </c>
      <c r="BL24" s="143">
        <f t="shared" si="52"/>
        <v>0</v>
      </c>
      <c r="BM24" s="143">
        <f t="shared" si="9"/>
        <v>0</v>
      </c>
      <c r="BN24" s="143">
        <f t="shared" si="10"/>
        <v>0</v>
      </c>
      <c r="BO24" s="143">
        <f t="shared" si="11"/>
        <v>0</v>
      </c>
      <c r="BP24" s="143">
        <f t="shared" si="12"/>
        <v>0</v>
      </c>
      <c r="BQ24" s="143">
        <f t="shared" si="13"/>
        <v>0</v>
      </c>
      <c r="BR24" s="143">
        <f t="shared" si="14"/>
        <v>0</v>
      </c>
      <c r="BS24" s="144"/>
      <c r="BT24" s="145">
        <f t="shared" si="15"/>
        <v>0</v>
      </c>
      <c r="BU24" s="145">
        <f t="shared" si="53"/>
        <v>0</v>
      </c>
      <c r="BV24" s="145">
        <f t="shared" si="54"/>
        <v>0</v>
      </c>
      <c r="BW24" s="145">
        <f t="shared" si="16"/>
        <v>0</v>
      </c>
      <c r="BX24" s="145">
        <f t="shared" si="17"/>
        <v>0</v>
      </c>
      <c r="BY24" s="145">
        <f t="shared" si="18"/>
        <v>0</v>
      </c>
      <c r="BZ24" s="145">
        <f t="shared" si="19"/>
        <v>0</v>
      </c>
      <c r="CA24" s="145">
        <f t="shared" si="20"/>
        <v>0</v>
      </c>
      <c r="CB24" s="145">
        <f t="shared" si="21"/>
        <v>0</v>
      </c>
    </row>
    <row r="25" spans="1:80" s="126" customFormat="1" ht="24" customHeight="1" x14ac:dyDescent="0.15">
      <c r="A25" s="139"/>
      <c r="B25" s="122"/>
      <c r="C25" s="397"/>
      <c r="D25" s="398"/>
      <c r="E25" s="391"/>
      <c r="F25" s="392"/>
      <c r="G25" s="392"/>
      <c r="H25" s="392"/>
      <c r="I25" s="392"/>
      <c r="J25" s="392"/>
      <c r="K25" s="570"/>
      <c r="L25" s="87"/>
      <c r="M25" s="88"/>
      <c r="N25" s="89"/>
      <c r="O25" s="394"/>
      <c r="P25" s="395"/>
      <c r="Q25" s="396"/>
      <c r="R25" s="140"/>
      <c r="S25" s="141" t="str">
        <f>IF(L25=$U$11,$U$11&amp;M25,IF(L25=$AE$11,$AE$11&amp;M25,IF(L25=AO8,AO8&amp;M25,IF(L25=$AY$9,$AY$9&amp;M25,IF(L25=BJ9,BJ9&amp;M25,IF(L25="","",$BJ$9&amp;M25))))))</f>
        <v/>
      </c>
      <c r="T25" s="141"/>
      <c r="U25" s="142">
        <f t="shared" si="22"/>
        <v>0</v>
      </c>
      <c r="V25" s="142">
        <f t="shared" si="23"/>
        <v>0</v>
      </c>
      <c r="W25" s="142">
        <f t="shared" si="24"/>
        <v>0</v>
      </c>
      <c r="X25" s="142">
        <f t="shared" si="25"/>
        <v>0</v>
      </c>
      <c r="Y25" s="142">
        <f t="shared" si="26"/>
        <v>0</v>
      </c>
      <c r="Z25" s="142">
        <f t="shared" si="27"/>
        <v>0</v>
      </c>
      <c r="AA25" s="142">
        <f t="shared" si="28"/>
        <v>0</v>
      </c>
      <c r="AB25" s="142">
        <f t="shared" si="29"/>
        <v>0</v>
      </c>
      <c r="AC25" s="142">
        <f t="shared" si="30"/>
        <v>0</v>
      </c>
      <c r="AD25" s="143"/>
      <c r="AE25" s="142">
        <f t="shared" si="0"/>
        <v>0</v>
      </c>
      <c r="AF25" s="142">
        <f t="shared" si="31"/>
        <v>0</v>
      </c>
      <c r="AG25" s="142">
        <f t="shared" si="32"/>
        <v>0</v>
      </c>
      <c r="AH25" s="142">
        <f t="shared" si="1"/>
        <v>0</v>
      </c>
      <c r="AI25" s="142">
        <f t="shared" si="2"/>
        <v>0</v>
      </c>
      <c r="AJ25" s="142">
        <f t="shared" si="3"/>
        <v>0</v>
      </c>
      <c r="AK25" s="142">
        <f t="shared" si="4"/>
        <v>0</v>
      </c>
      <c r="AL25" s="142">
        <f t="shared" si="5"/>
        <v>0</v>
      </c>
      <c r="AM25" s="142">
        <f t="shared" si="6"/>
        <v>0</v>
      </c>
      <c r="AN25" s="143"/>
      <c r="AO25" s="142">
        <f t="shared" si="33"/>
        <v>0</v>
      </c>
      <c r="AP25" s="142">
        <f t="shared" si="34"/>
        <v>0</v>
      </c>
      <c r="AQ25" s="142">
        <f t="shared" si="35"/>
        <v>0</v>
      </c>
      <c r="AR25" s="142">
        <f t="shared" si="36"/>
        <v>0</v>
      </c>
      <c r="AS25" s="142">
        <f t="shared" si="37"/>
        <v>0</v>
      </c>
      <c r="AT25" s="142">
        <f t="shared" si="38"/>
        <v>0</v>
      </c>
      <c r="AU25" s="142">
        <f t="shared" si="39"/>
        <v>0</v>
      </c>
      <c r="AV25" s="142">
        <f t="shared" si="40"/>
        <v>0</v>
      </c>
      <c r="AW25" s="142">
        <f t="shared" si="41"/>
        <v>0</v>
      </c>
      <c r="AX25" s="143"/>
      <c r="AY25" s="142">
        <f t="shared" si="42"/>
        <v>0</v>
      </c>
      <c r="AZ25" s="142">
        <f t="shared" si="43"/>
        <v>0</v>
      </c>
      <c r="BA25" s="142">
        <f t="shared" si="44"/>
        <v>0</v>
      </c>
      <c r="BB25" s="142">
        <f t="shared" si="45"/>
        <v>0</v>
      </c>
      <c r="BC25" s="142">
        <f t="shared" si="46"/>
        <v>0</v>
      </c>
      <c r="BD25" s="142">
        <f t="shared" si="47"/>
        <v>0</v>
      </c>
      <c r="BE25" s="142">
        <f t="shared" si="48"/>
        <v>0</v>
      </c>
      <c r="BF25" s="142">
        <f t="shared" si="49"/>
        <v>0</v>
      </c>
      <c r="BG25" s="142">
        <f t="shared" si="50"/>
        <v>0</v>
      </c>
      <c r="BH25" s="142"/>
      <c r="BI25" s="143">
        <f t="shared" si="7"/>
        <v>0</v>
      </c>
      <c r="BJ25" s="143">
        <f t="shared" si="8"/>
        <v>0</v>
      </c>
      <c r="BK25" s="143">
        <f t="shared" si="51"/>
        <v>0</v>
      </c>
      <c r="BL25" s="143">
        <f t="shared" si="52"/>
        <v>0</v>
      </c>
      <c r="BM25" s="143">
        <f t="shared" si="9"/>
        <v>0</v>
      </c>
      <c r="BN25" s="143">
        <f t="shared" si="10"/>
        <v>0</v>
      </c>
      <c r="BO25" s="143">
        <f t="shared" si="11"/>
        <v>0</v>
      </c>
      <c r="BP25" s="143">
        <f t="shared" si="12"/>
        <v>0</v>
      </c>
      <c r="BQ25" s="143">
        <f t="shared" si="13"/>
        <v>0</v>
      </c>
      <c r="BR25" s="143">
        <f t="shared" si="14"/>
        <v>0</v>
      </c>
      <c r="BS25" s="144"/>
      <c r="BT25" s="145">
        <f t="shared" si="15"/>
        <v>0</v>
      </c>
      <c r="BU25" s="145">
        <f t="shared" si="53"/>
        <v>0</v>
      </c>
      <c r="BV25" s="145">
        <f t="shared" si="54"/>
        <v>0</v>
      </c>
      <c r="BW25" s="145">
        <f t="shared" si="16"/>
        <v>0</v>
      </c>
      <c r="BX25" s="145">
        <f t="shared" si="17"/>
        <v>0</v>
      </c>
      <c r="BY25" s="145">
        <f t="shared" si="18"/>
        <v>0</v>
      </c>
      <c r="BZ25" s="145">
        <f t="shared" si="19"/>
        <v>0</v>
      </c>
      <c r="CA25" s="145">
        <f t="shared" si="20"/>
        <v>0</v>
      </c>
      <c r="CB25" s="145">
        <f t="shared" si="21"/>
        <v>0</v>
      </c>
    </row>
    <row r="26" spans="1:80" s="126" customFormat="1" ht="24" customHeight="1" x14ac:dyDescent="0.15">
      <c r="A26" s="139"/>
      <c r="B26" s="123"/>
      <c r="C26" s="397"/>
      <c r="D26" s="398"/>
      <c r="E26" s="391"/>
      <c r="F26" s="392"/>
      <c r="G26" s="392"/>
      <c r="H26" s="392"/>
      <c r="I26" s="392"/>
      <c r="J26" s="392"/>
      <c r="K26" s="570"/>
      <c r="L26" s="87"/>
      <c r="M26" s="88"/>
      <c r="N26" s="89"/>
      <c r="O26" s="394"/>
      <c r="P26" s="395"/>
      <c r="Q26" s="396"/>
      <c r="R26" s="140"/>
      <c r="S26" s="141" t="str">
        <f>IF(L26=$U$11,$U$11&amp;M26,IF(L26=$AE$11,$AE$11&amp;M26,IF(L26=AO8,AO8&amp;M26,IF(L26=$AY$9,$AY$9&amp;M26,IF(L26=BJ9,BJ9&amp;M26,IF(L26="","",$BJ$9&amp;M26))))))</f>
        <v/>
      </c>
      <c r="T26" s="141"/>
      <c r="U26" s="142">
        <f t="shared" si="22"/>
        <v>0</v>
      </c>
      <c r="V26" s="142">
        <f t="shared" si="23"/>
        <v>0</v>
      </c>
      <c r="W26" s="142">
        <f t="shared" si="24"/>
        <v>0</v>
      </c>
      <c r="X26" s="142">
        <f t="shared" si="25"/>
        <v>0</v>
      </c>
      <c r="Y26" s="142">
        <f t="shared" si="26"/>
        <v>0</v>
      </c>
      <c r="Z26" s="142">
        <f t="shared" si="27"/>
        <v>0</v>
      </c>
      <c r="AA26" s="142">
        <f t="shared" si="28"/>
        <v>0</v>
      </c>
      <c r="AB26" s="142">
        <f t="shared" si="29"/>
        <v>0</v>
      </c>
      <c r="AC26" s="142">
        <f t="shared" si="30"/>
        <v>0</v>
      </c>
      <c r="AD26" s="143"/>
      <c r="AE26" s="142">
        <f t="shared" si="0"/>
        <v>0</v>
      </c>
      <c r="AF26" s="142">
        <f t="shared" si="31"/>
        <v>0</v>
      </c>
      <c r="AG26" s="142">
        <f t="shared" si="32"/>
        <v>0</v>
      </c>
      <c r="AH26" s="142">
        <f t="shared" si="1"/>
        <v>0</v>
      </c>
      <c r="AI26" s="142">
        <f t="shared" si="2"/>
        <v>0</v>
      </c>
      <c r="AJ26" s="142">
        <f t="shared" si="3"/>
        <v>0</v>
      </c>
      <c r="AK26" s="142">
        <f t="shared" si="4"/>
        <v>0</v>
      </c>
      <c r="AL26" s="142">
        <f t="shared" si="5"/>
        <v>0</v>
      </c>
      <c r="AM26" s="142">
        <f t="shared" si="6"/>
        <v>0</v>
      </c>
      <c r="AN26" s="143"/>
      <c r="AO26" s="142">
        <f t="shared" si="33"/>
        <v>0</v>
      </c>
      <c r="AP26" s="142">
        <f t="shared" si="34"/>
        <v>0</v>
      </c>
      <c r="AQ26" s="142">
        <f t="shared" si="35"/>
        <v>0</v>
      </c>
      <c r="AR26" s="142">
        <f t="shared" si="36"/>
        <v>0</v>
      </c>
      <c r="AS26" s="142">
        <f t="shared" si="37"/>
        <v>0</v>
      </c>
      <c r="AT26" s="142">
        <f t="shared" si="38"/>
        <v>0</v>
      </c>
      <c r="AU26" s="142">
        <f t="shared" si="39"/>
        <v>0</v>
      </c>
      <c r="AV26" s="142">
        <f t="shared" si="40"/>
        <v>0</v>
      </c>
      <c r="AW26" s="142">
        <f t="shared" si="41"/>
        <v>0</v>
      </c>
      <c r="AX26" s="143"/>
      <c r="AY26" s="142">
        <f t="shared" si="42"/>
        <v>0</v>
      </c>
      <c r="AZ26" s="142">
        <f t="shared" si="43"/>
        <v>0</v>
      </c>
      <c r="BA26" s="142">
        <f t="shared" si="44"/>
        <v>0</v>
      </c>
      <c r="BB26" s="142">
        <f t="shared" si="45"/>
        <v>0</v>
      </c>
      <c r="BC26" s="142">
        <f t="shared" si="46"/>
        <v>0</v>
      </c>
      <c r="BD26" s="142">
        <f t="shared" si="47"/>
        <v>0</v>
      </c>
      <c r="BE26" s="142">
        <f t="shared" si="48"/>
        <v>0</v>
      </c>
      <c r="BF26" s="142">
        <f t="shared" si="49"/>
        <v>0</v>
      </c>
      <c r="BG26" s="142">
        <f t="shared" si="50"/>
        <v>0</v>
      </c>
      <c r="BH26" s="142"/>
      <c r="BI26" s="143">
        <f t="shared" si="7"/>
        <v>0</v>
      </c>
      <c r="BJ26" s="143">
        <f t="shared" si="8"/>
        <v>0</v>
      </c>
      <c r="BK26" s="143">
        <f t="shared" si="51"/>
        <v>0</v>
      </c>
      <c r="BL26" s="143">
        <f t="shared" si="52"/>
        <v>0</v>
      </c>
      <c r="BM26" s="143">
        <f t="shared" si="9"/>
        <v>0</v>
      </c>
      <c r="BN26" s="143">
        <f t="shared" si="10"/>
        <v>0</v>
      </c>
      <c r="BO26" s="143">
        <f t="shared" si="11"/>
        <v>0</v>
      </c>
      <c r="BP26" s="143">
        <f t="shared" si="12"/>
        <v>0</v>
      </c>
      <c r="BQ26" s="143">
        <f t="shared" si="13"/>
        <v>0</v>
      </c>
      <c r="BR26" s="143">
        <f t="shared" si="14"/>
        <v>0</v>
      </c>
      <c r="BS26" s="144"/>
      <c r="BT26" s="145">
        <f t="shared" si="15"/>
        <v>0</v>
      </c>
      <c r="BU26" s="145">
        <f t="shared" si="53"/>
        <v>0</v>
      </c>
      <c r="BV26" s="145">
        <f t="shared" si="54"/>
        <v>0</v>
      </c>
      <c r="BW26" s="145">
        <f t="shared" si="16"/>
        <v>0</v>
      </c>
      <c r="BX26" s="145">
        <f t="shared" si="17"/>
        <v>0</v>
      </c>
      <c r="BY26" s="145">
        <f t="shared" si="18"/>
        <v>0</v>
      </c>
      <c r="BZ26" s="145">
        <f t="shared" si="19"/>
        <v>0</v>
      </c>
      <c r="CA26" s="145">
        <f t="shared" si="20"/>
        <v>0</v>
      </c>
      <c r="CB26" s="145">
        <f t="shared" si="21"/>
        <v>0</v>
      </c>
    </row>
    <row r="27" spans="1:80" s="126" customFormat="1" ht="24" customHeight="1" x14ac:dyDescent="0.15">
      <c r="A27" s="139"/>
      <c r="B27" s="122"/>
      <c r="C27" s="397"/>
      <c r="D27" s="398"/>
      <c r="E27" s="391"/>
      <c r="F27" s="392"/>
      <c r="G27" s="392"/>
      <c r="H27" s="392"/>
      <c r="I27" s="392"/>
      <c r="J27" s="392"/>
      <c r="K27" s="570"/>
      <c r="L27" s="87"/>
      <c r="M27" s="88"/>
      <c r="N27" s="89"/>
      <c r="O27" s="394"/>
      <c r="P27" s="395"/>
      <c r="Q27" s="396"/>
      <c r="R27" s="140"/>
      <c r="S27" s="141" t="str">
        <f>IF(L27=$U$11,$U$11&amp;M27,IF(L27=$AE$11,$AE$11&amp;M27,IF(L27=AO8,AO8&amp;M27,IF(L27=$AY$9,$AY$9&amp;M27,IF(L27=BJ9,BJ9&amp;M27,IF(L27="","",$BJ$9&amp;M27))))))</f>
        <v/>
      </c>
      <c r="T27" s="141"/>
      <c r="U27" s="142">
        <f t="shared" si="22"/>
        <v>0</v>
      </c>
      <c r="V27" s="142">
        <f t="shared" si="23"/>
        <v>0</v>
      </c>
      <c r="W27" s="142">
        <f t="shared" si="24"/>
        <v>0</v>
      </c>
      <c r="X27" s="142">
        <f t="shared" si="25"/>
        <v>0</v>
      </c>
      <c r="Y27" s="142">
        <f t="shared" si="26"/>
        <v>0</v>
      </c>
      <c r="Z27" s="142">
        <f t="shared" si="27"/>
        <v>0</v>
      </c>
      <c r="AA27" s="142">
        <f t="shared" si="28"/>
        <v>0</v>
      </c>
      <c r="AB27" s="142">
        <f t="shared" si="29"/>
        <v>0</v>
      </c>
      <c r="AC27" s="142">
        <f t="shared" si="30"/>
        <v>0</v>
      </c>
      <c r="AD27" s="143"/>
      <c r="AE27" s="142">
        <f t="shared" si="0"/>
        <v>0</v>
      </c>
      <c r="AF27" s="142">
        <f t="shared" si="31"/>
        <v>0</v>
      </c>
      <c r="AG27" s="142">
        <f t="shared" si="32"/>
        <v>0</v>
      </c>
      <c r="AH27" s="142">
        <f t="shared" si="1"/>
        <v>0</v>
      </c>
      <c r="AI27" s="142">
        <f t="shared" si="2"/>
        <v>0</v>
      </c>
      <c r="AJ27" s="142">
        <f t="shared" si="3"/>
        <v>0</v>
      </c>
      <c r="AK27" s="142">
        <f t="shared" si="4"/>
        <v>0</v>
      </c>
      <c r="AL27" s="142">
        <f t="shared" si="5"/>
        <v>0</v>
      </c>
      <c r="AM27" s="142">
        <f t="shared" si="6"/>
        <v>0</v>
      </c>
      <c r="AN27" s="143"/>
      <c r="AO27" s="142">
        <f t="shared" si="33"/>
        <v>0</v>
      </c>
      <c r="AP27" s="142">
        <f t="shared" si="34"/>
        <v>0</v>
      </c>
      <c r="AQ27" s="142">
        <f t="shared" si="35"/>
        <v>0</v>
      </c>
      <c r="AR27" s="142">
        <f t="shared" si="36"/>
        <v>0</v>
      </c>
      <c r="AS27" s="142">
        <f t="shared" si="37"/>
        <v>0</v>
      </c>
      <c r="AT27" s="142">
        <f t="shared" si="38"/>
        <v>0</v>
      </c>
      <c r="AU27" s="142">
        <f t="shared" si="39"/>
        <v>0</v>
      </c>
      <c r="AV27" s="142">
        <f t="shared" si="40"/>
        <v>0</v>
      </c>
      <c r="AW27" s="142">
        <f t="shared" si="41"/>
        <v>0</v>
      </c>
      <c r="AX27" s="143"/>
      <c r="AY27" s="142">
        <f t="shared" si="42"/>
        <v>0</v>
      </c>
      <c r="AZ27" s="142">
        <f t="shared" si="43"/>
        <v>0</v>
      </c>
      <c r="BA27" s="142">
        <f t="shared" si="44"/>
        <v>0</v>
      </c>
      <c r="BB27" s="142">
        <f t="shared" si="45"/>
        <v>0</v>
      </c>
      <c r="BC27" s="142">
        <f t="shared" si="46"/>
        <v>0</v>
      </c>
      <c r="BD27" s="142">
        <f t="shared" si="47"/>
        <v>0</v>
      </c>
      <c r="BE27" s="142">
        <f t="shared" si="48"/>
        <v>0</v>
      </c>
      <c r="BF27" s="142">
        <f t="shared" si="49"/>
        <v>0</v>
      </c>
      <c r="BG27" s="142">
        <f t="shared" si="50"/>
        <v>0</v>
      </c>
      <c r="BH27" s="142"/>
      <c r="BI27" s="143">
        <f t="shared" si="7"/>
        <v>0</v>
      </c>
      <c r="BJ27" s="143">
        <f t="shared" si="8"/>
        <v>0</v>
      </c>
      <c r="BK27" s="143">
        <f t="shared" si="51"/>
        <v>0</v>
      </c>
      <c r="BL27" s="143">
        <f t="shared" si="52"/>
        <v>0</v>
      </c>
      <c r="BM27" s="143">
        <f t="shared" si="9"/>
        <v>0</v>
      </c>
      <c r="BN27" s="143">
        <f t="shared" si="10"/>
        <v>0</v>
      </c>
      <c r="BO27" s="143">
        <f t="shared" si="11"/>
        <v>0</v>
      </c>
      <c r="BP27" s="143">
        <f t="shared" si="12"/>
        <v>0</v>
      </c>
      <c r="BQ27" s="143">
        <f t="shared" si="13"/>
        <v>0</v>
      </c>
      <c r="BR27" s="143">
        <f t="shared" si="14"/>
        <v>0</v>
      </c>
      <c r="BS27" s="144"/>
      <c r="BT27" s="145">
        <f t="shared" si="15"/>
        <v>0</v>
      </c>
      <c r="BU27" s="145">
        <f t="shared" si="53"/>
        <v>0</v>
      </c>
      <c r="BV27" s="145">
        <f t="shared" si="54"/>
        <v>0</v>
      </c>
      <c r="BW27" s="145">
        <f t="shared" si="16"/>
        <v>0</v>
      </c>
      <c r="BX27" s="145">
        <f t="shared" si="17"/>
        <v>0</v>
      </c>
      <c r="BY27" s="145">
        <f t="shared" si="18"/>
        <v>0</v>
      </c>
      <c r="BZ27" s="145">
        <f t="shared" si="19"/>
        <v>0</v>
      </c>
      <c r="CA27" s="145">
        <f t="shared" si="20"/>
        <v>0</v>
      </c>
      <c r="CB27" s="145">
        <f t="shared" si="21"/>
        <v>0</v>
      </c>
    </row>
    <row r="28" spans="1:80" s="126" customFormat="1" ht="24" customHeight="1" x14ac:dyDescent="0.15">
      <c r="A28" s="139"/>
      <c r="B28" s="123"/>
      <c r="C28" s="397"/>
      <c r="D28" s="398"/>
      <c r="E28" s="391"/>
      <c r="F28" s="392"/>
      <c r="G28" s="392"/>
      <c r="H28" s="392"/>
      <c r="I28" s="392"/>
      <c r="J28" s="392"/>
      <c r="K28" s="570"/>
      <c r="L28" s="87"/>
      <c r="M28" s="88"/>
      <c r="N28" s="89"/>
      <c r="O28" s="394"/>
      <c r="P28" s="395"/>
      <c r="Q28" s="396"/>
      <c r="R28" s="140"/>
      <c r="S28" s="141" t="str">
        <f>IF(L28=$U$11,$U$11&amp;M28,IF(L28=$AE$11,$AE$11&amp;M28,IF(L28=AO8,AO8&amp;M28,IF(L28=$AY$9,$AY$9&amp;M28,IF(L28=BJ9,BJ9&amp;M28,IF(L28="","",$BJ$9&amp;M28))))))</f>
        <v/>
      </c>
      <c r="T28" s="141"/>
      <c r="U28" s="142">
        <f t="shared" si="22"/>
        <v>0</v>
      </c>
      <c r="V28" s="142">
        <f t="shared" si="23"/>
        <v>0</v>
      </c>
      <c r="W28" s="142">
        <f t="shared" si="24"/>
        <v>0</v>
      </c>
      <c r="X28" s="142">
        <f t="shared" si="25"/>
        <v>0</v>
      </c>
      <c r="Y28" s="142">
        <f t="shared" si="26"/>
        <v>0</v>
      </c>
      <c r="Z28" s="142">
        <f t="shared" si="27"/>
        <v>0</v>
      </c>
      <c r="AA28" s="142">
        <f t="shared" si="28"/>
        <v>0</v>
      </c>
      <c r="AB28" s="142">
        <f t="shared" si="29"/>
        <v>0</v>
      </c>
      <c r="AC28" s="142">
        <f t="shared" si="30"/>
        <v>0</v>
      </c>
      <c r="AD28" s="143"/>
      <c r="AE28" s="142">
        <f t="shared" si="0"/>
        <v>0</v>
      </c>
      <c r="AF28" s="142">
        <f t="shared" si="31"/>
        <v>0</v>
      </c>
      <c r="AG28" s="142">
        <f t="shared" si="32"/>
        <v>0</v>
      </c>
      <c r="AH28" s="142">
        <f t="shared" si="1"/>
        <v>0</v>
      </c>
      <c r="AI28" s="142">
        <f t="shared" si="2"/>
        <v>0</v>
      </c>
      <c r="AJ28" s="142">
        <f t="shared" si="3"/>
        <v>0</v>
      </c>
      <c r="AK28" s="142">
        <f t="shared" si="4"/>
        <v>0</v>
      </c>
      <c r="AL28" s="142">
        <f t="shared" si="5"/>
        <v>0</v>
      </c>
      <c r="AM28" s="142">
        <f t="shared" si="6"/>
        <v>0</v>
      </c>
      <c r="AN28" s="143"/>
      <c r="AO28" s="142">
        <f t="shared" si="33"/>
        <v>0</v>
      </c>
      <c r="AP28" s="142">
        <f t="shared" si="34"/>
        <v>0</v>
      </c>
      <c r="AQ28" s="142">
        <f t="shared" si="35"/>
        <v>0</v>
      </c>
      <c r="AR28" s="142">
        <f t="shared" si="36"/>
        <v>0</v>
      </c>
      <c r="AS28" s="142">
        <f t="shared" si="37"/>
        <v>0</v>
      </c>
      <c r="AT28" s="142">
        <f t="shared" si="38"/>
        <v>0</v>
      </c>
      <c r="AU28" s="142">
        <f t="shared" si="39"/>
        <v>0</v>
      </c>
      <c r="AV28" s="142">
        <f t="shared" si="40"/>
        <v>0</v>
      </c>
      <c r="AW28" s="142">
        <f t="shared" si="41"/>
        <v>0</v>
      </c>
      <c r="AX28" s="143"/>
      <c r="AY28" s="142">
        <f t="shared" si="42"/>
        <v>0</v>
      </c>
      <c r="AZ28" s="142">
        <f t="shared" si="43"/>
        <v>0</v>
      </c>
      <c r="BA28" s="142">
        <f t="shared" si="44"/>
        <v>0</v>
      </c>
      <c r="BB28" s="142">
        <f t="shared" si="45"/>
        <v>0</v>
      </c>
      <c r="BC28" s="142">
        <f t="shared" si="46"/>
        <v>0</v>
      </c>
      <c r="BD28" s="142">
        <f t="shared" si="47"/>
        <v>0</v>
      </c>
      <c r="BE28" s="142">
        <f t="shared" si="48"/>
        <v>0</v>
      </c>
      <c r="BF28" s="142">
        <f t="shared" si="49"/>
        <v>0</v>
      </c>
      <c r="BG28" s="142">
        <f t="shared" si="50"/>
        <v>0</v>
      </c>
      <c r="BH28" s="142"/>
      <c r="BI28" s="143">
        <f t="shared" si="7"/>
        <v>0</v>
      </c>
      <c r="BJ28" s="143">
        <f t="shared" si="8"/>
        <v>0</v>
      </c>
      <c r="BK28" s="143">
        <f t="shared" si="51"/>
        <v>0</v>
      </c>
      <c r="BL28" s="143">
        <f t="shared" si="52"/>
        <v>0</v>
      </c>
      <c r="BM28" s="143">
        <f t="shared" si="9"/>
        <v>0</v>
      </c>
      <c r="BN28" s="143">
        <f t="shared" si="10"/>
        <v>0</v>
      </c>
      <c r="BO28" s="143">
        <f t="shared" si="11"/>
        <v>0</v>
      </c>
      <c r="BP28" s="143">
        <f t="shared" si="12"/>
        <v>0</v>
      </c>
      <c r="BQ28" s="143">
        <f t="shared" si="13"/>
        <v>0</v>
      </c>
      <c r="BR28" s="143">
        <f t="shared" si="14"/>
        <v>0</v>
      </c>
      <c r="BS28" s="144"/>
      <c r="BT28" s="145">
        <f t="shared" si="15"/>
        <v>0</v>
      </c>
      <c r="BU28" s="145">
        <f t="shared" si="53"/>
        <v>0</v>
      </c>
      <c r="BV28" s="145">
        <f t="shared" si="54"/>
        <v>0</v>
      </c>
      <c r="BW28" s="145">
        <f t="shared" si="16"/>
        <v>0</v>
      </c>
      <c r="BX28" s="145">
        <f t="shared" si="17"/>
        <v>0</v>
      </c>
      <c r="BY28" s="145">
        <f t="shared" si="18"/>
        <v>0</v>
      </c>
      <c r="BZ28" s="145">
        <f t="shared" si="19"/>
        <v>0</v>
      </c>
      <c r="CA28" s="145">
        <f t="shared" si="20"/>
        <v>0</v>
      </c>
      <c r="CB28" s="145">
        <f t="shared" si="21"/>
        <v>0</v>
      </c>
    </row>
    <row r="29" spans="1:80" s="126" customFormat="1" ht="24" customHeight="1" x14ac:dyDescent="0.15">
      <c r="A29" s="139"/>
      <c r="B29" s="122"/>
      <c r="C29" s="397"/>
      <c r="D29" s="398"/>
      <c r="E29" s="391"/>
      <c r="F29" s="392"/>
      <c r="G29" s="392"/>
      <c r="H29" s="392"/>
      <c r="I29" s="392"/>
      <c r="J29" s="392"/>
      <c r="K29" s="570"/>
      <c r="L29" s="87"/>
      <c r="M29" s="88"/>
      <c r="N29" s="89"/>
      <c r="O29" s="394"/>
      <c r="P29" s="395"/>
      <c r="Q29" s="396"/>
      <c r="R29" s="140"/>
      <c r="S29" s="141" t="str">
        <f>IF(L29=$U$11,$U$11&amp;M29,IF(L29=$AE$11,$AE$11&amp;M29,IF(L29=AO8,AO8&amp;M29,IF(L29=$AY$9,$AY$9&amp;M29,IF(L29=BJ9,BJ9&amp;M29,IF(L29="","",$BJ$9&amp;M29))))))</f>
        <v/>
      </c>
      <c r="T29" s="141"/>
      <c r="U29" s="142">
        <f t="shared" si="22"/>
        <v>0</v>
      </c>
      <c r="V29" s="142">
        <f t="shared" si="23"/>
        <v>0</v>
      </c>
      <c r="W29" s="142">
        <f t="shared" si="24"/>
        <v>0</v>
      </c>
      <c r="X29" s="142">
        <f t="shared" si="25"/>
        <v>0</v>
      </c>
      <c r="Y29" s="142">
        <f t="shared" si="26"/>
        <v>0</v>
      </c>
      <c r="Z29" s="142">
        <f t="shared" si="27"/>
        <v>0</v>
      </c>
      <c r="AA29" s="142">
        <f t="shared" si="28"/>
        <v>0</v>
      </c>
      <c r="AB29" s="142">
        <f t="shared" si="29"/>
        <v>0</v>
      </c>
      <c r="AC29" s="142">
        <f t="shared" si="30"/>
        <v>0</v>
      </c>
      <c r="AD29" s="143"/>
      <c r="AE29" s="142">
        <f t="shared" si="0"/>
        <v>0</v>
      </c>
      <c r="AF29" s="142">
        <f t="shared" si="31"/>
        <v>0</v>
      </c>
      <c r="AG29" s="142">
        <f t="shared" si="32"/>
        <v>0</v>
      </c>
      <c r="AH29" s="142">
        <f t="shared" si="1"/>
        <v>0</v>
      </c>
      <c r="AI29" s="142">
        <f t="shared" si="2"/>
        <v>0</v>
      </c>
      <c r="AJ29" s="142">
        <f t="shared" si="3"/>
        <v>0</v>
      </c>
      <c r="AK29" s="142">
        <f t="shared" si="4"/>
        <v>0</v>
      </c>
      <c r="AL29" s="142">
        <f t="shared" si="5"/>
        <v>0</v>
      </c>
      <c r="AM29" s="142">
        <f t="shared" si="6"/>
        <v>0</v>
      </c>
      <c r="AN29" s="143"/>
      <c r="AO29" s="142">
        <f t="shared" si="33"/>
        <v>0</v>
      </c>
      <c r="AP29" s="142">
        <f t="shared" si="34"/>
        <v>0</v>
      </c>
      <c r="AQ29" s="142">
        <f t="shared" si="35"/>
        <v>0</v>
      </c>
      <c r="AR29" s="142">
        <f t="shared" si="36"/>
        <v>0</v>
      </c>
      <c r="AS29" s="142">
        <f t="shared" si="37"/>
        <v>0</v>
      </c>
      <c r="AT29" s="142">
        <f t="shared" si="38"/>
        <v>0</v>
      </c>
      <c r="AU29" s="142">
        <f t="shared" si="39"/>
        <v>0</v>
      </c>
      <c r="AV29" s="142">
        <f t="shared" si="40"/>
        <v>0</v>
      </c>
      <c r="AW29" s="142">
        <f t="shared" si="41"/>
        <v>0</v>
      </c>
      <c r="AX29" s="143"/>
      <c r="AY29" s="142">
        <f t="shared" si="42"/>
        <v>0</v>
      </c>
      <c r="AZ29" s="142">
        <f t="shared" si="43"/>
        <v>0</v>
      </c>
      <c r="BA29" s="142">
        <f t="shared" si="44"/>
        <v>0</v>
      </c>
      <c r="BB29" s="142">
        <f t="shared" si="45"/>
        <v>0</v>
      </c>
      <c r="BC29" s="142">
        <f t="shared" si="46"/>
        <v>0</v>
      </c>
      <c r="BD29" s="142">
        <f t="shared" si="47"/>
        <v>0</v>
      </c>
      <c r="BE29" s="142">
        <f t="shared" si="48"/>
        <v>0</v>
      </c>
      <c r="BF29" s="142">
        <f t="shared" si="49"/>
        <v>0</v>
      </c>
      <c r="BG29" s="142">
        <f t="shared" si="50"/>
        <v>0</v>
      </c>
      <c r="BH29" s="142"/>
      <c r="BI29" s="143">
        <f t="shared" si="7"/>
        <v>0</v>
      </c>
      <c r="BJ29" s="143">
        <f t="shared" si="8"/>
        <v>0</v>
      </c>
      <c r="BK29" s="143">
        <f t="shared" si="51"/>
        <v>0</v>
      </c>
      <c r="BL29" s="143">
        <f t="shared" si="52"/>
        <v>0</v>
      </c>
      <c r="BM29" s="143">
        <f t="shared" si="9"/>
        <v>0</v>
      </c>
      <c r="BN29" s="143">
        <f t="shared" si="10"/>
        <v>0</v>
      </c>
      <c r="BO29" s="143">
        <f t="shared" si="11"/>
        <v>0</v>
      </c>
      <c r="BP29" s="143">
        <f t="shared" si="12"/>
        <v>0</v>
      </c>
      <c r="BQ29" s="143">
        <f t="shared" si="13"/>
        <v>0</v>
      </c>
      <c r="BR29" s="143">
        <f t="shared" si="14"/>
        <v>0</v>
      </c>
      <c r="BS29" s="144"/>
      <c r="BT29" s="145">
        <f t="shared" si="15"/>
        <v>0</v>
      </c>
      <c r="BU29" s="145">
        <f t="shared" si="53"/>
        <v>0</v>
      </c>
      <c r="BV29" s="145">
        <f t="shared" si="54"/>
        <v>0</v>
      </c>
      <c r="BW29" s="145">
        <f t="shared" si="16"/>
        <v>0</v>
      </c>
      <c r="BX29" s="145">
        <f t="shared" si="17"/>
        <v>0</v>
      </c>
      <c r="BY29" s="145">
        <f t="shared" si="18"/>
        <v>0</v>
      </c>
      <c r="BZ29" s="145">
        <f t="shared" si="19"/>
        <v>0</v>
      </c>
      <c r="CA29" s="145">
        <f t="shared" si="20"/>
        <v>0</v>
      </c>
      <c r="CB29" s="145">
        <f t="shared" si="21"/>
        <v>0</v>
      </c>
    </row>
    <row r="30" spans="1:80" s="126" customFormat="1" ht="24" customHeight="1" x14ac:dyDescent="0.15">
      <c r="A30" s="139"/>
      <c r="B30" s="123"/>
      <c r="C30" s="397"/>
      <c r="D30" s="398"/>
      <c r="E30" s="391"/>
      <c r="F30" s="392"/>
      <c r="G30" s="392"/>
      <c r="H30" s="392"/>
      <c r="I30" s="392"/>
      <c r="J30" s="392"/>
      <c r="K30" s="570"/>
      <c r="L30" s="87"/>
      <c r="M30" s="88"/>
      <c r="N30" s="89"/>
      <c r="O30" s="394"/>
      <c r="P30" s="395"/>
      <c r="Q30" s="396"/>
      <c r="R30" s="140"/>
      <c r="S30" s="141" t="str">
        <f>IF(L30=$U$11,$U$11&amp;M30,IF(L30=$AE$11,$AE$11&amp;M30,IF(L30=AO8,AO8&amp;M30,IF(L30=$AY$9,$AY$9&amp;M30,IF(L30=BJ9,BJ9&amp;M30,IF(L30="","",$BJ$9&amp;M30))))))</f>
        <v/>
      </c>
      <c r="T30" s="141"/>
      <c r="U30" s="142">
        <f t="shared" si="22"/>
        <v>0</v>
      </c>
      <c r="V30" s="142">
        <f t="shared" si="23"/>
        <v>0</v>
      </c>
      <c r="W30" s="142">
        <f t="shared" si="24"/>
        <v>0</v>
      </c>
      <c r="X30" s="142">
        <f t="shared" si="25"/>
        <v>0</v>
      </c>
      <c r="Y30" s="142">
        <f t="shared" si="26"/>
        <v>0</v>
      </c>
      <c r="Z30" s="142">
        <f t="shared" si="27"/>
        <v>0</v>
      </c>
      <c r="AA30" s="142">
        <f t="shared" si="28"/>
        <v>0</v>
      </c>
      <c r="AB30" s="142">
        <f t="shared" si="29"/>
        <v>0</v>
      </c>
      <c r="AC30" s="142">
        <f t="shared" si="30"/>
        <v>0</v>
      </c>
      <c r="AD30" s="143"/>
      <c r="AE30" s="142">
        <f t="shared" si="0"/>
        <v>0</v>
      </c>
      <c r="AF30" s="142">
        <f t="shared" si="31"/>
        <v>0</v>
      </c>
      <c r="AG30" s="142">
        <f t="shared" si="32"/>
        <v>0</v>
      </c>
      <c r="AH30" s="142">
        <f t="shared" si="1"/>
        <v>0</v>
      </c>
      <c r="AI30" s="142">
        <f t="shared" si="2"/>
        <v>0</v>
      </c>
      <c r="AJ30" s="142">
        <f t="shared" si="3"/>
        <v>0</v>
      </c>
      <c r="AK30" s="142">
        <f t="shared" si="4"/>
        <v>0</v>
      </c>
      <c r="AL30" s="142">
        <f t="shared" si="5"/>
        <v>0</v>
      </c>
      <c r="AM30" s="142">
        <f t="shared" si="6"/>
        <v>0</v>
      </c>
      <c r="AN30" s="143"/>
      <c r="AO30" s="142">
        <f t="shared" si="33"/>
        <v>0</v>
      </c>
      <c r="AP30" s="142">
        <f t="shared" si="34"/>
        <v>0</v>
      </c>
      <c r="AQ30" s="142">
        <f t="shared" si="35"/>
        <v>0</v>
      </c>
      <c r="AR30" s="142">
        <f t="shared" si="36"/>
        <v>0</v>
      </c>
      <c r="AS30" s="142">
        <f t="shared" si="37"/>
        <v>0</v>
      </c>
      <c r="AT30" s="142">
        <f t="shared" si="38"/>
        <v>0</v>
      </c>
      <c r="AU30" s="142">
        <f t="shared" si="39"/>
        <v>0</v>
      </c>
      <c r="AV30" s="142">
        <f t="shared" si="40"/>
        <v>0</v>
      </c>
      <c r="AW30" s="142">
        <f t="shared" si="41"/>
        <v>0</v>
      </c>
      <c r="AX30" s="143"/>
      <c r="AY30" s="142">
        <f t="shared" si="42"/>
        <v>0</v>
      </c>
      <c r="AZ30" s="142">
        <f t="shared" si="43"/>
        <v>0</v>
      </c>
      <c r="BA30" s="142">
        <f t="shared" si="44"/>
        <v>0</v>
      </c>
      <c r="BB30" s="142">
        <f t="shared" si="45"/>
        <v>0</v>
      </c>
      <c r="BC30" s="142">
        <f t="shared" si="46"/>
        <v>0</v>
      </c>
      <c r="BD30" s="142">
        <f t="shared" si="47"/>
        <v>0</v>
      </c>
      <c r="BE30" s="142">
        <f t="shared" si="48"/>
        <v>0</v>
      </c>
      <c r="BF30" s="142">
        <f t="shared" si="49"/>
        <v>0</v>
      </c>
      <c r="BG30" s="142">
        <f t="shared" si="50"/>
        <v>0</v>
      </c>
      <c r="BH30" s="142"/>
      <c r="BI30" s="143">
        <f t="shared" si="7"/>
        <v>0</v>
      </c>
      <c r="BJ30" s="143">
        <f t="shared" si="8"/>
        <v>0</v>
      </c>
      <c r="BK30" s="143">
        <f t="shared" si="51"/>
        <v>0</v>
      </c>
      <c r="BL30" s="143">
        <f t="shared" si="52"/>
        <v>0</v>
      </c>
      <c r="BM30" s="143">
        <f t="shared" si="9"/>
        <v>0</v>
      </c>
      <c r="BN30" s="143">
        <f t="shared" si="10"/>
        <v>0</v>
      </c>
      <c r="BO30" s="143">
        <f t="shared" si="11"/>
        <v>0</v>
      </c>
      <c r="BP30" s="143">
        <f t="shared" si="12"/>
        <v>0</v>
      </c>
      <c r="BQ30" s="143">
        <f t="shared" si="13"/>
        <v>0</v>
      </c>
      <c r="BR30" s="143">
        <f t="shared" si="14"/>
        <v>0</v>
      </c>
      <c r="BS30" s="144"/>
      <c r="BT30" s="145">
        <f t="shared" si="15"/>
        <v>0</v>
      </c>
      <c r="BU30" s="145">
        <f t="shared" si="53"/>
        <v>0</v>
      </c>
      <c r="BV30" s="145">
        <f t="shared" si="54"/>
        <v>0</v>
      </c>
      <c r="BW30" s="145">
        <f t="shared" si="16"/>
        <v>0</v>
      </c>
      <c r="BX30" s="145">
        <f t="shared" si="17"/>
        <v>0</v>
      </c>
      <c r="BY30" s="145">
        <f t="shared" si="18"/>
        <v>0</v>
      </c>
      <c r="BZ30" s="145">
        <f t="shared" si="19"/>
        <v>0</v>
      </c>
      <c r="CA30" s="145">
        <f t="shared" si="20"/>
        <v>0</v>
      </c>
      <c r="CB30" s="145">
        <f t="shared" si="21"/>
        <v>0</v>
      </c>
    </row>
    <row r="31" spans="1:80" s="126" customFormat="1" ht="24" customHeight="1" x14ac:dyDescent="0.15">
      <c r="A31" s="139"/>
      <c r="B31" s="122"/>
      <c r="C31" s="397"/>
      <c r="D31" s="398"/>
      <c r="E31" s="391"/>
      <c r="F31" s="392"/>
      <c r="G31" s="392"/>
      <c r="H31" s="392"/>
      <c r="I31" s="392"/>
      <c r="J31" s="392"/>
      <c r="K31" s="570"/>
      <c r="L31" s="87"/>
      <c r="M31" s="88"/>
      <c r="N31" s="89"/>
      <c r="O31" s="394"/>
      <c r="P31" s="395"/>
      <c r="Q31" s="396"/>
      <c r="R31" s="146"/>
      <c r="S31" s="141" t="str">
        <f>IF(L31=$U$11,$U$11&amp;M31,IF(L31=$AE$11,$AE$11&amp;M31,IF(L31=AO8,AO8&amp;M31,IF(L31=$AY$9,$AY$9&amp;M31,IF(L31=BJ9,BJ9&amp;M31,IF(L31="","",$BJ$9&amp;M31))))))</f>
        <v/>
      </c>
      <c r="T31" s="141"/>
      <c r="U31" s="142">
        <f t="shared" si="22"/>
        <v>0</v>
      </c>
      <c r="V31" s="142">
        <f t="shared" si="23"/>
        <v>0</v>
      </c>
      <c r="W31" s="142">
        <f t="shared" si="24"/>
        <v>0</v>
      </c>
      <c r="X31" s="142">
        <f t="shared" si="25"/>
        <v>0</v>
      </c>
      <c r="Y31" s="142">
        <f t="shared" si="26"/>
        <v>0</v>
      </c>
      <c r="Z31" s="142">
        <f t="shared" si="27"/>
        <v>0</v>
      </c>
      <c r="AA31" s="142">
        <f t="shared" si="28"/>
        <v>0</v>
      </c>
      <c r="AB31" s="142">
        <f t="shared" si="29"/>
        <v>0</v>
      </c>
      <c r="AC31" s="142">
        <f t="shared" si="30"/>
        <v>0</v>
      </c>
      <c r="AD31" s="143"/>
      <c r="AE31" s="142">
        <f t="shared" si="0"/>
        <v>0</v>
      </c>
      <c r="AF31" s="142">
        <f t="shared" si="31"/>
        <v>0</v>
      </c>
      <c r="AG31" s="142">
        <f t="shared" si="32"/>
        <v>0</v>
      </c>
      <c r="AH31" s="142">
        <f t="shared" si="1"/>
        <v>0</v>
      </c>
      <c r="AI31" s="142">
        <f t="shared" si="2"/>
        <v>0</v>
      </c>
      <c r="AJ31" s="142">
        <f t="shared" si="3"/>
        <v>0</v>
      </c>
      <c r="AK31" s="142">
        <f t="shared" si="4"/>
        <v>0</v>
      </c>
      <c r="AL31" s="142">
        <f t="shared" si="5"/>
        <v>0</v>
      </c>
      <c r="AM31" s="142">
        <f t="shared" si="6"/>
        <v>0</v>
      </c>
      <c r="AN31" s="143"/>
      <c r="AO31" s="142">
        <f t="shared" si="33"/>
        <v>0</v>
      </c>
      <c r="AP31" s="142">
        <f t="shared" si="34"/>
        <v>0</v>
      </c>
      <c r="AQ31" s="142">
        <f t="shared" si="35"/>
        <v>0</v>
      </c>
      <c r="AR31" s="142">
        <f t="shared" si="36"/>
        <v>0</v>
      </c>
      <c r="AS31" s="142">
        <f t="shared" si="37"/>
        <v>0</v>
      </c>
      <c r="AT31" s="142">
        <f t="shared" si="38"/>
        <v>0</v>
      </c>
      <c r="AU31" s="142">
        <f t="shared" si="39"/>
        <v>0</v>
      </c>
      <c r="AV31" s="142">
        <f t="shared" si="40"/>
        <v>0</v>
      </c>
      <c r="AW31" s="142">
        <f t="shared" si="41"/>
        <v>0</v>
      </c>
      <c r="AX31" s="143"/>
      <c r="AY31" s="142">
        <f t="shared" si="42"/>
        <v>0</v>
      </c>
      <c r="AZ31" s="142">
        <f t="shared" si="43"/>
        <v>0</v>
      </c>
      <c r="BA31" s="142">
        <f t="shared" si="44"/>
        <v>0</v>
      </c>
      <c r="BB31" s="142">
        <f t="shared" si="45"/>
        <v>0</v>
      </c>
      <c r="BC31" s="142">
        <f t="shared" si="46"/>
        <v>0</v>
      </c>
      <c r="BD31" s="142">
        <f t="shared" si="47"/>
        <v>0</v>
      </c>
      <c r="BE31" s="142">
        <f t="shared" si="48"/>
        <v>0</v>
      </c>
      <c r="BF31" s="142">
        <f t="shared" si="49"/>
        <v>0</v>
      </c>
      <c r="BG31" s="142">
        <f t="shared" si="50"/>
        <v>0</v>
      </c>
      <c r="BH31" s="142"/>
      <c r="BI31" s="143">
        <f t="shared" si="7"/>
        <v>0</v>
      </c>
      <c r="BJ31" s="143">
        <f t="shared" si="8"/>
        <v>0</v>
      </c>
      <c r="BK31" s="143">
        <f t="shared" si="51"/>
        <v>0</v>
      </c>
      <c r="BL31" s="143">
        <f t="shared" si="52"/>
        <v>0</v>
      </c>
      <c r="BM31" s="143">
        <f t="shared" si="9"/>
        <v>0</v>
      </c>
      <c r="BN31" s="143">
        <f t="shared" si="10"/>
        <v>0</v>
      </c>
      <c r="BO31" s="143">
        <f t="shared" si="11"/>
        <v>0</v>
      </c>
      <c r="BP31" s="143">
        <f t="shared" si="12"/>
        <v>0</v>
      </c>
      <c r="BQ31" s="143">
        <f t="shared" si="13"/>
        <v>0</v>
      </c>
      <c r="BR31" s="143">
        <f t="shared" si="14"/>
        <v>0</v>
      </c>
      <c r="BS31" s="144"/>
      <c r="BT31" s="145">
        <f t="shared" si="15"/>
        <v>0</v>
      </c>
      <c r="BU31" s="145">
        <f t="shared" si="53"/>
        <v>0</v>
      </c>
      <c r="BV31" s="145">
        <f t="shared" si="54"/>
        <v>0</v>
      </c>
      <c r="BW31" s="145">
        <f t="shared" si="16"/>
        <v>0</v>
      </c>
      <c r="BX31" s="145">
        <f t="shared" si="17"/>
        <v>0</v>
      </c>
      <c r="BY31" s="145">
        <f t="shared" si="18"/>
        <v>0</v>
      </c>
      <c r="BZ31" s="145">
        <f t="shared" si="19"/>
        <v>0</v>
      </c>
      <c r="CA31" s="145">
        <f t="shared" si="20"/>
        <v>0</v>
      </c>
      <c r="CB31" s="145">
        <f t="shared" si="21"/>
        <v>0</v>
      </c>
    </row>
    <row r="32" spans="1:80" s="126" customFormat="1" ht="24" customHeight="1" x14ac:dyDescent="0.15">
      <c r="A32" s="139"/>
      <c r="B32" s="122"/>
      <c r="C32" s="397"/>
      <c r="D32" s="398"/>
      <c r="E32" s="391"/>
      <c r="F32" s="392"/>
      <c r="G32" s="392"/>
      <c r="H32" s="392"/>
      <c r="I32" s="392"/>
      <c r="J32" s="392"/>
      <c r="K32" s="570"/>
      <c r="L32" s="87"/>
      <c r="M32" s="88"/>
      <c r="N32" s="89"/>
      <c r="O32" s="394"/>
      <c r="P32" s="395"/>
      <c r="Q32" s="396"/>
      <c r="R32" s="140"/>
      <c r="S32" s="141" t="str">
        <f>IF(L32=$U$11,$U$11&amp;M32,IF(L32=$AE$11,$AE$11&amp;M32,IF(L32=AO8,AO8&amp;M32,IF(L32=$AY$9,$AY$9&amp;M32,IF(L32=BJ9,BJ9&amp;M32,IF(L32="","",$BJ$9&amp;M32))))))</f>
        <v/>
      </c>
      <c r="T32" s="141"/>
      <c r="U32" s="142">
        <f t="shared" si="22"/>
        <v>0</v>
      </c>
      <c r="V32" s="142">
        <f t="shared" si="23"/>
        <v>0</v>
      </c>
      <c r="W32" s="142">
        <f t="shared" si="24"/>
        <v>0</v>
      </c>
      <c r="X32" s="142">
        <f t="shared" si="25"/>
        <v>0</v>
      </c>
      <c r="Y32" s="142">
        <f t="shared" si="26"/>
        <v>0</v>
      </c>
      <c r="Z32" s="142">
        <f t="shared" si="27"/>
        <v>0</v>
      </c>
      <c r="AA32" s="142">
        <f t="shared" si="28"/>
        <v>0</v>
      </c>
      <c r="AB32" s="142">
        <f t="shared" si="29"/>
        <v>0</v>
      </c>
      <c r="AC32" s="142">
        <f t="shared" si="30"/>
        <v>0</v>
      </c>
      <c r="AD32" s="143"/>
      <c r="AE32" s="142">
        <f t="shared" si="0"/>
        <v>0</v>
      </c>
      <c r="AF32" s="142">
        <f t="shared" si="31"/>
        <v>0</v>
      </c>
      <c r="AG32" s="142">
        <f t="shared" si="32"/>
        <v>0</v>
      </c>
      <c r="AH32" s="142">
        <f t="shared" si="1"/>
        <v>0</v>
      </c>
      <c r="AI32" s="142">
        <f t="shared" si="2"/>
        <v>0</v>
      </c>
      <c r="AJ32" s="142">
        <f t="shared" si="3"/>
        <v>0</v>
      </c>
      <c r="AK32" s="142">
        <f t="shared" si="4"/>
        <v>0</v>
      </c>
      <c r="AL32" s="142">
        <f t="shared" si="5"/>
        <v>0</v>
      </c>
      <c r="AM32" s="142">
        <f t="shared" si="6"/>
        <v>0</v>
      </c>
      <c r="AN32" s="143"/>
      <c r="AO32" s="142">
        <f t="shared" si="33"/>
        <v>0</v>
      </c>
      <c r="AP32" s="142">
        <f t="shared" si="34"/>
        <v>0</v>
      </c>
      <c r="AQ32" s="142">
        <f t="shared" si="35"/>
        <v>0</v>
      </c>
      <c r="AR32" s="142">
        <f t="shared" si="36"/>
        <v>0</v>
      </c>
      <c r="AS32" s="142">
        <f t="shared" si="37"/>
        <v>0</v>
      </c>
      <c r="AT32" s="142">
        <f t="shared" si="38"/>
        <v>0</v>
      </c>
      <c r="AU32" s="142">
        <f t="shared" si="39"/>
        <v>0</v>
      </c>
      <c r="AV32" s="142">
        <f t="shared" si="40"/>
        <v>0</v>
      </c>
      <c r="AW32" s="142">
        <f t="shared" si="41"/>
        <v>0</v>
      </c>
      <c r="AX32" s="143"/>
      <c r="AY32" s="142">
        <f t="shared" si="42"/>
        <v>0</v>
      </c>
      <c r="AZ32" s="142">
        <f t="shared" si="43"/>
        <v>0</v>
      </c>
      <c r="BA32" s="142">
        <f t="shared" si="44"/>
        <v>0</v>
      </c>
      <c r="BB32" s="142">
        <f t="shared" si="45"/>
        <v>0</v>
      </c>
      <c r="BC32" s="142">
        <f t="shared" si="46"/>
        <v>0</v>
      </c>
      <c r="BD32" s="142">
        <f t="shared" si="47"/>
        <v>0</v>
      </c>
      <c r="BE32" s="142">
        <f t="shared" si="48"/>
        <v>0</v>
      </c>
      <c r="BF32" s="142">
        <f t="shared" si="49"/>
        <v>0</v>
      </c>
      <c r="BG32" s="142">
        <f t="shared" si="50"/>
        <v>0</v>
      </c>
      <c r="BH32" s="142"/>
      <c r="BI32" s="143">
        <f t="shared" si="7"/>
        <v>0</v>
      </c>
      <c r="BJ32" s="143">
        <f t="shared" si="8"/>
        <v>0</v>
      </c>
      <c r="BK32" s="143">
        <f t="shared" si="51"/>
        <v>0</v>
      </c>
      <c r="BL32" s="143">
        <f t="shared" si="52"/>
        <v>0</v>
      </c>
      <c r="BM32" s="143">
        <f t="shared" si="9"/>
        <v>0</v>
      </c>
      <c r="BN32" s="143">
        <f t="shared" si="10"/>
        <v>0</v>
      </c>
      <c r="BO32" s="143">
        <f t="shared" si="11"/>
        <v>0</v>
      </c>
      <c r="BP32" s="143">
        <f t="shared" si="12"/>
        <v>0</v>
      </c>
      <c r="BQ32" s="143">
        <f t="shared" si="13"/>
        <v>0</v>
      </c>
      <c r="BR32" s="143">
        <f t="shared" si="14"/>
        <v>0</v>
      </c>
      <c r="BS32" s="144"/>
      <c r="BT32" s="145">
        <f t="shared" si="15"/>
        <v>0</v>
      </c>
      <c r="BU32" s="145">
        <f t="shared" si="53"/>
        <v>0</v>
      </c>
      <c r="BV32" s="145">
        <f t="shared" si="54"/>
        <v>0</v>
      </c>
      <c r="BW32" s="145">
        <f t="shared" si="16"/>
        <v>0</v>
      </c>
      <c r="BX32" s="145">
        <f t="shared" si="17"/>
        <v>0</v>
      </c>
      <c r="BY32" s="145">
        <f t="shared" si="18"/>
        <v>0</v>
      </c>
      <c r="BZ32" s="145">
        <f t="shared" si="19"/>
        <v>0</v>
      </c>
      <c r="CA32" s="145">
        <f t="shared" si="20"/>
        <v>0</v>
      </c>
      <c r="CB32" s="145">
        <f t="shared" si="21"/>
        <v>0</v>
      </c>
    </row>
    <row r="33" spans="1:81" s="126" customFormat="1" ht="24" customHeight="1" x14ac:dyDescent="0.15">
      <c r="A33" s="139"/>
      <c r="B33" s="122"/>
      <c r="C33" s="397"/>
      <c r="D33" s="398"/>
      <c r="E33" s="391"/>
      <c r="F33" s="392"/>
      <c r="G33" s="392"/>
      <c r="H33" s="392"/>
      <c r="I33" s="392"/>
      <c r="J33" s="392"/>
      <c r="K33" s="570"/>
      <c r="L33" s="87"/>
      <c r="M33" s="88"/>
      <c r="N33" s="89"/>
      <c r="O33" s="394"/>
      <c r="P33" s="395"/>
      <c r="Q33" s="396"/>
      <c r="R33" s="140"/>
      <c r="S33" s="141" t="str">
        <f>IF(L33=$U$11,$U$11&amp;M33,IF(L33=$AE$11,$AE$11&amp;M33,IF(L33=AO8,AO8&amp;M33,IF(L33=$AY$9,$AY$9&amp;M33,IF(L33=BJ9,BJ9&amp;M33,IF(L33="","",$BJ$9&amp;M33))))))</f>
        <v/>
      </c>
      <c r="T33" s="141"/>
      <c r="U33" s="142">
        <f t="shared" si="22"/>
        <v>0</v>
      </c>
      <c r="V33" s="142">
        <f t="shared" si="23"/>
        <v>0</v>
      </c>
      <c r="W33" s="142">
        <f t="shared" si="24"/>
        <v>0</v>
      </c>
      <c r="X33" s="142">
        <f t="shared" si="25"/>
        <v>0</v>
      </c>
      <c r="Y33" s="142">
        <f t="shared" si="26"/>
        <v>0</v>
      </c>
      <c r="Z33" s="142">
        <f t="shared" si="27"/>
        <v>0</v>
      </c>
      <c r="AA33" s="142">
        <f t="shared" si="28"/>
        <v>0</v>
      </c>
      <c r="AB33" s="142">
        <f t="shared" si="29"/>
        <v>0</v>
      </c>
      <c r="AC33" s="142">
        <f t="shared" si="30"/>
        <v>0</v>
      </c>
      <c r="AD33" s="143"/>
      <c r="AE33" s="142">
        <f t="shared" si="0"/>
        <v>0</v>
      </c>
      <c r="AF33" s="142">
        <f t="shared" si="31"/>
        <v>0</v>
      </c>
      <c r="AG33" s="142">
        <f t="shared" si="32"/>
        <v>0</v>
      </c>
      <c r="AH33" s="142">
        <f t="shared" si="1"/>
        <v>0</v>
      </c>
      <c r="AI33" s="142">
        <f t="shared" si="2"/>
        <v>0</v>
      </c>
      <c r="AJ33" s="142">
        <f t="shared" si="3"/>
        <v>0</v>
      </c>
      <c r="AK33" s="142">
        <f t="shared" si="4"/>
        <v>0</v>
      </c>
      <c r="AL33" s="142">
        <f t="shared" si="5"/>
        <v>0</v>
      </c>
      <c r="AM33" s="142">
        <f t="shared" si="6"/>
        <v>0</v>
      </c>
      <c r="AN33" s="143"/>
      <c r="AO33" s="142">
        <f t="shared" si="33"/>
        <v>0</v>
      </c>
      <c r="AP33" s="142">
        <f t="shared" si="34"/>
        <v>0</v>
      </c>
      <c r="AQ33" s="142">
        <f t="shared" si="35"/>
        <v>0</v>
      </c>
      <c r="AR33" s="142">
        <f t="shared" si="36"/>
        <v>0</v>
      </c>
      <c r="AS33" s="142">
        <f t="shared" si="37"/>
        <v>0</v>
      </c>
      <c r="AT33" s="142">
        <f t="shared" si="38"/>
        <v>0</v>
      </c>
      <c r="AU33" s="142">
        <f t="shared" si="39"/>
        <v>0</v>
      </c>
      <c r="AV33" s="142">
        <f t="shared" si="40"/>
        <v>0</v>
      </c>
      <c r="AW33" s="142">
        <f t="shared" si="41"/>
        <v>0</v>
      </c>
      <c r="AX33" s="143"/>
      <c r="AY33" s="142">
        <f t="shared" si="42"/>
        <v>0</v>
      </c>
      <c r="AZ33" s="142">
        <f t="shared" si="43"/>
        <v>0</v>
      </c>
      <c r="BA33" s="142">
        <f t="shared" si="44"/>
        <v>0</v>
      </c>
      <c r="BB33" s="142">
        <f t="shared" si="45"/>
        <v>0</v>
      </c>
      <c r="BC33" s="142">
        <f t="shared" si="46"/>
        <v>0</v>
      </c>
      <c r="BD33" s="142">
        <f t="shared" si="47"/>
        <v>0</v>
      </c>
      <c r="BE33" s="142">
        <f t="shared" si="48"/>
        <v>0</v>
      </c>
      <c r="BF33" s="142">
        <f t="shared" si="49"/>
        <v>0</v>
      </c>
      <c r="BG33" s="142">
        <f t="shared" si="50"/>
        <v>0</v>
      </c>
      <c r="BH33" s="142"/>
      <c r="BI33" s="143">
        <f t="shared" si="7"/>
        <v>0</v>
      </c>
      <c r="BJ33" s="143">
        <f t="shared" si="8"/>
        <v>0</v>
      </c>
      <c r="BK33" s="143">
        <f t="shared" si="51"/>
        <v>0</v>
      </c>
      <c r="BL33" s="143">
        <f t="shared" si="52"/>
        <v>0</v>
      </c>
      <c r="BM33" s="143">
        <f t="shared" si="9"/>
        <v>0</v>
      </c>
      <c r="BN33" s="143">
        <f t="shared" si="10"/>
        <v>0</v>
      </c>
      <c r="BO33" s="143">
        <f t="shared" si="11"/>
        <v>0</v>
      </c>
      <c r="BP33" s="143">
        <f t="shared" si="12"/>
        <v>0</v>
      </c>
      <c r="BQ33" s="143">
        <f t="shared" si="13"/>
        <v>0</v>
      </c>
      <c r="BR33" s="143">
        <f t="shared" si="14"/>
        <v>0</v>
      </c>
      <c r="BS33" s="144"/>
      <c r="BT33" s="145">
        <f t="shared" si="15"/>
        <v>0</v>
      </c>
      <c r="BU33" s="145">
        <f t="shared" si="53"/>
        <v>0</v>
      </c>
      <c r="BV33" s="145">
        <f t="shared" si="54"/>
        <v>0</v>
      </c>
      <c r="BW33" s="145">
        <f t="shared" si="16"/>
        <v>0</v>
      </c>
      <c r="BX33" s="145">
        <f t="shared" si="17"/>
        <v>0</v>
      </c>
      <c r="BY33" s="145">
        <f t="shared" si="18"/>
        <v>0</v>
      </c>
      <c r="BZ33" s="145">
        <f t="shared" si="19"/>
        <v>0</v>
      </c>
      <c r="CA33" s="145">
        <f t="shared" si="20"/>
        <v>0</v>
      </c>
      <c r="CB33" s="145">
        <f t="shared" si="21"/>
        <v>0</v>
      </c>
    </row>
    <row r="34" spans="1:81" s="126" customFormat="1" ht="24" customHeight="1" x14ac:dyDescent="0.15">
      <c r="A34" s="139"/>
      <c r="B34" s="122"/>
      <c r="C34" s="397"/>
      <c r="D34" s="398"/>
      <c r="E34" s="391"/>
      <c r="F34" s="392"/>
      <c r="G34" s="392"/>
      <c r="H34" s="392"/>
      <c r="I34" s="392"/>
      <c r="J34" s="392"/>
      <c r="K34" s="570"/>
      <c r="L34" s="87"/>
      <c r="M34" s="88"/>
      <c r="N34" s="89"/>
      <c r="O34" s="394"/>
      <c r="P34" s="395"/>
      <c r="Q34" s="396"/>
      <c r="R34" s="140"/>
      <c r="S34" s="141" t="str">
        <f>IF(L34=$U$11,$U$11&amp;M34,IF(L34=$AE$11,$AE$11&amp;M34,IF(L34=AO8,AO8&amp;M34,IF(L34=$AY$9,$AY$9&amp;M34,IF(L34=BJ9,BJ9&amp;M34,IF(L34="","",$BJ$9&amp;M34))))))</f>
        <v/>
      </c>
      <c r="T34" s="141"/>
      <c r="U34" s="142">
        <f t="shared" si="22"/>
        <v>0</v>
      </c>
      <c r="V34" s="142">
        <f t="shared" si="23"/>
        <v>0</v>
      </c>
      <c r="W34" s="142">
        <f t="shared" si="24"/>
        <v>0</v>
      </c>
      <c r="X34" s="142">
        <f t="shared" si="25"/>
        <v>0</v>
      </c>
      <c r="Y34" s="142">
        <f t="shared" si="26"/>
        <v>0</v>
      </c>
      <c r="Z34" s="142">
        <f t="shared" si="27"/>
        <v>0</v>
      </c>
      <c r="AA34" s="142">
        <f t="shared" si="28"/>
        <v>0</v>
      </c>
      <c r="AB34" s="142">
        <f t="shared" si="29"/>
        <v>0</v>
      </c>
      <c r="AC34" s="142">
        <f t="shared" si="30"/>
        <v>0</v>
      </c>
      <c r="AD34" s="143"/>
      <c r="AE34" s="142">
        <f t="shared" si="0"/>
        <v>0</v>
      </c>
      <c r="AF34" s="142">
        <f t="shared" si="31"/>
        <v>0</v>
      </c>
      <c r="AG34" s="142">
        <f t="shared" si="32"/>
        <v>0</v>
      </c>
      <c r="AH34" s="142">
        <f t="shared" si="1"/>
        <v>0</v>
      </c>
      <c r="AI34" s="142">
        <f t="shared" si="2"/>
        <v>0</v>
      </c>
      <c r="AJ34" s="142">
        <f t="shared" si="3"/>
        <v>0</v>
      </c>
      <c r="AK34" s="142">
        <f t="shared" si="4"/>
        <v>0</v>
      </c>
      <c r="AL34" s="142">
        <f t="shared" si="5"/>
        <v>0</v>
      </c>
      <c r="AM34" s="142">
        <f t="shared" si="6"/>
        <v>0</v>
      </c>
      <c r="AN34" s="143"/>
      <c r="AO34" s="142">
        <f t="shared" si="33"/>
        <v>0</v>
      </c>
      <c r="AP34" s="142">
        <f t="shared" si="34"/>
        <v>0</v>
      </c>
      <c r="AQ34" s="142">
        <f t="shared" si="35"/>
        <v>0</v>
      </c>
      <c r="AR34" s="142">
        <f t="shared" si="36"/>
        <v>0</v>
      </c>
      <c r="AS34" s="142">
        <f t="shared" si="37"/>
        <v>0</v>
      </c>
      <c r="AT34" s="142">
        <f t="shared" si="38"/>
        <v>0</v>
      </c>
      <c r="AU34" s="142">
        <f t="shared" si="39"/>
        <v>0</v>
      </c>
      <c r="AV34" s="142">
        <f t="shared" si="40"/>
        <v>0</v>
      </c>
      <c r="AW34" s="142">
        <f t="shared" si="41"/>
        <v>0</v>
      </c>
      <c r="AX34" s="143"/>
      <c r="AY34" s="142">
        <f t="shared" si="42"/>
        <v>0</v>
      </c>
      <c r="AZ34" s="142">
        <f t="shared" si="43"/>
        <v>0</v>
      </c>
      <c r="BA34" s="142">
        <f t="shared" si="44"/>
        <v>0</v>
      </c>
      <c r="BB34" s="142">
        <f t="shared" si="45"/>
        <v>0</v>
      </c>
      <c r="BC34" s="142">
        <f t="shared" si="46"/>
        <v>0</v>
      </c>
      <c r="BD34" s="142">
        <f t="shared" si="47"/>
        <v>0</v>
      </c>
      <c r="BE34" s="142">
        <f t="shared" si="48"/>
        <v>0</v>
      </c>
      <c r="BF34" s="142">
        <f t="shared" si="49"/>
        <v>0</v>
      </c>
      <c r="BG34" s="142">
        <f t="shared" si="50"/>
        <v>0</v>
      </c>
      <c r="BH34" s="142"/>
      <c r="BI34" s="143">
        <f t="shared" si="7"/>
        <v>0</v>
      </c>
      <c r="BJ34" s="143">
        <f t="shared" si="8"/>
        <v>0</v>
      </c>
      <c r="BK34" s="143">
        <f t="shared" si="51"/>
        <v>0</v>
      </c>
      <c r="BL34" s="143">
        <f t="shared" si="52"/>
        <v>0</v>
      </c>
      <c r="BM34" s="143">
        <f t="shared" si="9"/>
        <v>0</v>
      </c>
      <c r="BN34" s="143">
        <f t="shared" si="10"/>
        <v>0</v>
      </c>
      <c r="BO34" s="143">
        <f t="shared" si="11"/>
        <v>0</v>
      </c>
      <c r="BP34" s="143">
        <f t="shared" si="12"/>
        <v>0</v>
      </c>
      <c r="BQ34" s="143">
        <f t="shared" si="13"/>
        <v>0</v>
      </c>
      <c r="BR34" s="143">
        <f t="shared" si="14"/>
        <v>0</v>
      </c>
      <c r="BS34" s="144"/>
      <c r="BT34" s="145">
        <f t="shared" si="15"/>
        <v>0</v>
      </c>
      <c r="BU34" s="145">
        <f t="shared" si="53"/>
        <v>0</v>
      </c>
      <c r="BV34" s="145">
        <f t="shared" si="54"/>
        <v>0</v>
      </c>
      <c r="BW34" s="145">
        <f t="shared" si="16"/>
        <v>0</v>
      </c>
      <c r="BX34" s="145">
        <f t="shared" si="17"/>
        <v>0</v>
      </c>
      <c r="BY34" s="145">
        <f t="shared" si="18"/>
        <v>0</v>
      </c>
      <c r="BZ34" s="145">
        <f t="shared" si="19"/>
        <v>0</v>
      </c>
      <c r="CA34" s="145">
        <f t="shared" si="20"/>
        <v>0</v>
      </c>
      <c r="CB34" s="145">
        <f t="shared" si="21"/>
        <v>0</v>
      </c>
    </row>
    <row r="35" spans="1:81" s="126" customFormat="1" ht="24" customHeight="1" x14ac:dyDescent="0.15">
      <c r="A35" s="139"/>
      <c r="B35" s="123"/>
      <c r="C35" s="397"/>
      <c r="D35" s="398"/>
      <c r="E35" s="391"/>
      <c r="F35" s="392"/>
      <c r="G35" s="392"/>
      <c r="H35" s="392"/>
      <c r="I35" s="392"/>
      <c r="J35" s="392"/>
      <c r="K35" s="570"/>
      <c r="L35" s="87"/>
      <c r="M35" s="88"/>
      <c r="N35" s="89"/>
      <c r="O35" s="394"/>
      <c r="P35" s="395"/>
      <c r="Q35" s="396"/>
      <c r="R35" s="140"/>
      <c r="S35" s="141" t="str">
        <f>IF(L35=$U$11,$U$11&amp;M35,IF(L35=$AE$11,$AE$11&amp;M35,IF(L35=AO8,AO8&amp;M35,IF(L35=$AY$9,$AY$9&amp;M35,IF(L35=BJ9,BJ9&amp;M35,IF(L35="","",$BJ$9&amp;M35))))))</f>
        <v/>
      </c>
      <c r="T35" s="141"/>
      <c r="U35" s="142">
        <f t="shared" si="22"/>
        <v>0</v>
      </c>
      <c r="V35" s="142">
        <f t="shared" si="23"/>
        <v>0</v>
      </c>
      <c r="W35" s="142">
        <f t="shared" si="24"/>
        <v>0</v>
      </c>
      <c r="X35" s="142">
        <f t="shared" si="25"/>
        <v>0</v>
      </c>
      <c r="Y35" s="142">
        <f t="shared" si="26"/>
        <v>0</v>
      </c>
      <c r="Z35" s="142">
        <f t="shared" si="27"/>
        <v>0</v>
      </c>
      <c r="AA35" s="142">
        <f t="shared" si="28"/>
        <v>0</v>
      </c>
      <c r="AB35" s="142">
        <f t="shared" si="29"/>
        <v>0</v>
      </c>
      <c r="AC35" s="142">
        <f t="shared" si="30"/>
        <v>0</v>
      </c>
      <c r="AD35" s="143"/>
      <c r="AE35" s="142">
        <f t="shared" si="0"/>
        <v>0</v>
      </c>
      <c r="AF35" s="142">
        <f t="shared" si="31"/>
        <v>0</v>
      </c>
      <c r="AG35" s="142">
        <f t="shared" si="32"/>
        <v>0</v>
      </c>
      <c r="AH35" s="142">
        <f t="shared" si="1"/>
        <v>0</v>
      </c>
      <c r="AI35" s="142">
        <f t="shared" si="2"/>
        <v>0</v>
      </c>
      <c r="AJ35" s="142">
        <f t="shared" si="3"/>
        <v>0</v>
      </c>
      <c r="AK35" s="142">
        <f t="shared" si="4"/>
        <v>0</v>
      </c>
      <c r="AL35" s="142">
        <f t="shared" si="5"/>
        <v>0</v>
      </c>
      <c r="AM35" s="142">
        <f t="shared" si="6"/>
        <v>0</v>
      </c>
      <c r="AN35" s="143"/>
      <c r="AO35" s="142">
        <f t="shared" si="33"/>
        <v>0</v>
      </c>
      <c r="AP35" s="142">
        <f t="shared" si="34"/>
        <v>0</v>
      </c>
      <c r="AQ35" s="142">
        <f t="shared" si="35"/>
        <v>0</v>
      </c>
      <c r="AR35" s="142">
        <f t="shared" si="36"/>
        <v>0</v>
      </c>
      <c r="AS35" s="142">
        <f t="shared" si="37"/>
        <v>0</v>
      </c>
      <c r="AT35" s="142">
        <f t="shared" si="38"/>
        <v>0</v>
      </c>
      <c r="AU35" s="142">
        <f t="shared" si="39"/>
        <v>0</v>
      </c>
      <c r="AV35" s="142">
        <f t="shared" si="40"/>
        <v>0</v>
      </c>
      <c r="AW35" s="142">
        <f t="shared" si="41"/>
        <v>0</v>
      </c>
      <c r="AX35" s="143"/>
      <c r="AY35" s="142">
        <f t="shared" si="42"/>
        <v>0</v>
      </c>
      <c r="AZ35" s="142">
        <f t="shared" si="43"/>
        <v>0</v>
      </c>
      <c r="BA35" s="142">
        <f t="shared" si="44"/>
        <v>0</v>
      </c>
      <c r="BB35" s="142">
        <f t="shared" si="45"/>
        <v>0</v>
      </c>
      <c r="BC35" s="142">
        <f t="shared" si="46"/>
        <v>0</v>
      </c>
      <c r="BD35" s="142">
        <f t="shared" si="47"/>
        <v>0</v>
      </c>
      <c r="BE35" s="142">
        <f t="shared" si="48"/>
        <v>0</v>
      </c>
      <c r="BF35" s="142">
        <f t="shared" si="49"/>
        <v>0</v>
      </c>
      <c r="BG35" s="142">
        <f t="shared" si="50"/>
        <v>0</v>
      </c>
      <c r="BH35" s="142"/>
      <c r="BI35" s="143">
        <f t="shared" si="7"/>
        <v>0</v>
      </c>
      <c r="BJ35" s="143">
        <f t="shared" si="8"/>
        <v>0</v>
      </c>
      <c r="BK35" s="143">
        <f t="shared" si="51"/>
        <v>0</v>
      </c>
      <c r="BL35" s="143">
        <f t="shared" si="52"/>
        <v>0</v>
      </c>
      <c r="BM35" s="143">
        <f t="shared" si="9"/>
        <v>0</v>
      </c>
      <c r="BN35" s="143">
        <f t="shared" si="10"/>
        <v>0</v>
      </c>
      <c r="BO35" s="143">
        <f t="shared" si="11"/>
        <v>0</v>
      </c>
      <c r="BP35" s="143">
        <f t="shared" si="12"/>
        <v>0</v>
      </c>
      <c r="BQ35" s="143">
        <f t="shared" si="13"/>
        <v>0</v>
      </c>
      <c r="BR35" s="143">
        <f t="shared" si="14"/>
        <v>0</v>
      </c>
      <c r="BS35" s="144"/>
      <c r="BT35" s="145">
        <f t="shared" si="15"/>
        <v>0</v>
      </c>
      <c r="BU35" s="145">
        <f t="shared" si="53"/>
        <v>0</v>
      </c>
      <c r="BV35" s="145">
        <f t="shared" si="54"/>
        <v>0</v>
      </c>
      <c r="BW35" s="145">
        <f t="shared" si="16"/>
        <v>0</v>
      </c>
      <c r="BX35" s="145">
        <f t="shared" si="17"/>
        <v>0</v>
      </c>
      <c r="BY35" s="145">
        <f t="shared" si="18"/>
        <v>0</v>
      </c>
      <c r="BZ35" s="145">
        <f t="shared" si="19"/>
        <v>0</v>
      </c>
      <c r="CA35" s="145">
        <f t="shared" si="20"/>
        <v>0</v>
      </c>
      <c r="CB35" s="145">
        <f t="shared" si="21"/>
        <v>0</v>
      </c>
    </row>
    <row r="36" spans="1:81" s="126" customFormat="1" ht="24" customHeight="1" x14ac:dyDescent="0.15">
      <c r="A36" s="139"/>
      <c r="B36" s="122"/>
      <c r="C36" s="397"/>
      <c r="D36" s="398"/>
      <c r="E36" s="391"/>
      <c r="F36" s="392"/>
      <c r="G36" s="392"/>
      <c r="H36" s="392"/>
      <c r="I36" s="392"/>
      <c r="J36" s="392"/>
      <c r="K36" s="570"/>
      <c r="L36" s="87"/>
      <c r="M36" s="88"/>
      <c r="N36" s="89"/>
      <c r="O36" s="394"/>
      <c r="P36" s="395"/>
      <c r="Q36" s="396"/>
      <c r="R36" s="140"/>
      <c r="S36" s="141" t="str">
        <f>IF(L36=$U$11,$U$11&amp;M36,IF(L36=$AE$11,$AE$11&amp;M36,IF(L36=AO8,AO8&amp;M36,IF(L36=$AY$9,$AY$9&amp;M36,IF(L36=BJ9,BJ9&amp;M36,IF(L36="","",$BJ$9&amp;M36))))))</f>
        <v/>
      </c>
      <c r="T36" s="141"/>
      <c r="U36" s="142">
        <f t="shared" si="22"/>
        <v>0</v>
      </c>
      <c r="V36" s="142">
        <f t="shared" si="23"/>
        <v>0</v>
      </c>
      <c r="W36" s="142">
        <f t="shared" si="24"/>
        <v>0</v>
      </c>
      <c r="X36" s="142">
        <f t="shared" si="25"/>
        <v>0</v>
      </c>
      <c r="Y36" s="142">
        <f t="shared" si="26"/>
        <v>0</v>
      </c>
      <c r="Z36" s="142">
        <f t="shared" si="27"/>
        <v>0</v>
      </c>
      <c r="AA36" s="142">
        <f t="shared" si="28"/>
        <v>0</v>
      </c>
      <c r="AB36" s="142">
        <f t="shared" si="29"/>
        <v>0</v>
      </c>
      <c r="AC36" s="142">
        <f t="shared" si="30"/>
        <v>0</v>
      </c>
      <c r="AD36" s="143"/>
      <c r="AE36" s="142">
        <f t="shared" si="0"/>
        <v>0</v>
      </c>
      <c r="AF36" s="142">
        <f t="shared" si="31"/>
        <v>0</v>
      </c>
      <c r="AG36" s="142">
        <f t="shared" si="32"/>
        <v>0</v>
      </c>
      <c r="AH36" s="142">
        <f t="shared" si="1"/>
        <v>0</v>
      </c>
      <c r="AI36" s="142">
        <f t="shared" si="2"/>
        <v>0</v>
      </c>
      <c r="AJ36" s="142">
        <f t="shared" si="3"/>
        <v>0</v>
      </c>
      <c r="AK36" s="142">
        <f t="shared" si="4"/>
        <v>0</v>
      </c>
      <c r="AL36" s="142">
        <f t="shared" si="5"/>
        <v>0</v>
      </c>
      <c r="AM36" s="142">
        <f t="shared" si="6"/>
        <v>0</v>
      </c>
      <c r="AN36" s="143"/>
      <c r="AO36" s="142">
        <f t="shared" si="33"/>
        <v>0</v>
      </c>
      <c r="AP36" s="142">
        <f t="shared" si="34"/>
        <v>0</v>
      </c>
      <c r="AQ36" s="142">
        <f t="shared" si="35"/>
        <v>0</v>
      </c>
      <c r="AR36" s="142">
        <f t="shared" si="36"/>
        <v>0</v>
      </c>
      <c r="AS36" s="142">
        <f t="shared" si="37"/>
        <v>0</v>
      </c>
      <c r="AT36" s="142">
        <f t="shared" si="38"/>
        <v>0</v>
      </c>
      <c r="AU36" s="142">
        <f t="shared" si="39"/>
        <v>0</v>
      </c>
      <c r="AV36" s="142">
        <f t="shared" si="40"/>
        <v>0</v>
      </c>
      <c r="AW36" s="142">
        <f t="shared" si="41"/>
        <v>0</v>
      </c>
      <c r="AX36" s="143"/>
      <c r="AY36" s="142">
        <f t="shared" si="42"/>
        <v>0</v>
      </c>
      <c r="AZ36" s="142">
        <f t="shared" si="43"/>
        <v>0</v>
      </c>
      <c r="BA36" s="142">
        <f t="shared" si="44"/>
        <v>0</v>
      </c>
      <c r="BB36" s="142">
        <f t="shared" si="45"/>
        <v>0</v>
      </c>
      <c r="BC36" s="142">
        <f t="shared" si="46"/>
        <v>0</v>
      </c>
      <c r="BD36" s="142">
        <f t="shared" si="47"/>
        <v>0</v>
      </c>
      <c r="BE36" s="142">
        <f t="shared" si="48"/>
        <v>0</v>
      </c>
      <c r="BF36" s="142">
        <f t="shared" si="49"/>
        <v>0</v>
      </c>
      <c r="BG36" s="142">
        <f t="shared" si="50"/>
        <v>0</v>
      </c>
      <c r="BH36" s="142"/>
      <c r="BI36" s="143">
        <f t="shared" si="7"/>
        <v>0</v>
      </c>
      <c r="BJ36" s="143">
        <f t="shared" si="8"/>
        <v>0</v>
      </c>
      <c r="BK36" s="143">
        <f t="shared" si="51"/>
        <v>0</v>
      </c>
      <c r="BL36" s="143">
        <f t="shared" si="52"/>
        <v>0</v>
      </c>
      <c r="BM36" s="143">
        <f t="shared" si="9"/>
        <v>0</v>
      </c>
      <c r="BN36" s="143">
        <f t="shared" si="10"/>
        <v>0</v>
      </c>
      <c r="BO36" s="143">
        <f t="shared" si="11"/>
        <v>0</v>
      </c>
      <c r="BP36" s="143">
        <f t="shared" si="12"/>
        <v>0</v>
      </c>
      <c r="BQ36" s="143">
        <f t="shared" si="13"/>
        <v>0</v>
      </c>
      <c r="BR36" s="143">
        <f t="shared" si="14"/>
        <v>0</v>
      </c>
      <c r="BS36" s="144"/>
      <c r="BT36" s="145">
        <f t="shared" si="15"/>
        <v>0</v>
      </c>
      <c r="BU36" s="145">
        <f t="shared" si="53"/>
        <v>0</v>
      </c>
      <c r="BV36" s="145">
        <f t="shared" si="54"/>
        <v>0</v>
      </c>
      <c r="BW36" s="145">
        <f t="shared" si="16"/>
        <v>0</v>
      </c>
      <c r="BX36" s="145">
        <f t="shared" si="17"/>
        <v>0</v>
      </c>
      <c r="BY36" s="145">
        <f t="shared" si="18"/>
        <v>0</v>
      </c>
      <c r="BZ36" s="145">
        <f t="shared" si="19"/>
        <v>0</v>
      </c>
      <c r="CA36" s="145">
        <f t="shared" si="20"/>
        <v>0</v>
      </c>
      <c r="CB36" s="145">
        <f t="shared" si="21"/>
        <v>0</v>
      </c>
    </row>
    <row r="37" spans="1:81" s="126" customFormat="1" ht="24" customHeight="1" x14ac:dyDescent="0.15">
      <c r="A37" s="139"/>
      <c r="B37" s="122"/>
      <c r="C37" s="397"/>
      <c r="D37" s="398"/>
      <c r="E37" s="391"/>
      <c r="F37" s="392"/>
      <c r="G37" s="392"/>
      <c r="H37" s="392"/>
      <c r="I37" s="392"/>
      <c r="J37" s="392"/>
      <c r="K37" s="570"/>
      <c r="L37" s="87"/>
      <c r="M37" s="88"/>
      <c r="N37" s="89"/>
      <c r="O37" s="394"/>
      <c r="P37" s="395"/>
      <c r="Q37" s="396"/>
      <c r="R37" s="140"/>
      <c r="S37" s="141" t="str">
        <f>IF(L37=$U$11,$U$11&amp;M37,IF(L37=$AE$11,$AE$11&amp;M37,IF(L37=AO8,AO8&amp;M37,IF(L37=$AY$9,$AY$9&amp;M37,IF(L37=BJ9,BJ9&amp;M37,IF(L37="","",$BJ$9&amp;M37))))))</f>
        <v/>
      </c>
      <c r="T37" s="141"/>
      <c r="U37" s="142">
        <f t="shared" si="22"/>
        <v>0</v>
      </c>
      <c r="V37" s="142">
        <f t="shared" si="23"/>
        <v>0</v>
      </c>
      <c r="W37" s="142">
        <f t="shared" si="24"/>
        <v>0</v>
      </c>
      <c r="X37" s="142">
        <f t="shared" si="25"/>
        <v>0</v>
      </c>
      <c r="Y37" s="142">
        <f t="shared" si="26"/>
        <v>0</v>
      </c>
      <c r="Z37" s="142">
        <f t="shared" si="27"/>
        <v>0</v>
      </c>
      <c r="AA37" s="142">
        <f t="shared" si="28"/>
        <v>0</v>
      </c>
      <c r="AB37" s="142">
        <f t="shared" si="29"/>
        <v>0</v>
      </c>
      <c r="AC37" s="142">
        <f t="shared" si="30"/>
        <v>0</v>
      </c>
      <c r="AD37" s="143"/>
      <c r="AE37" s="142">
        <f t="shared" si="0"/>
        <v>0</v>
      </c>
      <c r="AF37" s="142">
        <f t="shared" si="31"/>
        <v>0</v>
      </c>
      <c r="AG37" s="142">
        <f t="shared" si="32"/>
        <v>0</v>
      </c>
      <c r="AH37" s="142">
        <f t="shared" si="1"/>
        <v>0</v>
      </c>
      <c r="AI37" s="142">
        <f t="shared" si="2"/>
        <v>0</v>
      </c>
      <c r="AJ37" s="142">
        <f t="shared" si="3"/>
        <v>0</v>
      </c>
      <c r="AK37" s="142">
        <f t="shared" si="4"/>
        <v>0</v>
      </c>
      <c r="AL37" s="142">
        <f t="shared" si="5"/>
        <v>0</v>
      </c>
      <c r="AM37" s="142">
        <f t="shared" si="6"/>
        <v>0</v>
      </c>
      <c r="AN37" s="143"/>
      <c r="AO37" s="142">
        <f t="shared" si="33"/>
        <v>0</v>
      </c>
      <c r="AP37" s="142">
        <f t="shared" si="34"/>
        <v>0</v>
      </c>
      <c r="AQ37" s="142">
        <f t="shared" si="35"/>
        <v>0</v>
      </c>
      <c r="AR37" s="142">
        <f t="shared" si="36"/>
        <v>0</v>
      </c>
      <c r="AS37" s="142">
        <f t="shared" si="37"/>
        <v>0</v>
      </c>
      <c r="AT37" s="142">
        <f t="shared" si="38"/>
        <v>0</v>
      </c>
      <c r="AU37" s="142">
        <f t="shared" si="39"/>
        <v>0</v>
      </c>
      <c r="AV37" s="142">
        <f t="shared" si="40"/>
        <v>0</v>
      </c>
      <c r="AW37" s="142">
        <f t="shared" si="41"/>
        <v>0</v>
      </c>
      <c r="AX37" s="143"/>
      <c r="AY37" s="142">
        <f t="shared" si="42"/>
        <v>0</v>
      </c>
      <c r="AZ37" s="142">
        <f t="shared" si="43"/>
        <v>0</v>
      </c>
      <c r="BA37" s="142">
        <f t="shared" si="44"/>
        <v>0</v>
      </c>
      <c r="BB37" s="142">
        <f t="shared" si="45"/>
        <v>0</v>
      </c>
      <c r="BC37" s="142">
        <f t="shared" si="46"/>
        <v>0</v>
      </c>
      <c r="BD37" s="142">
        <f t="shared" si="47"/>
        <v>0</v>
      </c>
      <c r="BE37" s="142">
        <f t="shared" si="48"/>
        <v>0</v>
      </c>
      <c r="BF37" s="142">
        <f t="shared" si="49"/>
        <v>0</v>
      </c>
      <c r="BG37" s="142">
        <f t="shared" si="50"/>
        <v>0</v>
      </c>
      <c r="BH37" s="142"/>
      <c r="BI37" s="143">
        <f t="shared" si="7"/>
        <v>0</v>
      </c>
      <c r="BJ37" s="143">
        <f t="shared" si="8"/>
        <v>0</v>
      </c>
      <c r="BK37" s="143">
        <f t="shared" si="51"/>
        <v>0</v>
      </c>
      <c r="BL37" s="143">
        <f t="shared" si="52"/>
        <v>0</v>
      </c>
      <c r="BM37" s="143">
        <f t="shared" si="9"/>
        <v>0</v>
      </c>
      <c r="BN37" s="143">
        <f t="shared" si="10"/>
        <v>0</v>
      </c>
      <c r="BO37" s="143">
        <f t="shared" si="11"/>
        <v>0</v>
      </c>
      <c r="BP37" s="143">
        <f t="shared" si="12"/>
        <v>0</v>
      </c>
      <c r="BQ37" s="143">
        <f t="shared" si="13"/>
        <v>0</v>
      </c>
      <c r="BR37" s="143">
        <f t="shared" si="14"/>
        <v>0</v>
      </c>
      <c r="BS37" s="144"/>
      <c r="BT37" s="145">
        <f t="shared" si="15"/>
        <v>0</v>
      </c>
      <c r="BU37" s="145">
        <f t="shared" si="53"/>
        <v>0</v>
      </c>
      <c r="BV37" s="145">
        <f t="shared" si="54"/>
        <v>0</v>
      </c>
      <c r="BW37" s="145">
        <f t="shared" si="16"/>
        <v>0</v>
      </c>
      <c r="BX37" s="145">
        <f t="shared" si="17"/>
        <v>0</v>
      </c>
      <c r="BY37" s="145">
        <f t="shared" si="18"/>
        <v>0</v>
      </c>
      <c r="BZ37" s="145">
        <f t="shared" si="19"/>
        <v>0</v>
      </c>
      <c r="CA37" s="145">
        <f t="shared" si="20"/>
        <v>0</v>
      </c>
      <c r="CB37" s="145">
        <f t="shared" si="21"/>
        <v>0</v>
      </c>
    </row>
    <row r="38" spans="1:81" s="126" customFormat="1" ht="24" customHeight="1" x14ac:dyDescent="0.15">
      <c r="A38" s="139"/>
      <c r="B38" s="123"/>
      <c r="C38" s="397"/>
      <c r="D38" s="398"/>
      <c r="E38" s="391"/>
      <c r="F38" s="392"/>
      <c r="G38" s="392"/>
      <c r="H38" s="392"/>
      <c r="I38" s="392"/>
      <c r="J38" s="392"/>
      <c r="K38" s="570"/>
      <c r="L38" s="87"/>
      <c r="M38" s="88"/>
      <c r="N38" s="89"/>
      <c r="O38" s="394"/>
      <c r="P38" s="395"/>
      <c r="Q38" s="396"/>
      <c r="R38" s="140"/>
      <c r="S38" s="141" t="str">
        <f>IF(L38=$U$11,$U$11&amp;M38,IF(L38=$AE$11,$AE$11&amp;M38,IF(L38=AO8,AO8&amp;M38,IF(L38=$AY$9,$AY$9&amp;M38,IF(L38=BJ9,BJ9&amp;M38,IF(L38="","",$BJ$9&amp;M38))))))</f>
        <v/>
      </c>
      <c r="T38" s="141"/>
      <c r="U38" s="142">
        <f t="shared" si="22"/>
        <v>0</v>
      </c>
      <c r="V38" s="142">
        <f t="shared" si="23"/>
        <v>0</v>
      </c>
      <c r="W38" s="142">
        <f t="shared" si="24"/>
        <v>0</v>
      </c>
      <c r="X38" s="142">
        <f t="shared" si="25"/>
        <v>0</v>
      </c>
      <c r="Y38" s="142">
        <f t="shared" si="26"/>
        <v>0</v>
      </c>
      <c r="Z38" s="142">
        <f t="shared" si="27"/>
        <v>0</v>
      </c>
      <c r="AA38" s="142">
        <f t="shared" si="28"/>
        <v>0</v>
      </c>
      <c r="AB38" s="142">
        <f t="shared" si="29"/>
        <v>0</v>
      </c>
      <c r="AC38" s="142">
        <f t="shared" si="30"/>
        <v>0</v>
      </c>
      <c r="AD38" s="143"/>
      <c r="AE38" s="142">
        <f t="shared" si="0"/>
        <v>0</v>
      </c>
      <c r="AF38" s="142">
        <f t="shared" si="31"/>
        <v>0</v>
      </c>
      <c r="AG38" s="142">
        <f t="shared" si="32"/>
        <v>0</v>
      </c>
      <c r="AH38" s="142">
        <f t="shared" si="1"/>
        <v>0</v>
      </c>
      <c r="AI38" s="142">
        <f t="shared" si="2"/>
        <v>0</v>
      </c>
      <c r="AJ38" s="142">
        <f t="shared" si="3"/>
        <v>0</v>
      </c>
      <c r="AK38" s="142">
        <f t="shared" si="4"/>
        <v>0</v>
      </c>
      <c r="AL38" s="142">
        <f t="shared" si="5"/>
        <v>0</v>
      </c>
      <c r="AM38" s="142">
        <f t="shared" si="6"/>
        <v>0</v>
      </c>
      <c r="AN38" s="143"/>
      <c r="AO38" s="142">
        <f t="shared" si="33"/>
        <v>0</v>
      </c>
      <c r="AP38" s="142">
        <f t="shared" si="34"/>
        <v>0</v>
      </c>
      <c r="AQ38" s="142">
        <f t="shared" si="35"/>
        <v>0</v>
      </c>
      <c r="AR38" s="142">
        <f t="shared" si="36"/>
        <v>0</v>
      </c>
      <c r="AS38" s="142">
        <f t="shared" si="37"/>
        <v>0</v>
      </c>
      <c r="AT38" s="142">
        <f t="shared" si="38"/>
        <v>0</v>
      </c>
      <c r="AU38" s="142">
        <f t="shared" si="39"/>
        <v>0</v>
      </c>
      <c r="AV38" s="142">
        <f t="shared" si="40"/>
        <v>0</v>
      </c>
      <c r="AW38" s="142">
        <f t="shared" si="41"/>
        <v>0</v>
      </c>
      <c r="AX38" s="143"/>
      <c r="AY38" s="142">
        <f t="shared" si="42"/>
        <v>0</v>
      </c>
      <c r="AZ38" s="142">
        <f t="shared" si="43"/>
        <v>0</v>
      </c>
      <c r="BA38" s="142">
        <f t="shared" si="44"/>
        <v>0</v>
      </c>
      <c r="BB38" s="142">
        <f t="shared" si="45"/>
        <v>0</v>
      </c>
      <c r="BC38" s="142">
        <f t="shared" si="46"/>
        <v>0</v>
      </c>
      <c r="BD38" s="142">
        <f t="shared" si="47"/>
        <v>0</v>
      </c>
      <c r="BE38" s="142">
        <f t="shared" si="48"/>
        <v>0</v>
      </c>
      <c r="BF38" s="142">
        <f t="shared" si="49"/>
        <v>0</v>
      </c>
      <c r="BG38" s="142">
        <f t="shared" si="50"/>
        <v>0</v>
      </c>
      <c r="BH38" s="142"/>
      <c r="BI38" s="143">
        <f t="shared" si="7"/>
        <v>0</v>
      </c>
      <c r="BJ38" s="143">
        <f t="shared" si="8"/>
        <v>0</v>
      </c>
      <c r="BK38" s="143">
        <f t="shared" si="51"/>
        <v>0</v>
      </c>
      <c r="BL38" s="143">
        <f t="shared" si="52"/>
        <v>0</v>
      </c>
      <c r="BM38" s="143">
        <f t="shared" si="9"/>
        <v>0</v>
      </c>
      <c r="BN38" s="143">
        <f t="shared" si="10"/>
        <v>0</v>
      </c>
      <c r="BO38" s="143">
        <f t="shared" si="11"/>
        <v>0</v>
      </c>
      <c r="BP38" s="143">
        <f t="shared" si="12"/>
        <v>0</v>
      </c>
      <c r="BQ38" s="143">
        <f t="shared" si="13"/>
        <v>0</v>
      </c>
      <c r="BR38" s="143">
        <f t="shared" si="14"/>
        <v>0</v>
      </c>
      <c r="BS38" s="144"/>
      <c r="BT38" s="145">
        <f t="shared" si="15"/>
        <v>0</v>
      </c>
      <c r="BU38" s="145">
        <f t="shared" si="53"/>
        <v>0</v>
      </c>
      <c r="BV38" s="145">
        <f t="shared" si="54"/>
        <v>0</v>
      </c>
      <c r="BW38" s="145">
        <f t="shared" si="16"/>
        <v>0</v>
      </c>
      <c r="BX38" s="145">
        <f t="shared" si="17"/>
        <v>0</v>
      </c>
      <c r="BY38" s="145">
        <f t="shared" si="18"/>
        <v>0</v>
      </c>
      <c r="BZ38" s="145">
        <f t="shared" si="19"/>
        <v>0</v>
      </c>
      <c r="CA38" s="145">
        <f t="shared" si="20"/>
        <v>0</v>
      </c>
      <c r="CB38" s="145">
        <f t="shared" si="21"/>
        <v>0</v>
      </c>
    </row>
    <row r="39" spans="1:81" s="126" customFormat="1" ht="24" customHeight="1" x14ac:dyDescent="0.15">
      <c r="A39" s="139"/>
      <c r="B39" s="122"/>
      <c r="C39" s="397"/>
      <c r="D39" s="398"/>
      <c r="E39" s="391"/>
      <c r="F39" s="392"/>
      <c r="G39" s="392"/>
      <c r="H39" s="392"/>
      <c r="I39" s="392"/>
      <c r="J39" s="392"/>
      <c r="K39" s="570"/>
      <c r="L39" s="87"/>
      <c r="M39" s="88"/>
      <c r="N39" s="89"/>
      <c r="O39" s="394"/>
      <c r="P39" s="395"/>
      <c r="Q39" s="396"/>
      <c r="R39" s="140"/>
      <c r="S39" s="141" t="str">
        <f>IF(L39=$U$11,$U$11&amp;M39,IF(L39=$AE$11,$AE$11&amp;M39,IF(L39=AO8,AO8&amp;M39,IF(L39=$AY$9,$AY$9&amp;M39,IF(L39=BJ9,BJ9&amp;M39,IF(L39="","",$BJ$9&amp;M39))))))</f>
        <v/>
      </c>
      <c r="T39" s="141"/>
      <c r="U39" s="142">
        <f t="shared" si="22"/>
        <v>0</v>
      </c>
      <c r="V39" s="142">
        <f t="shared" si="23"/>
        <v>0</v>
      </c>
      <c r="W39" s="142">
        <f t="shared" si="24"/>
        <v>0</v>
      </c>
      <c r="X39" s="142">
        <f t="shared" si="25"/>
        <v>0</v>
      </c>
      <c r="Y39" s="142">
        <f t="shared" si="26"/>
        <v>0</v>
      </c>
      <c r="Z39" s="142">
        <f t="shared" si="27"/>
        <v>0</v>
      </c>
      <c r="AA39" s="142">
        <f t="shared" si="28"/>
        <v>0</v>
      </c>
      <c r="AB39" s="142">
        <f t="shared" si="29"/>
        <v>0</v>
      </c>
      <c r="AC39" s="142">
        <f t="shared" si="30"/>
        <v>0</v>
      </c>
      <c r="AD39" s="143"/>
      <c r="AE39" s="142">
        <f t="shared" si="0"/>
        <v>0</v>
      </c>
      <c r="AF39" s="142">
        <f t="shared" si="31"/>
        <v>0</v>
      </c>
      <c r="AG39" s="142">
        <f t="shared" si="32"/>
        <v>0</v>
      </c>
      <c r="AH39" s="142">
        <f t="shared" si="1"/>
        <v>0</v>
      </c>
      <c r="AI39" s="142">
        <f t="shared" si="2"/>
        <v>0</v>
      </c>
      <c r="AJ39" s="142">
        <f t="shared" si="3"/>
        <v>0</v>
      </c>
      <c r="AK39" s="142">
        <f t="shared" si="4"/>
        <v>0</v>
      </c>
      <c r="AL39" s="142">
        <f t="shared" si="5"/>
        <v>0</v>
      </c>
      <c r="AM39" s="142">
        <f t="shared" si="6"/>
        <v>0</v>
      </c>
      <c r="AN39" s="143"/>
      <c r="AO39" s="142">
        <f t="shared" si="33"/>
        <v>0</v>
      </c>
      <c r="AP39" s="142">
        <f t="shared" si="34"/>
        <v>0</v>
      </c>
      <c r="AQ39" s="142">
        <f t="shared" si="35"/>
        <v>0</v>
      </c>
      <c r="AR39" s="142">
        <f t="shared" si="36"/>
        <v>0</v>
      </c>
      <c r="AS39" s="142">
        <f t="shared" si="37"/>
        <v>0</v>
      </c>
      <c r="AT39" s="142">
        <f t="shared" si="38"/>
        <v>0</v>
      </c>
      <c r="AU39" s="142">
        <f t="shared" si="39"/>
        <v>0</v>
      </c>
      <c r="AV39" s="142">
        <f t="shared" si="40"/>
        <v>0</v>
      </c>
      <c r="AW39" s="142">
        <f t="shared" si="41"/>
        <v>0</v>
      </c>
      <c r="AX39" s="143"/>
      <c r="AY39" s="142">
        <f t="shared" si="42"/>
        <v>0</v>
      </c>
      <c r="AZ39" s="142">
        <f t="shared" si="43"/>
        <v>0</v>
      </c>
      <c r="BA39" s="142">
        <f t="shared" si="44"/>
        <v>0</v>
      </c>
      <c r="BB39" s="142">
        <f t="shared" si="45"/>
        <v>0</v>
      </c>
      <c r="BC39" s="142">
        <f t="shared" si="46"/>
        <v>0</v>
      </c>
      <c r="BD39" s="142">
        <f t="shared" si="47"/>
        <v>0</v>
      </c>
      <c r="BE39" s="142">
        <f t="shared" si="48"/>
        <v>0</v>
      </c>
      <c r="BF39" s="142">
        <f t="shared" si="49"/>
        <v>0</v>
      </c>
      <c r="BG39" s="142">
        <f t="shared" si="50"/>
        <v>0</v>
      </c>
      <c r="BH39" s="142"/>
      <c r="BI39" s="143">
        <f t="shared" si="7"/>
        <v>0</v>
      </c>
      <c r="BJ39" s="143">
        <f t="shared" si="8"/>
        <v>0</v>
      </c>
      <c r="BK39" s="143">
        <f t="shared" si="51"/>
        <v>0</v>
      </c>
      <c r="BL39" s="143">
        <f t="shared" si="52"/>
        <v>0</v>
      </c>
      <c r="BM39" s="143">
        <f t="shared" si="9"/>
        <v>0</v>
      </c>
      <c r="BN39" s="143">
        <f t="shared" si="10"/>
        <v>0</v>
      </c>
      <c r="BO39" s="143">
        <f t="shared" si="11"/>
        <v>0</v>
      </c>
      <c r="BP39" s="143">
        <f t="shared" si="12"/>
        <v>0</v>
      </c>
      <c r="BQ39" s="143">
        <f t="shared" si="13"/>
        <v>0</v>
      </c>
      <c r="BR39" s="143">
        <f t="shared" si="14"/>
        <v>0</v>
      </c>
      <c r="BS39" s="144"/>
      <c r="BT39" s="145">
        <f t="shared" si="15"/>
        <v>0</v>
      </c>
      <c r="BU39" s="145">
        <f t="shared" si="53"/>
        <v>0</v>
      </c>
      <c r="BV39" s="145">
        <f t="shared" si="54"/>
        <v>0</v>
      </c>
      <c r="BW39" s="145">
        <f t="shared" si="16"/>
        <v>0</v>
      </c>
      <c r="BX39" s="145">
        <f t="shared" si="17"/>
        <v>0</v>
      </c>
      <c r="BY39" s="145">
        <f t="shared" si="18"/>
        <v>0</v>
      </c>
      <c r="BZ39" s="145">
        <f t="shared" si="19"/>
        <v>0</v>
      </c>
      <c r="CA39" s="145">
        <f t="shared" si="20"/>
        <v>0</v>
      </c>
      <c r="CB39" s="145">
        <f t="shared" si="21"/>
        <v>0</v>
      </c>
    </row>
    <row r="40" spans="1:81" s="126" customFormat="1" ht="24" customHeight="1" x14ac:dyDescent="0.15">
      <c r="A40" s="139"/>
      <c r="B40" s="124"/>
      <c r="C40" s="397"/>
      <c r="D40" s="398"/>
      <c r="E40" s="391"/>
      <c r="F40" s="392"/>
      <c r="G40" s="392"/>
      <c r="H40" s="392"/>
      <c r="I40" s="392"/>
      <c r="J40" s="392"/>
      <c r="K40" s="570"/>
      <c r="L40" s="93"/>
      <c r="M40" s="88"/>
      <c r="N40" s="198"/>
      <c r="O40" s="394"/>
      <c r="P40" s="395"/>
      <c r="Q40" s="396"/>
      <c r="R40" s="146"/>
      <c r="S40" s="147"/>
      <c r="T40" s="147"/>
      <c r="U40" s="142">
        <f t="shared" si="22"/>
        <v>0</v>
      </c>
      <c r="V40" s="142">
        <f t="shared" si="23"/>
        <v>0</v>
      </c>
      <c r="W40" s="142">
        <f t="shared" si="24"/>
        <v>0</v>
      </c>
      <c r="X40" s="142">
        <f t="shared" si="25"/>
        <v>0</v>
      </c>
      <c r="Y40" s="142">
        <f t="shared" si="26"/>
        <v>0</v>
      </c>
      <c r="Z40" s="142">
        <f t="shared" si="27"/>
        <v>0</v>
      </c>
      <c r="AA40" s="142">
        <f t="shared" si="28"/>
        <v>0</v>
      </c>
      <c r="AB40" s="142">
        <f t="shared" si="29"/>
        <v>0</v>
      </c>
      <c r="AC40" s="142">
        <f t="shared" si="30"/>
        <v>0</v>
      </c>
      <c r="AD40" s="143"/>
      <c r="AE40" s="142">
        <f t="shared" si="0"/>
        <v>0</v>
      </c>
      <c r="AF40" s="142">
        <f t="shared" si="31"/>
        <v>0</v>
      </c>
      <c r="AG40" s="142">
        <f t="shared" si="32"/>
        <v>0</v>
      </c>
      <c r="AH40" s="142">
        <f t="shared" si="1"/>
        <v>0</v>
      </c>
      <c r="AI40" s="142">
        <f t="shared" si="2"/>
        <v>0</v>
      </c>
      <c r="AJ40" s="142">
        <f t="shared" si="3"/>
        <v>0</v>
      </c>
      <c r="AK40" s="142">
        <f t="shared" si="4"/>
        <v>0</v>
      </c>
      <c r="AL40" s="142">
        <f t="shared" si="5"/>
        <v>0</v>
      </c>
      <c r="AM40" s="142">
        <f t="shared" si="6"/>
        <v>0</v>
      </c>
      <c r="AN40" s="143"/>
      <c r="AO40" s="142">
        <f t="shared" si="33"/>
        <v>0</v>
      </c>
      <c r="AP40" s="142">
        <f t="shared" si="34"/>
        <v>0</v>
      </c>
      <c r="AQ40" s="142">
        <f t="shared" si="35"/>
        <v>0</v>
      </c>
      <c r="AR40" s="142">
        <f t="shared" si="36"/>
        <v>0</v>
      </c>
      <c r="AS40" s="142">
        <f t="shared" si="37"/>
        <v>0</v>
      </c>
      <c r="AT40" s="142">
        <f t="shared" si="38"/>
        <v>0</v>
      </c>
      <c r="AU40" s="142">
        <f t="shared" si="39"/>
        <v>0</v>
      </c>
      <c r="AV40" s="142">
        <f t="shared" si="40"/>
        <v>0</v>
      </c>
      <c r="AW40" s="142">
        <f t="shared" si="41"/>
        <v>0</v>
      </c>
      <c r="AX40" s="143"/>
      <c r="AY40" s="142">
        <f t="shared" si="42"/>
        <v>0</v>
      </c>
      <c r="AZ40" s="142">
        <f t="shared" si="43"/>
        <v>0</v>
      </c>
      <c r="BA40" s="142">
        <f t="shared" si="44"/>
        <v>0</v>
      </c>
      <c r="BB40" s="142">
        <f t="shared" si="45"/>
        <v>0</v>
      </c>
      <c r="BC40" s="142">
        <f t="shared" si="46"/>
        <v>0</v>
      </c>
      <c r="BD40" s="142">
        <f t="shared" si="47"/>
        <v>0</v>
      </c>
      <c r="BE40" s="142">
        <f t="shared" si="48"/>
        <v>0</v>
      </c>
      <c r="BF40" s="142">
        <f t="shared" si="49"/>
        <v>0</v>
      </c>
      <c r="BG40" s="142">
        <f t="shared" si="50"/>
        <v>0</v>
      </c>
      <c r="BH40" s="142"/>
      <c r="BI40" s="143">
        <f t="shared" si="7"/>
        <v>0</v>
      </c>
      <c r="BJ40" s="143">
        <f t="shared" si="8"/>
        <v>0</v>
      </c>
      <c r="BK40" s="143">
        <f t="shared" si="51"/>
        <v>0</v>
      </c>
      <c r="BL40" s="143">
        <f t="shared" si="52"/>
        <v>0</v>
      </c>
      <c r="BM40" s="143">
        <f t="shared" si="9"/>
        <v>0</v>
      </c>
      <c r="BN40" s="143">
        <f t="shared" si="10"/>
        <v>0</v>
      </c>
      <c r="BO40" s="143">
        <f t="shared" si="11"/>
        <v>0</v>
      </c>
      <c r="BP40" s="143">
        <f t="shared" si="12"/>
        <v>0</v>
      </c>
      <c r="BQ40" s="143">
        <f t="shared" si="13"/>
        <v>0</v>
      </c>
      <c r="BR40" s="143">
        <f t="shared" si="14"/>
        <v>0</v>
      </c>
      <c r="BS40" s="144"/>
      <c r="BT40" s="145">
        <f t="shared" si="15"/>
        <v>0</v>
      </c>
      <c r="BU40" s="145">
        <f t="shared" si="53"/>
        <v>0</v>
      </c>
      <c r="BV40" s="145">
        <f t="shared" si="54"/>
        <v>0</v>
      </c>
      <c r="BW40" s="145">
        <f t="shared" si="16"/>
        <v>0</v>
      </c>
      <c r="BX40" s="145">
        <f t="shared" si="17"/>
        <v>0</v>
      </c>
      <c r="BY40" s="145">
        <f t="shared" si="18"/>
        <v>0</v>
      </c>
      <c r="BZ40" s="145">
        <f t="shared" si="19"/>
        <v>0</v>
      </c>
      <c r="CA40" s="145">
        <f t="shared" si="20"/>
        <v>0</v>
      </c>
      <c r="CB40" s="145">
        <f t="shared" si="21"/>
        <v>0</v>
      </c>
    </row>
    <row r="41" spans="1:81" s="126" customFormat="1" ht="24" customHeight="1" x14ac:dyDescent="0.15">
      <c r="A41" s="139"/>
      <c r="B41" s="124"/>
      <c r="C41" s="397"/>
      <c r="D41" s="398"/>
      <c r="E41" s="391"/>
      <c r="F41" s="392"/>
      <c r="G41" s="392"/>
      <c r="H41" s="392"/>
      <c r="I41" s="392"/>
      <c r="J41" s="392"/>
      <c r="K41" s="570"/>
      <c r="L41" s="93"/>
      <c r="M41" s="88"/>
      <c r="N41" s="198"/>
      <c r="O41" s="394"/>
      <c r="P41" s="395"/>
      <c r="Q41" s="396"/>
      <c r="R41" s="146"/>
      <c r="S41" s="94" t="s">
        <v>82</v>
      </c>
      <c r="T41" s="95"/>
      <c r="U41" s="142">
        <f t="shared" si="22"/>
        <v>0</v>
      </c>
      <c r="V41" s="142">
        <f t="shared" si="23"/>
        <v>0</v>
      </c>
      <c r="W41" s="142">
        <f t="shared" si="24"/>
        <v>0</v>
      </c>
      <c r="X41" s="142">
        <f t="shared" si="25"/>
        <v>0</v>
      </c>
      <c r="Y41" s="142">
        <f t="shared" si="26"/>
        <v>0</v>
      </c>
      <c r="Z41" s="142">
        <f t="shared" si="27"/>
        <v>0</v>
      </c>
      <c r="AA41" s="142">
        <f t="shared" si="28"/>
        <v>0</v>
      </c>
      <c r="AB41" s="142">
        <f t="shared" si="29"/>
        <v>0</v>
      </c>
      <c r="AC41" s="142">
        <f t="shared" si="30"/>
        <v>0</v>
      </c>
      <c r="AD41" s="143"/>
      <c r="AE41" s="142">
        <f t="shared" si="0"/>
        <v>0</v>
      </c>
      <c r="AF41" s="142">
        <f t="shared" si="31"/>
        <v>0</v>
      </c>
      <c r="AG41" s="142">
        <f t="shared" si="32"/>
        <v>0</v>
      </c>
      <c r="AH41" s="142">
        <f t="shared" si="1"/>
        <v>0</v>
      </c>
      <c r="AI41" s="142">
        <f t="shared" si="2"/>
        <v>0</v>
      </c>
      <c r="AJ41" s="142">
        <f t="shared" si="3"/>
        <v>0</v>
      </c>
      <c r="AK41" s="142">
        <f t="shared" si="4"/>
        <v>0</v>
      </c>
      <c r="AL41" s="142">
        <f t="shared" si="5"/>
        <v>0</v>
      </c>
      <c r="AM41" s="142">
        <f t="shared" si="6"/>
        <v>0</v>
      </c>
      <c r="AN41" s="143"/>
      <c r="AO41" s="142">
        <f t="shared" si="33"/>
        <v>0</v>
      </c>
      <c r="AP41" s="142">
        <f t="shared" si="34"/>
        <v>0</v>
      </c>
      <c r="AQ41" s="142">
        <f t="shared" si="35"/>
        <v>0</v>
      </c>
      <c r="AR41" s="142">
        <f t="shared" si="36"/>
        <v>0</v>
      </c>
      <c r="AS41" s="142">
        <f t="shared" si="37"/>
        <v>0</v>
      </c>
      <c r="AT41" s="142">
        <f t="shared" si="38"/>
        <v>0</v>
      </c>
      <c r="AU41" s="142">
        <f t="shared" si="39"/>
        <v>0</v>
      </c>
      <c r="AV41" s="142">
        <f t="shared" si="40"/>
        <v>0</v>
      </c>
      <c r="AW41" s="142">
        <f t="shared" si="41"/>
        <v>0</v>
      </c>
      <c r="AX41" s="143"/>
      <c r="AY41" s="142">
        <f t="shared" si="42"/>
        <v>0</v>
      </c>
      <c r="AZ41" s="142">
        <f t="shared" si="43"/>
        <v>0</v>
      </c>
      <c r="BA41" s="142">
        <f t="shared" si="44"/>
        <v>0</v>
      </c>
      <c r="BB41" s="142">
        <f t="shared" si="45"/>
        <v>0</v>
      </c>
      <c r="BC41" s="142">
        <f t="shared" si="46"/>
        <v>0</v>
      </c>
      <c r="BD41" s="142">
        <f t="shared" si="47"/>
        <v>0</v>
      </c>
      <c r="BE41" s="142">
        <f t="shared" si="48"/>
        <v>0</v>
      </c>
      <c r="BF41" s="142">
        <f t="shared" si="49"/>
        <v>0</v>
      </c>
      <c r="BG41" s="142">
        <f t="shared" si="50"/>
        <v>0</v>
      </c>
      <c r="BH41" s="142"/>
      <c r="BI41" s="143">
        <f t="shared" si="7"/>
        <v>0</v>
      </c>
      <c r="BJ41" s="143">
        <f t="shared" si="8"/>
        <v>0</v>
      </c>
      <c r="BK41" s="143">
        <f t="shared" si="51"/>
        <v>0</v>
      </c>
      <c r="BL41" s="143">
        <f t="shared" si="52"/>
        <v>0</v>
      </c>
      <c r="BM41" s="143">
        <f t="shared" si="9"/>
        <v>0</v>
      </c>
      <c r="BN41" s="143">
        <f t="shared" si="10"/>
        <v>0</v>
      </c>
      <c r="BO41" s="143">
        <f t="shared" si="11"/>
        <v>0</v>
      </c>
      <c r="BP41" s="143">
        <f t="shared" si="12"/>
        <v>0</v>
      </c>
      <c r="BQ41" s="143">
        <f t="shared" si="13"/>
        <v>0</v>
      </c>
      <c r="BR41" s="143">
        <f t="shared" si="14"/>
        <v>0</v>
      </c>
      <c r="BS41" s="144"/>
      <c r="BT41" s="145">
        <f t="shared" si="15"/>
        <v>0</v>
      </c>
      <c r="BU41" s="145">
        <f t="shared" si="53"/>
        <v>0</v>
      </c>
      <c r="BV41" s="145">
        <f t="shared" si="54"/>
        <v>0</v>
      </c>
      <c r="BW41" s="145">
        <f t="shared" si="16"/>
        <v>0</v>
      </c>
      <c r="BX41" s="145">
        <f t="shared" si="17"/>
        <v>0</v>
      </c>
      <c r="BY41" s="145">
        <f t="shared" si="18"/>
        <v>0</v>
      </c>
      <c r="BZ41" s="145">
        <f t="shared" si="19"/>
        <v>0</v>
      </c>
      <c r="CA41" s="145">
        <f t="shared" si="20"/>
        <v>0</v>
      </c>
      <c r="CB41" s="145">
        <f t="shared" si="21"/>
        <v>0</v>
      </c>
    </row>
    <row r="42" spans="1:81" s="126" customFormat="1" ht="24" customHeight="1" x14ac:dyDescent="0.15">
      <c r="A42" s="139"/>
      <c r="B42" s="125"/>
      <c r="C42" s="397"/>
      <c r="D42" s="398"/>
      <c r="E42" s="391"/>
      <c r="F42" s="392"/>
      <c r="G42" s="392"/>
      <c r="H42" s="392"/>
      <c r="I42" s="392"/>
      <c r="J42" s="392"/>
      <c r="K42" s="570"/>
      <c r="L42" s="93"/>
      <c r="M42" s="88"/>
      <c r="N42" s="198"/>
      <c r="O42" s="399"/>
      <c r="P42" s="400"/>
      <c r="Q42" s="401"/>
      <c r="R42" s="146"/>
      <c r="S42" s="97" t="s">
        <v>83</v>
      </c>
      <c r="T42" s="98"/>
      <c r="U42" s="142">
        <f t="shared" si="22"/>
        <v>0</v>
      </c>
      <c r="V42" s="142">
        <f t="shared" si="23"/>
        <v>0</v>
      </c>
      <c r="W42" s="142">
        <f t="shared" si="24"/>
        <v>0</v>
      </c>
      <c r="X42" s="142">
        <f t="shared" si="25"/>
        <v>0</v>
      </c>
      <c r="Y42" s="142">
        <f t="shared" si="26"/>
        <v>0</v>
      </c>
      <c r="Z42" s="142">
        <f t="shared" si="27"/>
        <v>0</v>
      </c>
      <c r="AA42" s="142">
        <f t="shared" si="28"/>
        <v>0</v>
      </c>
      <c r="AB42" s="142">
        <f t="shared" si="29"/>
        <v>0</v>
      </c>
      <c r="AC42" s="142">
        <f t="shared" si="30"/>
        <v>0</v>
      </c>
      <c r="AD42" s="143"/>
      <c r="AE42" s="142">
        <f t="shared" si="0"/>
        <v>0</v>
      </c>
      <c r="AF42" s="142">
        <f t="shared" si="31"/>
        <v>0</v>
      </c>
      <c r="AG42" s="142">
        <f t="shared" si="32"/>
        <v>0</v>
      </c>
      <c r="AH42" s="142">
        <f t="shared" si="1"/>
        <v>0</v>
      </c>
      <c r="AI42" s="142">
        <f t="shared" si="2"/>
        <v>0</v>
      </c>
      <c r="AJ42" s="142">
        <f t="shared" si="3"/>
        <v>0</v>
      </c>
      <c r="AK42" s="142">
        <f t="shared" si="4"/>
        <v>0</v>
      </c>
      <c r="AL42" s="142">
        <f t="shared" si="5"/>
        <v>0</v>
      </c>
      <c r="AM42" s="142">
        <f t="shared" si="6"/>
        <v>0</v>
      </c>
      <c r="AN42" s="143"/>
      <c r="AO42" s="142">
        <f t="shared" si="33"/>
        <v>0</v>
      </c>
      <c r="AP42" s="142">
        <f t="shared" si="34"/>
        <v>0</v>
      </c>
      <c r="AQ42" s="142">
        <f t="shared" si="35"/>
        <v>0</v>
      </c>
      <c r="AR42" s="142">
        <f t="shared" si="36"/>
        <v>0</v>
      </c>
      <c r="AS42" s="142">
        <f t="shared" si="37"/>
        <v>0</v>
      </c>
      <c r="AT42" s="142">
        <f t="shared" si="38"/>
        <v>0</v>
      </c>
      <c r="AU42" s="142">
        <f t="shared" si="39"/>
        <v>0</v>
      </c>
      <c r="AV42" s="142">
        <f t="shared" si="40"/>
        <v>0</v>
      </c>
      <c r="AW42" s="142">
        <f t="shared" si="41"/>
        <v>0</v>
      </c>
      <c r="AX42" s="143"/>
      <c r="AY42" s="142">
        <f t="shared" si="42"/>
        <v>0</v>
      </c>
      <c r="AZ42" s="142">
        <f t="shared" si="43"/>
        <v>0</v>
      </c>
      <c r="BA42" s="142">
        <f t="shared" si="44"/>
        <v>0</v>
      </c>
      <c r="BB42" s="142">
        <f t="shared" si="45"/>
        <v>0</v>
      </c>
      <c r="BC42" s="142">
        <f t="shared" si="46"/>
        <v>0</v>
      </c>
      <c r="BD42" s="142">
        <f t="shared" si="47"/>
        <v>0</v>
      </c>
      <c r="BE42" s="142">
        <f t="shared" si="48"/>
        <v>0</v>
      </c>
      <c r="BF42" s="142">
        <f t="shared" si="49"/>
        <v>0</v>
      </c>
      <c r="BG42" s="142">
        <f t="shared" si="50"/>
        <v>0</v>
      </c>
      <c r="BH42" s="142"/>
      <c r="BI42" s="143">
        <f t="shared" si="7"/>
        <v>0</v>
      </c>
      <c r="BJ42" s="143">
        <f t="shared" si="8"/>
        <v>0</v>
      </c>
      <c r="BK42" s="143">
        <f t="shared" si="51"/>
        <v>0</v>
      </c>
      <c r="BL42" s="143">
        <f t="shared" si="52"/>
        <v>0</v>
      </c>
      <c r="BM42" s="143">
        <f t="shared" si="9"/>
        <v>0</v>
      </c>
      <c r="BN42" s="143">
        <f t="shared" si="10"/>
        <v>0</v>
      </c>
      <c r="BO42" s="143">
        <f t="shared" si="11"/>
        <v>0</v>
      </c>
      <c r="BP42" s="143">
        <f t="shared" si="12"/>
        <v>0</v>
      </c>
      <c r="BQ42" s="143">
        <f t="shared" si="13"/>
        <v>0</v>
      </c>
      <c r="BR42" s="143">
        <f t="shared" si="14"/>
        <v>0</v>
      </c>
      <c r="BS42" s="144"/>
      <c r="BT42" s="145">
        <f t="shared" si="15"/>
        <v>0</v>
      </c>
      <c r="BU42" s="145">
        <f t="shared" si="53"/>
        <v>0</v>
      </c>
      <c r="BV42" s="145">
        <f t="shared" si="54"/>
        <v>0</v>
      </c>
      <c r="BW42" s="145">
        <f t="shared" si="16"/>
        <v>0</v>
      </c>
      <c r="BX42" s="145">
        <f t="shared" si="17"/>
        <v>0</v>
      </c>
      <c r="BY42" s="145">
        <f t="shared" si="18"/>
        <v>0</v>
      </c>
      <c r="BZ42" s="145">
        <f t="shared" si="19"/>
        <v>0</v>
      </c>
      <c r="CA42" s="145">
        <f t="shared" si="20"/>
        <v>0</v>
      </c>
      <c r="CB42" s="145">
        <f t="shared" si="21"/>
        <v>0</v>
      </c>
    </row>
    <row r="43" spans="1:81" s="126" customFormat="1" ht="12.75" customHeight="1" x14ac:dyDescent="0.15">
      <c r="A43" s="139"/>
      <c r="B43" s="139"/>
      <c r="C43" s="148"/>
      <c r="D43" s="148"/>
      <c r="E43" s="148"/>
      <c r="F43" s="148"/>
      <c r="G43" s="148"/>
      <c r="H43" s="148"/>
      <c r="I43" s="148"/>
      <c r="J43" s="149"/>
      <c r="K43" s="148"/>
      <c r="L43" s="148"/>
      <c r="M43" s="148"/>
      <c r="N43" s="148"/>
      <c r="O43" s="148"/>
      <c r="P43" s="148"/>
      <c r="Q43" s="148"/>
      <c r="R43" s="148"/>
      <c r="S43" s="150">
        <f>COUNTA($C$15:$C$42)</f>
        <v>0</v>
      </c>
      <c r="T43" s="150"/>
      <c r="U43" s="151">
        <f>SUM(U15:U42)</f>
        <v>0</v>
      </c>
      <c r="V43" s="151">
        <f t="shared" ref="V43:AC43" si="55">SUM(V15:V42)</f>
        <v>0</v>
      </c>
      <c r="W43" s="151">
        <f t="shared" si="55"/>
        <v>0</v>
      </c>
      <c r="X43" s="151">
        <f t="shared" si="55"/>
        <v>0</v>
      </c>
      <c r="Y43" s="151">
        <f t="shared" si="55"/>
        <v>0</v>
      </c>
      <c r="Z43" s="151">
        <f t="shared" si="55"/>
        <v>0</v>
      </c>
      <c r="AA43" s="151">
        <f t="shared" si="55"/>
        <v>0</v>
      </c>
      <c r="AB43" s="151">
        <f t="shared" si="55"/>
        <v>0</v>
      </c>
      <c r="AC43" s="151">
        <f t="shared" si="55"/>
        <v>0</v>
      </c>
      <c r="AD43" s="151"/>
      <c r="AE43" s="151">
        <f>SUM(AE15:AE42)</f>
        <v>0</v>
      </c>
      <c r="AF43" s="151">
        <f t="shared" ref="AF43:AM43" si="56">SUM(AF15:AF42)</f>
        <v>0</v>
      </c>
      <c r="AG43" s="151">
        <f t="shared" si="56"/>
        <v>0</v>
      </c>
      <c r="AH43" s="151">
        <f t="shared" si="56"/>
        <v>0</v>
      </c>
      <c r="AI43" s="151">
        <f t="shared" si="56"/>
        <v>0</v>
      </c>
      <c r="AJ43" s="151">
        <f t="shared" si="56"/>
        <v>0</v>
      </c>
      <c r="AK43" s="151">
        <f t="shared" si="56"/>
        <v>0</v>
      </c>
      <c r="AL43" s="151">
        <f t="shared" si="56"/>
        <v>0</v>
      </c>
      <c r="AM43" s="151">
        <f t="shared" si="56"/>
        <v>0</v>
      </c>
      <c r="AN43" s="151"/>
      <c r="AO43" s="151">
        <f>SUM(AO15:AO42)</f>
        <v>0</v>
      </c>
      <c r="AP43" s="151">
        <f t="shared" ref="AP43:AW43" si="57">SUM(AP15:AP42)</f>
        <v>0</v>
      </c>
      <c r="AQ43" s="151">
        <f t="shared" si="57"/>
        <v>0</v>
      </c>
      <c r="AR43" s="151">
        <f t="shared" si="57"/>
        <v>0</v>
      </c>
      <c r="AS43" s="151">
        <f t="shared" si="57"/>
        <v>0</v>
      </c>
      <c r="AT43" s="151">
        <f t="shared" si="57"/>
        <v>0</v>
      </c>
      <c r="AU43" s="151">
        <f t="shared" si="57"/>
        <v>0</v>
      </c>
      <c r="AV43" s="151">
        <f t="shared" si="57"/>
        <v>0</v>
      </c>
      <c r="AW43" s="151">
        <f t="shared" si="57"/>
        <v>0</v>
      </c>
      <c r="AX43" s="151"/>
      <c r="AY43" s="151">
        <f>SUM(AY15:AY42)</f>
        <v>0</v>
      </c>
      <c r="AZ43" s="151">
        <f t="shared" ref="AZ43:BG43" si="58">SUM(AZ15:AZ42)</f>
        <v>0</v>
      </c>
      <c r="BA43" s="151">
        <f t="shared" si="58"/>
        <v>0</v>
      </c>
      <c r="BB43" s="151">
        <f t="shared" si="58"/>
        <v>0</v>
      </c>
      <c r="BC43" s="151">
        <f t="shared" si="58"/>
        <v>0</v>
      </c>
      <c r="BD43" s="151">
        <f t="shared" si="58"/>
        <v>0</v>
      </c>
      <c r="BE43" s="151">
        <f>SUM(BE15:BE42)</f>
        <v>0</v>
      </c>
      <c r="BF43" s="151">
        <f t="shared" si="58"/>
        <v>0</v>
      </c>
      <c r="BG43" s="151">
        <f t="shared" si="58"/>
        <v>0</v>
      </c>
      <c r="BH43" s="152"/>
      <c r="BI43" s="152"/>
      <c r="BJ43" s="151">
        <f>SUM(BJ15:BJ42)</f>
        <v>0</v>
      </c>
      <c r="BK43" s="151">
        <f t="shared" ref="BK43:BR43" si="59">SUM(BK15:BK42)</f>
        <v>0</v>
      </c>
      <c r="BL43" s="151">
        <f t="shared" si="59"/>
        <v>0</v>
      </c>
      <c r="BM43" s="151">
        <f t="shared" si="59"/>
        <v>0</v>
      </c>
      <c r="BN43" s="151">
        <f t="shared" si="59"/>
        <v>0</v>
      </c>
      <c r="BO43" s="151">
        <f t="shared" si="59"/>
        <v>0</v>
      </c>
      <c r="BP43" s="151">
        <f t="shared" si="59"/>
        <v>0</v>
      </c>
      <c r="BQ43" s="151">
        <f t="shared" si="59"/>
        <v>0</v>
      </c>
      <c r="BR43" s="151">
        <f t="shared" si="59"/>
        <v>0</v>
      </c>
      <c r="BS43" s="153">
        <f>SUM(U43:BR43)</f>
        <v>0</v>
      </c>
      <c r="BT43" s="154">
        <f t="shared" ref="BT43:CB43" si="60">SUM(BT15:BT42)</f>
        <v>0</v>
      </c>
      <c r="BU43" s="154">
        <f t="shared" si="60"/>
        <v>0</v>
      </c>
      <c r="BV43" s="154">
        <f t="shared" si="60"/>
        <v>0</v>
      </c>
      <c r="BW43" s="154">
        <f t="shared" si="60"/>
        <v>0</v>
      </c>
      <c r="BX43" s="154">
        <f t="shared" si="60"/>
        <v>0</v>
      </c>
      <c r="BY43" s="154">
        <f t="shared" si="60"/>
        <v>0</v>
      </c>
      <c r="BZ43" s="154">
        <f t="shared" si="60"/>
        <v>0</v>
      </c>
      <c r="CA43" s="154">
        <f t="shared" si="60"/>
        <v>0</v>
      </c>
      <c r="CB43" s="154">
        <f t="shared" si="60"/>
        <v>0</v>
      </c>
      <c r="CC43" s="155">
        <f>SUM(BT43:CB43)</f>
        <v>0</v>
      </c>
    </row>
    <row r="44" spans="1:81" s="126" customFormat="1" ht="12" customHeight="1" x14ac:dyDescent="0.15">
      <c r="A44" s="139"/>
      <c r="B44" s="598" t="s">
        <v>100</v>
      </c>
      <c r="C44" s="598"/>
      <c r="D44" s="598"/>
      <c r="E44" s="598"/>
      <c r="F44" s="148"/>
      <c r="G44" s="148"/>
      <c r="H44" s="148"/>
      <c r="I44" s="148"/>
      <c r="J44" s="149"/>
      <c r="K44" s="148"/>
      <c r="L44" s="148"/>
      <c r="M44" s="148"/>
      <c r="N44" s="148"/>
      <c r="O44" s="148"/>
      <c r="P44" s="148"/>
      <c r="Q44" s="148"/>
      <c r="R44" s="148"/>
      <c r="S44" s="97" t="s">
        <v>84</v>
      </c>
      <c r="T44" s="98"/>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6"/>
      <c r="BR44" s="156"/>
      <c r="BS44" s="144"/>
      <c r="BT44" s="156"/>
      <c r="BU44" s="156"/>
      <c r="BV44" s="156"/>
      <c r="BW44" s="156"/>
      <c r="BX44" s="156"/>
      <c r="BY44" s="156"/>
      <c r="BZ44" s="144"/>
    </row>
    <row r="45" spans="1:81" s="126" customFormat="1" ht="28.5" customHeight="1" x14ac:dyDescent="0.15">
      <c r="A45" s="157"/>
      <c r="B45" s="295" t="s">
        <v>62</v>
      </c>
      <c r="C45" s="296"/>
      <c r="D45" s="402"/>
      <c r="E45" s="386" t="s">
        <v>205</v>
      </c>
      <c r="F45" s="402"/>
      <c r="G45" s="403" t="s">
        <v>200</v>
      </c>
      <c r="H45" s="404"/>
      <c r="I45" s="158">
        <f>SUM(BO43,BQ43,BR43,BS43)</f>
        <v>0</v>
      </c>
      <c r="J45" s="159" t="s">
        <v>14</v>
      </c>
      <c r="K45" s="160" t="s">
        <v>89</v>
      </c>
      <c r="L45" s="158">
        <f>$BV$43</f>
        <v>0</v>
      </c>
      <c r="M45" s="161" t="s">
        <v>15</v>
      </c>
      <c r="N45" s="386" t="s">
        <v>91</v>
      </c>
      <c r="O45" s="296"/>
      <c r="P45" s="296">
        <f>S43</f>
        <v>0</v>
      </c>
      <c r="Q45" s="389" t="s">
        <v>85</v>
      </c>
      <c r="R45" s="139"/>
      <c r="S45" s="162">
        <f>SUM($N$15:$N$42)</f>
        <v>6</v>
      </c>
      <c r="T45" s="163"/>
      <c r="BS45" s="164"/>
      <c r="BZ45" s="164"/>
    </row>
    <row r="46" spans="1:81" s="126" customFormat="1" ht="30" customHeight="1" x14ac:dyDescent="0.15">
      <c r="A46" s="165"/>
      <c r="B46" s="405">
        <f t="shared" ref="B46" si="61">$S$45</f>
        <v>6</v>
      </c>
      <c r="C46" s="388"/>
      <c r="D46" s="236" t="s">
        <v>204</v>
      </c>
      <c r="E46" s="237">
        <f>$BP$43</f>
        <v>0</v>
      </c>
      <c r="F46" s="238" t="s">
        <v>204</v>
      </c>
      <c r="G46" s="406" t="s">
        <v>63</v>
      </c>
      <c r="H46" s="406"/>
      <c r="I46" s="166">
        <f>SUM(BT43:BU43)</f>
        <v>0</v>
      </c>
      <c r="J46" s="167" t="s">
        <v>15</v>
      </c>
      <c r="K46" s="168" t="s">
        <v>40</v>
      </c>
      <c r="L46" s="169">
        <f>$BW$43</f>
        <v>0</v>
      </c>
      <c r="M46" s="170" t="s">
        <v>15</v>
      </c>
      <c r="N46" s="387"/>
      <c r="O46" s="388"/>
      <c r="P46" s="388"/>
      <c r="Q46" s="390"/>
      <c r="R46" s="171"/>
      <c r="BN46" s="164"/>
      <c r="BT46" s="164"/>
    </row>
    <row r="47" spans="1:81" s="126" customFormat="1" x14ac:dyDescent="0.15">
      <c r="B47" s="127"/>
      <c r="C47" s="98"/>
      <c r="D47" s="98"/>
      <c r="E47" s="98"/>
      <c r="F47" s="98"/>
      <c r="G47" s="98"/>
      <c r="H47" s="98"/>
      <c r="I47" s="98"/>
      <c r="J47" s="98"/>
      <c r="BN47" s="164"/>
      <c r="BT47" s="164"/>
    </row>
    <row r="48" spans="1:81" x14ac:dyDescent="0.15">
      <c r="B48" s="129" t="s">
        <v>137</v>
      </c>
      <c r="C48" s="118"/>
      <c r="D48" s="118"/>
      <c r="E48" s="118"/>
      <c r="F48" s="118"/>
      <c r="G48" s="118"/>
      <c r="H48" s="118"/>
      <c r="I48" s="118"/>
      <c r="J48" s="118"/>
    </row>
    <row r="49" spans="2:10" x14ac:dyDescent="0.15">
      <c r="B49" s="129" t="s">
        <v>124</v>
      </c>
      <c r="C49" s="118"/>
      <c r="D49" s="118">
        <f>記録簿４月!$S$43</f>
        <v>0</v>
      </c>
      <c r="E49" s="130" t="s">
        <v>136</v>
      </c>
      <c r="G49" s="118"/>
      <c r="H49" s="118"/>
      <c r="I49" s="118"/>
      <c r="J49" s="118"/>
    </row>
    <row r="50" spans="2:10" x14ac:dyDescent="0.15">
      <c r="B50" s="129" t="s">
        <v>125</v>
      </c>
      <c r="C50" s="118"/>
      <c r="D50" s="118">
        <f>'５月 '!$S$43</f>
        <v>0</v>
      </c>
      <c r="E50" s="130" t="s">
        <v>136</v>
      </c>
      <c r="G50" s="118"/>
      <c r="H50" s="118"/>
      <c r="I50" s="118"/>
      <c r="J50" s="118"/>
    </row>
    <row r="51" spans="2:10" x14ac:dyDescent="0.15">
      <c r="B51" s="129" t="s">
        <v>126</v>
      </c>
      <c r="C51" s="118"/>
      <c r="D51" s="118">
        <f>'６月 '!$S$43</f>
        <v>0</v>
      </c>
      <c r="E51" s="130" t="s">
        <v>135</v>
      </c>
      <c r="G51" s="118"/>
      <c r="H51" s="118"/>
      <c r="I51" s="118"/>
      <c r="J51" s="118"/>
    </row>
    <row r="52" spans="2:10" x14ac:dyDescent="0.15">
      <c r="B52" s="129" t="s">
        <v>127</v>
      </c>
      <c r="C52" s="118"/>
      <c r="D52" s="118">
        <f>'７月'!$S$43</f>
        <v>0</v>
      </c>
      <c r="E52" s="130" t="s">
        <v>135</v>
      </c>
      <c r="G52" s="118"/>
      <c r="H52" s="118"/>
      <c r="I52" s="118"/>
      <c r="J52" s="118"/>
    </row>
    <row r="53" spans="2:10" x14ac:dyDescent="0.15">
      <c r="B53" s="129" t="s">
        <v>128</v>
      </c>
      <c r="D53" s="128">
        <f>'８月 '!$S$43</f>
        <v>0</v>
      </c>
      <c r="E53" s="130" t="s">
        <v>135</v>
      </c>
    </row>
    <row r="54" spans="2:10" x14ac:dyDescent="0.15">
      <c r="B54" s="129" t="s">
        <v>129</v>
      </c>
      <c r="D54" s="128">
        <f>'９月 '!$S$43</f>
        <v>0</v>
      </c>
      <c r="E54" s="130" t="s">
        <v>135</v>
      </c>
      <c r="F54" s="128" t="s">
        <v>138</v>
      </c>
      <c r="G54" s="128">
        <f>SUM(D49:D54)</f>
        <v>0</v>
      </c>
      <c r="H54" s="128" t="s">
        <v>136</v>
      </c>
    </row>
    <row r="55" spans="2:10" x14ac:dyDescent="0.15">
      <c r="B55" s="129" t="s">
        <v>130</v>
      </c>
      <c r="D55" s="128">
        <f>'10月 '!$S$43</f>
        <v>0</v>
      </c>
      <c r="E55" s="130" t="s">
        <v>135</v>
      </c>
    </row>
    <row r="56" spans="2:10" x14ac:dyDescent="0.15">
      <c r="B56" s="129" t="s">
        <v>131</v>
      </c>
      <c r="D56" s="128">
        <f>'11月 '!$S$43</f>
        <v>0</v>
      </c>
      <c r="E56" s="130" t="s">
        <v>135</v>
      </c>
    </row>
    <row r="57" spans="2:10" x14ac:dyDescent="0.15">
      <c r="B57" s="129" t="s">
        <v>132</v>
      </c>
      <c r="D57" s="128">
        <f>'12月'!$S$43</f>
        <v>0</v>
      </c>
      <c r="E57" s="130" t="s">
        <v>135</v>
      </c>
    </row>
    <row r="58" spans="2:10" x14ac:dyDescent="0.15">
      <c r="B58" s="129" t="s">
        <v>133</v>
      </c>
      <c r="D58" s="128">
        <f>'１月'!$S$43</f>
        <v>0</v>
      </c>
      <c r="E58" s="130" t="s">
        <v>135</v>
      </c>
    </row>
    <row r="59" spans="2:10" x14ac:dyDescent="0.15">
      <c r="B59" s="129" t="s">
        <v>134</v>
      </c>
      <c r="D59" s="128">
        <f>'２月'!$S$43</f>
        <v>0</v>
      </c>
      <c r="E59" s="130" t="s">
        <v>135</v>
      </c>
      <c r="F59" s="128" t="s">
        <v>139</v>
      </c>
      <c r="G59" s="128">
        <f>SUM(D55:D59)</f>
        <v>0</v>
      </c>
      <c r="H59" s="128" t="s">
        <v>136</v>
      </c>
    </row>
    <row r="60" spans="2:10" x14ac:dyDescent="0.15">
      <c r="F60" s="128" t="s">
        <v>140</v>
      </c>
      <c r="G60" s="128">
        <f>SUM(G54:G59)</f>
        <v>0</v>
      </c>
      <c r="H60" s="128" t="s">
        <v>136</v>
      </c>
    </row>
  </sheetData>
  <sheetProtection sheet="1" scenarios="1" formatCells="0" formatRows="0" selectLockedCells="1"/>
  <protectedRanges>
    <protectedRange password="CECB" sqref="E13 O13:P13 O14:Q14 B13:D14 E14:J14 G13:I13 K13:N14 O15:P42" name="範囲1_2_1"/>
    <protectedRange password="CECB" sqref="B4 B11:Q11" name="範囲1_1_1_2"/>
    <protectedRange password="CECB" sqref="B6 B7:E9 K6:K9 L7:L9" name="範囲1_1_1_2_1"/>
    <protectedRange password="CECB" sqref="R12" name="範囲1_1_1_2_3"/>
    <protectedRange password="CECB" sqref="B12:Q12" name="範囲1_1_1_1_1_1"/>
  </protectedRanges>
  <mergeCells count="175">
    <mergeCell ref="BX11:BX14"/>
    <mergeCell ref="BY11:BY14"/>
    <mergeCell ref="BZ11:BZ14"/>
    <mergeCell ref="CA11:CA14"/>
    <mergeCell ref="CB11:CB14"/>
    <mergeCell ref="AU8:AU12"/>
    <mergeCell ref="AV8:AV12"/>
    <mergeCell ref="AW8:AW12"/>
    <mergeCell ref="BS8:BS12"/>
    <mergeCell ref="BD9:BD12"/>
    <mergeCell ref="BE9:BE12"/>
    <mergeCell ref="BN9:BN12"/>
    <mergeCell ref="BO9:BO12"/>
    <mergeCell ref="BP9:BP12"/>
    <mergeCell ref="BQ9:BQ12"/>
    <mergeCell ref="BR9:BR12"/>
    <mergeCell ref="BL9:BL12"/>
    <mergeCell ref="AY9:AY12"/>
    <mergeCell ref="AZ9:AZ12"/>
    <mergeCell ref="BA9:BA12"/>
    <mergeCell ref="BB9:BB12"/>
    <mergeCell ref="BT11:BT14"/>
    <mergeCell ref="BU11:BU14"/>
    <mergeCell ref="BV11:BV14"/>
    <mergeCell ref="B13:B14"/>
    <mergeCell ref="C13:D14"/>
    <mergeCell ref="B4:Q4"/>
    <mergeCell ref="B6:C6"/>
    <mergeCell ref="D6:J6"/>
    <mergeCell ref="B7:C9"/>
    <mergeCell ref="D7:E7"/>
    <mergeCell ref="F7:J7"/>
    <mergeCell ref="D8:E8"/>
    <mergeCell ref="F8:J8"/>
    <mergeCell ref="K8:L8"/>
    <mergeCell ref="K6:K7"/>
    <mergeCell ref="L6:Q7"/>
    <mergeCell ref="N8:Q8"/>
    <mergeCell ref="N9:Q9"/>
    <mergeCell ref="D9:E9"/>
    <mergeCell ref="F9:J9"/>
    <mergeCell ref="E13:K14"/>
    <mergeCell ref="L13:L14"/>
    <mergeCell ref="M13:N13"/>
    <mergeCell ref="O13:Q14"/>
    <mergeCell ref="AR8:AR12"/>
    <mergeCell ref="AS8:AS12"/>
    <mergeCell ref="AT8:AT12"/>
    <mergeCell ref="BC9:BC12"/>
    <mergeCell ref="U11:U12"/>
    <mergeCell ref="V11:V12"/>
    <mergeCell ref="AP8:AP12"/>
    <mergeCell ref="AQ8:AQ12"/>
    <mergeCell ref="Z11:Z12"/>
    <mergeCell ref="AA11:AA12"/>
    <mergeCell ref="AB11:AB12"/>
    <mergeCell ref="AG11:AG12"/>
    <mergeCell ref="BJ9:BJ12"/>
    <mergeCell ref="BK9:BK12"/>
    <mergeCell ref="W11:W12"/>
    <mergeCell ref="X11:X12"/>
    <mergeCell ref="Y11:Y12"/>
    <mergeCell ref="K9:L9"/>
    <mergeCell ref="AO8:AO12"/>
    <mergeCell ref="BM9:BM12"/>
    <mergeCell ref="B11:O11"/>
    <mergeCell ref="AH11:AH12"/>
    <mergeCell ref="AI11:AI12"/>
    <mergeCell ref="AJ11:AJ12"/>
    <mergeCell ref="AC11:AC12"/>
    <mergeCell ref="AL11:AL12"/>
    <mergeCell ref="AM11:AM12"/>
    <mergeCell ref="B12:Q12"/>
    <mergeCell ref="AK11:AK12"/>
    <mergeCell ref="AE11:AE12"/>
    <mergeCell ref="AF11:AF12"/>
    <mergeCell ref="BG9:BG12"/>
    <mergeCell ref="BI9:BI12"/>
    <mergeCell ref="P11:Q11"/>
    <mergeCell ref="S11:S14"/>
    <mergeCell ref="BF9:BF12"/>
    <mergeCell ref="C17:D17"/>
    <mergeCell ref="E17:K17"/>
    <mergeCell ref="O17:Q17"/>
    <mergeCell ref="C18:D18"/>
    <mergeCell ref="E18:K18"/>
    <mergeCell ref="O18:Q18"/>
    <mergeCell ref="C15:D15"/>
    <mergeCell ref="E15:K15"/>
    <mergeCell ref="O15:Q15"/>
    <mergeCell ref="C16:D16"/>
    <mergeCell ref="E16:K16"/>
    <mergeCell ref="O16:Q16"/>
    <mergeCell ref="C21:D21"/>
    <mergeCell ref="E21:K21"/>
    <mergeCell ref="O21:Q21"/>
    <mergeCell ref="C22:D22"/>
    <mergeCell ref="E22:K22"/>
    <mergeCell ref="O22:Q22"/>
    <mergeCell ref="C19:D19"/>
    <mergeCell ref="E19:K19"/>
    <mergeCell ref="O19:Q19"/>
    <mergeCell ref="C20:D20"/>
    <mergeCell ref="E20:K20"/>
    <mergeCell ref="O20:Q20"/>
    <mergeCell ref="C25:D25"/>
    <mergeCell ref="E25:K25"/>
    <mergeCell ref="O25:Q25"/>
    <mergeCell ref="C26:D26"/>
    <mergeCell ref="E26:K26"/>
    <mergeCell ref="O26:Q26"/>
    <mergeCell ref="C23:D23"/>
    <mergeCell ref="E23:K23"/>
    <mergeCell ref="O23:Q23"/>
    <mergeCell ref="C24:D24"/>
    <mergeCell ref="E24:K24"/>
    <mergeCell ref="O24:Q24"/>
    <mergeCell ref="C29:D29"/>
    <mergeCell ref="E29:K29"/>
    <mergeCell ref="O29:Q29"/>
    <mergeCell ref="C30:D30"/>
    <mergeCell ref="E30:K30"/>
    <mergeCell ref="O30:Q30"/>
    <mergeCell ref="C27:D27"/>
    <mergeCell ref="E27:K27"/>
    <mergeCell ref="O27:Q27"/>
    <mergeCell ref="C28:D28"/>
    <mergeCell ref="E28:K28"/>
    <mergeCell ref="O28:Q28"/>
    <mergeCell ref="C33:D33"/>
    <mergeCell ref="E33:K33"/>
    <mergeCell ref="O33:Q33"/>
    <mergeCell ref="C34:D34"/>
    <mergeCell ref="E34:K34"/>
    <mergeCell ref="O34:Q34"/>
    <mergeCell ref="C31:D31"/>
    <mergeCell ref="E31:K31"/>
    <mergeCell ref="O31:Q31"/>
    <mergeCell ref="C32:D32"/>
    <mergeCell ref="E32:K32"/>
    <mergeCell ref="O32:Q32"/>
    <mergeCell ref="O37:Q37"/>
    <mergeCell ref="C38:D38"/>
    <mergeCell ref="E38:K38"/>
    <mergeCell ref="O38:Q38"/>
    <mergeCell ref="C35:D35"/>
    <mergeCell ref="E35:K35"/>
    <mergeCell ref="O35:Q35"/>
    <mergeCell ref="C36:D36"/>
    <mergeCell ref="E36:K36"/>
    <mergeCell ref="O36:Q36"/>
    <mergeCell ref="BW11:BW14"/>
    <mergeCell ref="B45:D45"/>
    <mergeCell ref="E45:F45"/>
    <mergeCell ref="G45:H45"/>
    <mergeCell ref="B46:C46"/>
    <mergeCell ref="G46:H46"/>
    <mergeCell ref="Q45:Q46"/>
    <mergeCell ref="B44:E44"/>
    <mergeCell ref="N45:O46"/>
    <mergeCell ref="P45:P46"/>
    <mergeCell ref="C41:D41"/>
    <mergeCell ref="E41:K41"/>
    <mergeCell ref="O41:Q41"/>
    <mergeCell ref="C42:D42"/>
    <mergeCell ref="E42:K42"/>
    <mergeCell ref="O42:Q42"/>
    <mergeCell ref="C39:D39"/>
    <mergeCell ref="E39:K39"/>
    <mergeCell ref="O39:Q39"/>
    <mergeCell ref="C40:D40"/>
    <mergeCell ref="E40:K40"/>
    <mergeCell ref="O40:Q40"/>
    <mergeCell ref="C37:D37"/>
    <mergeCell ref="E37:K37"/>
  </mergeCells>
  <phoneticPr fontId="10"/>
  <conditionalFormatting sqref="M40:M42">
    <cfRule type="cellIs" dxfId="70" priority="24" stopIfTrue="1" operator="between">
      <formula>"①"</formula>
      <formula>"⑧"</formula>
    </cfRule>
  </conditionalFormatting>
  <conditionalFormatting sqref="M28:M39">
    <cfRule type="cellIs" dxfId="69" priority="8" stopIfTrue="1" operator="between">
      <formula>"①"</formula>
      <formula>"⑧"</formula>
    </cfRule>
    <cfRule type="cellIs" dxfId="68" priority="9" stopIfTrue="1" operator="equal">
      <formula>"①+②③"</formula>
    </cfRule>
  </conditionalFormatting>
  <conditionalFormatting sqref="M25:M27">
    <cfRule type="cellIs" dxfId="67" priority="6" stopIfTrue="1" operator="between">
      <formula>"①"</formula>
      <formula>"⑧"</formula>
    </cfRule>
    <cfRule type="cellIs" dxfId="66" priority="7" stopIfTrue="1" operator="equal">
      <formula>"①+②③"</formula>
    </cfRule>
  </conditionalFormatting>
  <conditionalFormatting sqref="M18 M20:M24">
    <cfRule type="cellIs" dxfId="65" priority="5" stopIfTrue="1" operator="between">
      <formula>"①"</formula>
      <formula>"⑧"</formula>
    </cfRule>
  </conditionalFormatting>
  <conditionalFormatting sqref="M15">
    <cfRule type="cellIs" dxfId="64" priority="4" stopIfTrue="1" operator="between">
      <formula>"①"</formula>
      <formula>"⑧"</formula>
    </cfRule>
  </conditionalFormatting>
  <conditionalFormatting sqref="M16">
    <cfRule type="cellIs" dxfId="63" priority="3" stopIfTrue="1" operator="between">
      <formula>"①"</formula>
      <formula>"⑧"</formula>
    </cfRule>
  </conditionalFormatting>
  <conditionalFormatting sqref="M17">
    <cfRule type="cellIs" dxfId="62" priority="2" stopIfTrue="1" operator="between">
      <formula>"①"</formula>
      <formula>"⑧"</formula>
    </cfRule>
  </conditionalFormatting>
  <conditionalFormatting sqref="M19">
    <cfRule type="cellIs" dxfId="61"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様式３・４作成説明</vt:lpstr>
      <vt:lpstr>記録簿の使い方</vt:lpstr>
      <vt:lpstr>R5 校外研修日程</vt:lpstr>
      <vt:lpstr>様式３－３</vt:lpstr>
      <vt:lpstr>様式４－２</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様式３・４作成説明!Print_Area</vt:lpstr>
      <vt:lpstr>'様式３－３'!Print_Area</vt:lpstr>
      <vt:lpstr>'様式４－２'!Print_Area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2023-02-27T08:49:18Z</cp:lastPrinted>
  <dcterms:created xsi:type="dcterms:W3CDTF">2021-01-15T02:30:29Z</dcterms:created>
  <dcterms:modified xsi:type="dcterms:W3CDTF">2023-03-07T06:28:29Z</dcterms:modified>
</cp:coreProperties>
</file>